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ejia\Desktop\JM-COMPRAS-CECANOT\3-PROCESOS DE EXCEPCIÓN\CECANOT-CCC-PEEX-2021-0016 INSTRUMENTOS QUIRURGICOS PARA OFTALMOLOGÍA\"/>
    </mc:Choice>
  </mc:AlternateContent>
  <xr:revisionPtr revIDLastSave="0" documentId="13_ncr:1_{629CBB15-F378-4DC0-94B8-E1F6B1490DF3}" xr6:coauthVersionLast="46" xr6:coauthVersionMax="46" xr10:uidLastSave="{00000000-0000-0000-0000-000000000000}"/>
  <bookViews>
    <workbookView xWindow="-120" yWindow="-120" windowWidth="21840" windowHeight="13140" activeTab="2" xr2:uid="{F2044FDE-8C16-4D56-97FD-3C245D616A32}"/>
  </bookViews>
  <sheets>
    <sheet name="Sheet1" sheetId="1" r:id="rId1"/>
    <sheet name="Sheet1 (2)" sheetId="3" r:id="rId2"/>
    <sheet name="Sheet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0" i="3" l="1"/>
  <c r="K49" i="3" l="1"/>
  <c r="K4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4" i="3"/>
  <c r="K45" i="3"/>
  <c r="K46" i="3"/>
  <c r="K47" i="3"/>
  <c r="K48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3" i="3"/>
  <c r="H10" i="3"/>
  <c r="I10" i="3"/>
  <c r="J10" i="3"/>
  <c r="H6" i="3"/>
  <c r="H4" i="3"/>
  <c r="I4" i="3"/>
  <c r="J4" i="3"/>
  <c r="H5" i="3"/>
  <c r="I5" i="3" s="1"/>
  <c r="H7" i="3"/>
  <c r="I7" i="3"/>
  <c r="J7" i="3"/>
  <c r="H8" i="3"/>
  <c r="I8" i="3" s="1"/>
  <c r="H9" i="3"/>
  <c r="I9" i="3"/>
  <c r="J9" i="3"/>
  <c r="H11" i="3"/>
  <c r="I11" i="3" s="1"/>
  <c r="H12" i="3"/>
  <c r="I12" i="3"/>
  <c r="J12" i="3"/>
  <c r="H13" i="3"/>
  <c r="I13" i="3" s="1"/>
  <c r="H14" i="3"/>
  <c r="I14" i="3"/>
  <c r="J14" i="3"/>
  <c r="H15" i="3"/>
  <c r="I15" i="3" s="1"/>
  <c r="H16" i="3"/>
  <c r="I16" i="3"/>
  <c r="J16" i="3"/>
  <c r="H17" i="3"/>
  <c r="I17" i="3" s="1"/>
  <c r="H18" i="3"/>
  <c r="I18" i="3"/>
  <c r="J18" i="3"/>
  <c r="H19" i="3"/>
  <c r="I19" i="3" s="1"/>
  <c r="H20" i="3"/>
  <c r="I20" i="3"/>
  <c r="J20" i="3"/>
  <c r="H21" i="3"/>
  <c r="I21" i="3" s="1"/>
  <c r="H22" i="3"/>
  <c r="I22" i="3"/>
  <c r="J22" i="3"/>
  <c r="H23" i="3"/>
  <c r="I23" i="3" s="1"/>
  <c r="H24" i="3"/>
  <c r="I24" i="3"/>
  <c r="J24" i="3"/>
  <c r="H25" i="3"/>
  <c r="I25" i="3" s="1"/>
  <c r="H26" i="3"/>
  <c r="I26" i="3"/>
  <c r="J26" i="3"/>
  <c r="H27" i="3"/>
  <c r="I27" i="3" s="1"/>
  <c r="H28" i="3"/>
  <c r="I28" i="3"/>
  <c r="J28" i="3"/>
  <c r="H29" i="3"/>
  <c r="I29" i="3" s="1"/>
  <c r="H30" i="3"/>
  <c r="I30" i="3"/>
  <c r="J30" i="3"/>
  <c r="H31" i="3"/>
  <c r="I31" i="3" s="1"/>
  <c r="H32" i="3"/>
  <c r="I32" i="3"/>
  <c r="J32" i="3"/>
  <c r="H33" i="3"/>
  <c r="I33" i="3" s="1"/>
  <c r="H34" i="3"/>
  <c r="I34" i="3"/>
  <c r="J34" i="3"/>
  <c r="H35" i="3"/>
  <c r="I35" i="3" s="1"/>
  <c r="H36" i="3"/>
  <c r="I36" i="3"/>
  <c r="J36" i="3"/>
  <c r="H37" i="3"/>
  <c r="I37" i="3" s="1"/>
  <c r="H38" i="3"/>
  <c r="I38" i="3"/>
  <c r="J38" i="3"/>
  <c r="H39" i="3"/>
  <c r="I39" i="3" s="1"/>
  <c r="H40" i="3"/>
  <c r="I40" i="3"/>
  <c r="J40" i="3"/>
  <c r="H41" i="3"/>
  <c r="I41" i="3" s="1"/>
  <c r="H42" i="3"/>
  <c r="I42" i="3"/>
  <c r="J42" i="3"/>
  <c r="H43" i="3"/>
  <c r="I43" i="3" s="1"/>
  <c r="H44" i="3"/>
  <c r="I44" i="3"/>
  <c r="J44" i="3"/>
  <c r="H45" i="3"/>
  <c r="I45" i="3" s="1"/>
  <c r="H46" i="3"/>
  <c r="I46" i="3"/>
  <c r="J46" i="3"/>
  <c r="H47" i="3"/>
  <c r="I47" i="3" s="1"/>
  <c r="H48" i="3"/>
  <c r="I48" i="3"/>
  <c r="J48" i="3"/>
  <c r="H49" i="3"/>
  <c r="I49" i="3" s="1"/>
  <c r="H50" i="3"/>
  <c r="I50" i="3"/>
  <c r="J50" i="3"/>
  <c r="H51" i="3"/>
  <c r="I51" i="3" s="1"/>
  <c r="H52" i="3"/>
  <c r="I52" i="3"/>
  <c r="J52" i="3"/>
  <c r="H53" i="3"/>
  <c r="I53" i="3" s="1"/>
  <c r="H54" i="3"/>
  <c r="I54" i="3"/>
  <c r="J54" i="3"/>
  <c r="H55" i="3"/>
  <c r="I55" i="3" s="1"/>
  <c r="H56" i="3"/>
  <c r="I56" i="3"/>
  <c r="J56" i="3"/>
  <c r="H57" i="3"/>
  <c r="I57" i="3" s="1"/>
  <c r="H58" i="3"/>
  <c r="I58" i="3"/>
  <c r="J58" i="3"/>
  <c r="H59" i="3"/>
  <c r="I59" i="3" s="1"/>
  <c r="H60" i="3"/>
  <c r="I60" i="3"/>
  <c r="J60" i="3"/>
  <c r="H61" i="3"/>
  <c r="I61" i="3" s="1"/>
  <c r="H62" i="3"/>
  <c r="I62" i="3"/>
  <c r="J62" i="3"/>
  <c r="H63" i="3"/>
  <c r="I63" i="3" s="1"/>
  <c r="H64" i="3"/>
  <c r="I64" i="3"/>
  <c r="J64" i="3"/>
  <c r="H65" i="3"/>
  <c r="I65" i="3" s="1"/>
  <c r="H66" i="3"/>
  <c r="I66" i="3"/>
  <c r="J66" i="3"/>
  <c r="H67" i="3"/>
  <c r="I67" i="3" s="1"/>
  <c r="H68" i="3"/>
  <c r="I68" i="3"/>
  <c r="J68" i="3"/>
  <c r="H69" i="3"/>
  <c r="I69" i="3" s="1"/>
  <c r="J3" i="3"/>
  <c r="I3" i="3"/>
  <c r="H3" i="3"/>
  <c r="I6" i="3" l="1"/>
  <c r="J6" i="3" s="1"/>
  <c r="H70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31" i="3"/>
  <c r="J29" i="3"/>
  <c r="J27" i="3"/>
  <c r="J25" i="3"/>
  <c r="J23" i="3"/>
  <c r="J21" i="3"/>
  <c r="J19" i="3"/>
  <c r="J17" i="3"/>
  <c r="J15" i="3"/>
  <c r="J13" i="3"/>
  <c r="J11" i="3"/>
  <c r="J8" i="3"/>
  <c r="J5" i="3"/>
  <c r="H71" i="3" l="1"/>
  <c r="H72" i="3" s="1"/>
  <c r="I70" i="3"/>
</calcChain>
</file>

<file path=xl/sharedStrings.xml><?xml version="1.0" encoding="utf-8"?>
<sst xmlns="http://schemas.openxmlformats.org/spreadsheetml/2006/main" count="454" uniqueCount="252">
  <si>
    <t>ÍTEM</t>
  </si>
  <si>
    <t>DESCRIPCIÓN</t>
  </si>
  <si>
    <t>U/MEDIDA</t>
  </si>
  <si>
    <t>Unidades</t>
  </si>
  <si>
    <t>ITBIS</t>
  </si>
  <si>
    <t>CANT.</t>
  </si>
  <si>
    <t>P/U</t>
  </si>
  <si>
    <t>MARCA</t>
  </si>
  <si>
    <t>RELACIÓN DE ARTÍCULOS: INSTRUMENTOS QUIRURGICOS</t>
  </si>
  <si>
    <t>Set de 6 sondas lagrimales maleables, en acero inoxidable, modelo Bowman, tamaños desde 0000-000 hasta 7/8</t>
  </si>
  <si>
    <t>Katena</t>
  </si>
  <si>
    <t>Unidad</t>
  </si>
  <si>
    <t>Ref.</t>
  </si>
  <si>
    <t>Bléfaro pediátrico de 5mm, modelo Alphonso</t>
  </si>
  <si>
    <t>K1-5340</t>
  </si>
  <si>
    <t>Bléfaro de mecanismos ajustables, modelo Lieberman de 15mm, para adultos</t>
  </si>
  <si>
    <t>K1-5671</t>
  </si>
  <si>
    <t>Dilatador de punto lagrimal, modelo Wilder, cónica fina Size 1</t>
  </si>
  <si>
    <t>K7-2110</t>
  </si>
  <si>
    <t>"</t>
  </si>
  <si>
    <t>Dilatador de punto lagrimal, modelo Wilder, cónica media Size 2</t>
  </si>
  <si>
    <t>K7-2120</t>
  </si>
  <si>
    <t>Dilatador de punto lagrimal, modelo Wilder, cónica pesada Size 3</t>
  </si>
  <si>
    <t>K7-2130</t>
  </si>
  <si>
    <t xml:space="preserve">Guía de Foster para enucleación </t>
  </si>
  <si>
    <t>5896E</t>
  </si>
  <si>
    <t xml:space="preserve">Introductor de Esfera modelo Carter, acero inoxidable </t>
  </si>
  <si>
    <t>K8-6000</t>
  </si>
  <si>
    <t>Separador o maleable para órbita, modelo Jaeger, en acero</t>
  </si>
  <si>
    <t>K1-8520</t>
  </si>
  <si>
    <t>K5-2520</t>
  </si>
  <si>
    <t>Serrefine small de 1 1/2", 38mm de largo, acero inoxidable</t>
  </si>
  <si>
    <t>K5-9850</t>
  </si>
  <si>
    <t>Pinzas de sutura con plataforma de 0.5mm, 1x2 dientes, modelo Castroviejo</t>
  </si>
  <si>
    <t>K5-9900</t>
  </si>
  <si>
    <t>K4-9920</t>
  </si>
  <si>
    <t>Tijeras de Tenotomía modelo Stevens, punta roma, estandar, curvas, acero inoxidable</t>
  </si>
  <si>
    <t>Tijeras de Enucleación con curva fuerte para corte de nervio óptco, acero inoxidable</t>
  </si>
  <si>
    <t>K4-8510</t>
  </si>
  <si>
    <t>Tijeras de Tenotomía modelo Stevens, punta roma, estandar, rectas, acero inoxidable</t>
  </si>
  <si>
    <t>K4-8500</t>
  </si>
  <si>
    <t>Protectores corneales 20x28 mm, pequeños, par</t>
  </si>
  <si>
    <t>K1-8481</t>
  </si>
  <si>
    <t>Protectores corneales 22x30 mm, grandes, par</t>
  </si>
  <si>
    <t>K1-8482</t>
  </si>
  <si>
    <t>Pinza de fijación 1x2, dientes de 0.5mm, con seguro para estrabismo, izquierdas</t>
  </si>
  <si>
    <t>K5-2553</t>
  </si>
  <si>
    <t>Mango de Beaver, modelo 3K, 10cm de largo</t>
  </si>
  <si>
    <t>K20-1910</t>
  </si>
  <si>
    <t>Cuchara de Eviciseración, grande</t>
  </si>
  <si>
    <t>K3-4410</t>
  </si>
  <si>
    <t>Cuchara de Eviciseración, pequeña</t>
  </si>
  <si>
    <t>K3-4400</t>
  </si>
  <si>
    <t>Lapiz de Cauterio</t>
  </si>
  <si>
    <t>Tijera de Enucleación, punta roma, medianamente curva</t>
  </si>
  <si>
    <t>K4-9910</t>
  </si>
  <si>
    <t>Tijeras Corneoescleral modelo Castroviejo, hojas pequeñas, derechas</t>
  </si>
  <si>
    <t>K4-1000</t>
  </si>
  <si>
    <t>Tijeras Corneoescleral modelo Castroviejo, hojas pequeñas, izquierdas</t>
  </si>
  <si>
    <t>K4-1010</t>
  </si>
  <si>
    <t>K5-5081</t>
  </si>
  <si>
    <t>Chopper con punta de oliva, modelo Seibel, mango redondo, titanium</t>
  </si>
  <si>
    <t>7-130</t>
  </si>
  <si>
    <t>Rumex</t>
  </si>
  <si>
    <t>BVI</t>
  </si>
  <si>
    <t>Gancho manipulador de lente, modelo Sinskey, angulado, punta roma de 0.15mm, acero inoxidable</t>
  </si>
  <si>
    <t>K3-5170</t>
  </si>
  <si>
    <t>Pinza de sutura con plataforma de 0.12mm, 1x2 dientes, modelo castroviejo</t>
  </si>
  <si>
    <t>K5-2500</t>
  </si>
  <si>
    <t>Punch de mebrana descemet´s modelo Kelly con cabeza de 1.0mm y mordida de 0.75mm de profudidad</t>
  </si>
  <si>
    <t>K2-9510</t>
  </si>
  <si>
    <t>Tijeras de Tenotomía modelo Westcott, punta roma, hojas medianas, curvas</t>
  </si>
  <si>
    <t>K4-3004</t>
  </si>
  <si>
    <t>Pinza de plataforma, modelo Kelman McPherson de 7.5mm de largo, angulada, mango plano</t>
  </si>
  <si>
    <t>K5-5030</t>
  </si>
  <si>
    <t>K7-4300</t>
  </si>
  <si>
    <t>Cánula de doble vía irrigación/aspiración, modelo Simcoe, 23g, puerto de 0.3mm</t>
  </si>
  <si>
    <t>Pinza de sutura con plataforma de 0.3mm, 1x2 dientes, modelo Castroviejo</t>
  </si>
  <si>
    <t>K5-2510</t>
  </si>
  <si>
    <t>Rotador de Núcleo, modelo Espaillat Deblasio</t>
  </si>
  <si>
    <t>AE-2499</t>
  </si>
  <si>
    <t>Asico</t>
  </si>
  <si>
    <t>Observaciones:</t>
  </si>
  <si>
    <t>Ítem</t>
  </si>
  <si>
    <t>11-020S</t>
  </si>
  <si>
    <t>REF.</t>
  </si>
  <si>
    <t>Punta Roma, 110mm</t>
  </si>
  <si>
    <t>Puntas desasfiladas, 100mm</t>
  </si>
  <si>
    <t>11-011S</t>
  </si>
  <si>
    <t>Puntas desasfiladas, 102mm</t>
  </si>
  <si>
    <t>Punta Roma, 112mm</t>
  </si>
  <si>
    <t>11-012S</t>
  </si>
  <si>
    <r>
      <t xml:space="preserve">REF. </t>
    </r>
    <r>
      <rPr>
        <b/>
        <sz val="11"/>
        <color theme="1"/>
        <rFont val="Calibri"/>
        <family val="2"/>
        <scheme val="minor"/>
      </rPr>
      <t>11-012S</t>
    </r>
    <r>
      <rPr>
        <sz val="11"/>
        <color theme="1"/>
        <rFont val="Calibri"/>
        <family val="2"/>
        <scheme val="minor"/>
      </rPr>
      <t xml:space="preserve">. Punta roma. </t>
    </r>
  </si>
  <si>
    <r>
      <t xml:space="preserve">REF. </t>
    </r>
    <r>
      <rPr>
        <b/>
        <sz val="11"/>
        <color theme="1"/>
        <rFont val="Calibri"/>
        <family val="2"/>
        <scheme val="minor"/>
      </rPr>
      <t>11-011S.</t>
    </r>
    <r>
      <rPr>
        <sz val="11"/>
        <color theme="1"/>
        <rFont val="Calibri"/>
        <family val="2"/>
        <scheme val="minor"/>
      </rPr>
      <t xml:space="preserve"> Puntas desasfiladas. </t>
    </r>
  </si>
  <si>
    <t>3-0304T</t>
  </si>
  <si>
    <t>Marcador corneal Osher-Neuman 8lin. 106mm</t>
  </si>
  <si>
    <t>No cotizado</t>
  </si>
  <si>
    <t>Ref. 5-0322</t>
  </si>
  <si>
    <r>
      <t>Ref. 5-0322</t>
    </r>
    <r>
      <rPr>
        <b/>
        <sz val="11"/>
        <color theme="1"/>
        <rFont val="Calibri"/>
        <family val="2"/>
        <scheme val="minor"/>
      </rPr>
      <t>T</t>
    </r>
  </si>
  <si>
    <t>14-040T</t>
  </si>
  <si>
    <t>Longitud 71mm</t>
  </si>
  <si>
    <t>Lonitud 171mm</t>
  </si>
  <si>
    <t>11-044S</t>
  </si>
  <si>
    <r>
      <t>Ref. 11-044</t>
    </r>
    <r>
      <rPr>
        <b/>
        <sz val="11"/>
        <color theme="1"/>
        <rFont val="Calibri"/>
        <family val="2"/>
        <scheme val="minor"/>
      </rPr>
      <t>T</t>
    </r>
  </si>
  <si>
    <r>
      <t>Ref. 11-044</t>
    </r>
    <r>
      <rPr>
        <b/>
        <sz val="11"/>
        <color theme="1"/>
        <rFont val="Calibri"/>
        <family val="2"/>
        <scheme val="minor"/>
      </rPr>
      <t>S</t>
    </r>
  </si>
  <si>
    <t>5-0322</t>
  </si>
  <si>
    <t>KIT EM</t>
  </si>
  <si>
    <t>-</t>
  </si>
  <si>
    <t>02 pinzas relojeros</t>
  </si>
  <si>
    <t>4-111T, Pinzas joyero No. 5 rectas, 110mm, titanium</t>
  </si>
  <si>
    <t>02 blesfaróstatos</t>
  </si>
  <si>
    <t>14-0221S Blesfaro, barraquer, h solida, p/adulto 14.0mm, 40mm acero inoxidable</t>
  </si>
  <si>
    <t>01 Pinza deconjuntiva</t>
  </si>
  <si>
    <t>4-2301T, Pinza de conjuntiva, Fechnert, punta forma de anillo, delicada, mango plano, 108mm</t>
  </si>
  <si>
    <t>4111T</t>
  </si>
  <si>
    <t>Pinza de joyero No. 5, rectas, 110mm de largo, Titanium</t>
  </si>
  <si>
    <t>Blefaro modelo barraquer con hojas sólidad, para adunto, hojas de 14.0mm, 40mm largo, acero inxisdable.</t>
  </si>
  <si>
    <t>14-0221S</t>
  </si>
  <si>
    <t>4-2301T</t>
  </si>
  <si>
    <t>Tijeras corneal universal, punta Roma, hojas curvas de 11.0mm, mango redondo de 112mm, acero inoxidable.</t>
  </si>
  <si>
    <t>11-035S</t>
  </si>
  <si>
    <t>Pinza de fijación para transplante de cornea, modelo Pollack, curva, mango redondo de 112mm, Titanium.</t>
  </si>
  <si>
    <t>4-0814T</t>
  </si>
  <si>
    <t>Tijera corneal universal, punta Roma, hojas curvas de 7.5mm, mango redondo de 110mm, acero ini¿oxidable.</t>
  </si>
  <si>
    <t>11-034S</t>
  </si>
  <si>
    <t xml:space="preserve">Tijeras para transplante corneal, modelo Katzin, derechas, punta Roma, curva fuerte, de 110mm, acero inoxidable. </t>
  </si>
  <si>
    <t>11-0201S</t>
  </si>
  <si>
    <t xml:space="preserve">Tijeras para transplante corneal, modelo Katzin, izquierda, punta Roma, curva fuerte, de 110mm, acero inoxidable. </t>
  </si>
  <si>
    <t>Tijeras corneal universal, modelo Castroviajo, pequeñas, punta Roma, hojas de 7.5mm,112mm de  largo, acero inoxidable.</t>
  </si>
  <si>
    <t>Tijeras corneal universal, modelo Castroviajo, punta Roma, hojas de 11.0mm,106mm de  largo, acero inoxidable.</t>
  </si>
  <si>
    <t>Tijeras corneales curvas, modelo Castroviejo, mediana, punta Roma, hojas 16.0mm, largo dee 110mm, acero inoxidable</t>
  </si>
  <si>
    <t>11-015S</t>
  </si>
  <si>
    <t>Espatula para procedimiento de DALK, punta de 1.00 x 9.00mm, 122 de largo, mango redondo, titanium.</t>
  </si>
  <si>
    <t>13-171</t>
  </si>
  <si>
    <t>Tijeras para procedimiento de DALK, derechas, 106mm de largo, acero inoxidable.</t>
  </si>
  <si>
    <t>11-038S</t>
  </si>
  <si>
    <t>Tijeras para procedimiento de DALK, izquierdas, 106mm de largo, acero inoxidable.</t>
  </si>
  <si>
    <t>11-0381S</t>
  </si>
  <si>
    <t>Dissector para procedimiento de DALK, punta de 12.0mm 122mm de largo, mango redondo, titanium.</t>
  </si>
  <si>
    <t>13-172T</t>
  </si>
  <si>
    <t>Disector corneal curvo, 12700 de largo, mango redondo, titanium.</t>
  </si>
  <si>
    <t>13-138T</t>
  </si>
  <si>
    <t>Cánula para procedimientos de DALK, puertos de 0.20mm, 27Ga</t>
  </si>
  <si>
    <t>15-450-27</t>
  </si>
  <si>
    <t>Disector corneal recto, 125mm de largo, mango redondo, Titanium.</t>
  </si>
  <si>
    <t>13-137T</t>
  </si>
  <si>
    <t>Trisector para procediemientos de DALK, punta plana de 1.40 x 0.70mm, largo de 124mm, Titanium.</t>
  </si>
  <si>
    <t>13-170T</t>
  </si>
  <si>
    <t>Disector marginal para DMEK, largo de 132mm, mango redondo, Titanium.</t>
  </si>
  <si>
    <t>13-185T</t>
  </si>
  <si>
    <t>Raspador para procedimientos DSAEK PLK, modelo Mells, de 45 grados, 125mm de largo, Titanium.</t>
  </si>
  <si>
    <t>13-154T</t>
  </si>
  <si>
    <t>Gancho de Sinskey invertido, angulado de 0.15 x 10.0mm, 116mm de largo, mango redondo, Titanium.</t>
  </si>
  <si>
    <t>5-0322T</t>
  </si>
  <si>
    <t>Especulum nasal, modelo Lieberman, hojas redondas en forma de V, para adultos, largo de 76mm, Titanium.</t>
  </si>
  <si>
    <t>14-041T</t>
  </si>
  <si>
    <t>Especulum temporal, modelo Liebertam, hojas redondas en forma de V, para adultos, 171mm de largo, Titanium.</t>
  </si>
  <si>
    <t>Pinza de sutura, modelo Castroviejo, de 0.12mm, dientes 1x2, plataforma de 6.0mm. Mango plano, Titanium.</t>
  </si>
  <si>
    <t>4-0600T</t>
  </si>
  <si>
    <t>Porta agujas modelo Barraquer, fino de 12mm, curvo, sin seguro, mediano, 115mm de largo, Titanium.</t>
  </si>
  <si>
    <t>8-041T</t>
  </si>
  <si>
    <t>Tijeras para tenotomía modelo Wescott, curvas, punta Roma, hojas de 13.0mm, mango plano, 115mm de largo, acero inoxidable.</t>
  </si>
  <si>
    <t>11-040S</t>
  </si>
  <si>
    <t>Pinza de sutura, modelo Castroviejo de 0.12mm, dientes 1x2, plataforma de 6.0mm, mango plano, acero inoxidable.</t>
  </si>
  <si>
    <t>4-0600S</t>
  </si>
  <si>
    <t>Compás modelo Castroviejo, medidas desde 0-20mm, escala de ambos lados, 87mm de largo, Titanuim.</t>
  </si>
  <si>
    <t>2-010T</t>
  </si>
  <si>
    <t>Tijeras para tenotomía modelo Wescott, curvas, punteagudas, hojas  de 16.0mm, mango plano, 120.00mm de largo, acero inoxidable.</t>
  </si>
  <si>
    <t>11-044T</t>
  </si>
  <si>
    <t>SUBTOTAL</t>
  </si>
  <si>
    <t>TOTAL RD$</t>
  </si>
  <si>
    <t>SUBTOTAL RD$</t>
  </si>
  <si>
    <t>IITBIS RD$</t>
  </si>
  <si>
    <t xml:space="preserve">TOTAL RD$ </t>
  </si>
  <si>
    <t>Solicitud_Oftal-023-2021, d/f 13-05-2021</t>
  </si>
  <si>
    <t>Cotización_PV-10738, d/f 17-05-2021</t>
  </si>
  <si>
    <t>K7-2500</t>
  </si>
  <si>
    <t>Pinza Hemostática, extra delicada, rectas de 3/4 (95mm) de largo, modelo Hartman</t>
  </si>
  <si>
    <t>Pinza de Capsulorhexis modelo Utrata, delicada, agarre triangular, muy fina, 1mm de largo, acero inoxidable</t>
  </si>
  <si>
    <t>Pinza de conjuntiva modelo Fechnert, punta en forma de anillo, delicada, mango plano, 180mm de largo, acero inoxidable.</t>
  </si>
  <si>
    <t>Bléfaro de mecanismos ajustables, modelo Tanna-Lieberman de 15mm, con tracción para sutura.</t>
  </si>
  <si>
    <t>K1-5668</t>
  </si>
  <si>
    <t>Dilatador lagrimal doble punta cónica, entre fina y médium.</t>
  </si>
  <si>
    <t>K7-2300</t>
  </si>
  <si>
    <t>PRECIO UNITARIO FINAL</t>
  </si>
  <si>
    <t>Centro Cardio-Neuro Oftalmológico y Trasplante (CECANOT)</t>
  </si>
  <si>
    <t>Set de 6 sondas lagrimales maleables, en acero inoxidable, modelo Bowman, tamaños desde 0000-000 hasta 7/8. Ref. K7-2500.</t>
  </si>
  <si>
    <t>Blefaro pediátrico de 5mm, modelo Alphonso. Ref. K1-5340.</t>
  </si>
  <si>
    <t>Blefaro de mecanismos ajustables, modelo Lieberman de 15mm, para adultos, Ref. K1-5671.</t>
  </si>
  <si>
    <t>Blefaro de mecanismos ajustables, modelo Tanna-Lieberman de 15mm, con tracción para sutura. Ref. K1-5668.</t>
  </si>
  <si>
    <t>Dilatador de punto lagrimal, modelo Wilder, cónica fina Size 1, Ref. K7-2110.</t>
  </si>
  <si>
    <t>Dilatador de punto lagrimal, modelo Wilder, cónica media Size 2, Ref. K7-2120.</t>
  </si>
  <si>
    <t>Dilatador de punto lagrimal, modelo Wilder, cónica pesada Size 3, Ref. K7-2130.</t>
  </si>
  <si>
    <t>Dilatador lagrimal doble punta cónica, entre fina y médium, Ref. K7-2300.</t>
  </si>
  <si>
    <t>Guía de Foster para enucleación, Ref. 5896E.</t>
  </si>
  <si>
    <t>Introductor de Esfera modelo Carter, acero inoxidable, Ref. KK8-6000.</t>
  </si>
  <si>
    <t>Separador o maleable para órbita, modelo Jaeger, en acero. Ref. K1-8520.</t>
  </si>
  <si>
    <t>Pinzas de sutura con plataforma de 0.5mm, 1x2 dientes, modelo Castroviejo, Ref. K5-2520.</t>
  </si>
  <si>
    <t>Serrefine small de 1 1/2", 38mm de largo, acero inoxidable, Ref. K5-9850.</t>
  </si>
  <si>
    <t>Pinza Hemostática, extra delicada, rectas de 3/4 (95mm) de largo, modelo Hartman, Ref. K5-9900.</t>
  </si>
  <si>
    <t>Tijeras de Enucleación con curva fuerte para corte de nervio óptico, acero inoxidable, Ref. K4-9920.</t>
  </si>
  <si>
    <t>Tijeras de Tenotomía modelo Stevens, punta roma, estándar, curvas, acero inoxidable, Ref. K4-8510.</t>
  </si>
  <si>
    <t>Tijeras de Tenotomía modelo Stevens, punta roma, estándar, rectas, acero inoxidable, Ref. K4-8500.</t>
  </si>
  <si>
    <t>Protectores corneales 20x28 mm, pequeños, par, Ref. K1-8481.</t>
  </si>
  <si>
    <t>Protectores corneales 22x30 mm, grandes, par, Ref. K1-8482.</t>
  </si>
  <si>
    <t>Pinza de fijación 1x2, dientes de 0.5mm, con seguro para estrabismo, izquierdas, Ref. K5-2553.</t>
  </si>
  <si>
    <t>Mango de Beaver, modelo 3K, 10cm de largo, Ref. K20-1910.</t>
  </si>
  <si>
    <t>Cuchara de Evisceración, grande Ref. K3-4410.</t>
  </si>
  <si>
    <t>Cuchara de Evisceración, pequeña Ref. K3-4400</t>
  </si>
  <si>
    <t>Lápiz de Cauterio, Ref. 221250</t>
  </si>
  <si>
    <t>Tijera de Enucleación, punta roma, medianamente curva, Ref. K4-9910.</t>
  </si>
  <si>
    <t>Tijeras Corneoescleral modelo Castroviejo, hojas pequeñas, derechas, K4-1000.</t>
  </si>
  <si>
    <t>Tijeras Corneoescleral modelo Castroviejo, hojas pequeñas, izquierdas, Ref. K4-1010.</t>
  </si>
  <si>
    <t>Pinza de Capsulorhexis modelo Utrata, delicada, agarre triangular, muy fina, 1mm de largo, acero inoxidable, Ref. k5-5081.</t>
  </si>
  <si>
    <t>Chopper con punta de oliva, modelo Seibel, mango redondo, Titanium, Ref. 7-130.</t>
  </si>
  <si>
    <t>Gancho manipulador de lente, modelo Sinskey, angulado, punta roma de 0.15mm, acero inoxidable. Ref. k3-5170.</t>
  </si>
  <si>
    <t>Pinza de sutura con plataforma de 0.12mm, 1x2 dientes, modelo Castroviejo. Ref. K5-2500.</t>
  </si>
  <si>
    <t>Punch de membrana descemet´s modelo Kelly con cabeza de 1.0mm y mordida de 0.75mm de profundidad. Ref. K2-9510.</t>
  </si>
  <si>
    <t>Tijeras de Tenotomía modelo Westcott, punta roma, hojas medianas, curvas. Ref. K4-3004.</t>
  </si>
  <si>
    <t>Pinza de plataforma, modelo Kelman McPherson de 7.5mm de largo, angulada, mango plano. Ref. K5-5030.</t>
  </si>
  <si>
    <t xml:space="preserve">Cánula de doble vía irrigación/aspiración, modelo Simcoe, 23g, puerto de 0.3mm. Ref. K7-4300. </t>
  </si>
  <si>
    <t xml:space="preserve">Pinza de sutura con plataforma de 0.3mm, 1x2 dientes, modelo Castroviejo. Ref. K5-2510. </t>
  </si>
  <si>
    <t xml:space="preserve">Rotador de Núcleo, modelo Espaillat Deblasio. Ref. AE-2499. </t>
  </si>
  <si>
    <t>Pinza de joyero No. 5, rectas, 110mm de largo, Titanium. Ref. 4111T.</t>
  </si>
  <si>
    <t>Blefaro modelo barraquer con hojas sólidas, para adulto, hojas de 14.0mm, 40mm largo, acero inoxidable. Ref. 14-0221S.</t>
  </si>
  <si>
    <t xml:space="preserve">Pinza de conjuntiva modelo Fechnert, punta en forma de anillo, delicada, mango plano, 180mm de largo, acero inoxidable. Ref. 4-2301T. </t>
  </si>
  <si>
    <t xml:space="preserve">Pinza de fijación para transplante de córnea, modelo Pollack, curva, mango redondo de 112mm, Titanium. Ref. 4-0814T. </t>
  </si>
  <si>
    <t>Tijera corneal universal, punta Roma, hojas curvas de 7.5mm, mango redondo de 110mm, acero inoxidable. Ref. 11-034S.</t>
  </si>
  <si>
    <t>Tijeras para trasplante corneal, modelo Katzin, derechas, punta Roma, curva fuerte, de 110mm, acero inoxidable. Ref. 11-0201S.</t>
  </si>
  <si>
    <t>Tijeras para trasplante corneal, modelo Katzin, izquierda, punta Roma, curva fuerte, de 110mm, acero inoxidable. Ref. 11-020S.</t>
  </si>
  <si>
    <t>Tijera corneal universal, modelo Castroviejo, pequeñas, punta Roma, hojas de 7.5mm,112mm de largo, acero inoxidable. Ref. 11-011S.</t>
  </si>
  <si>
    <t>Tijeras corneales curvas, modelo Castroviejo, mediana, punta Roma, hojas 16.0mm, largo de 110mm, acero inoxidable. Ref. 11-015S.</t>
  </si>
  <si>
    <t xml:space="preserve">Espátula para procedimiento de DALK, punta de 1.00 x 9.00mm, 122 de largo, mango redondo, Titanium. Ref. 13-171. </t>
  </si>
  <si>
    <t>Tijeras para procedimiento de DALK, derechas, 106mm de largo, acero inoxidable. Ref. 11-038S</t>
  </si>
  <si>
    <t xml:space="preserve">Tijeras para procedimiento de DALK, izquierdas, 106mm de largo, acero inoxidable. Ref. 11-0381S. </t>
  </si>
  <si>
    <t xml:space="preserve">Disector para procedimiento de DALK, punta de 12.0mm 122mm de largo, mango redondo, Titanium. Ref. 13-172T. </t>
  </si>
  <si>
    <t xml:space="preserve">Disector corneal curvo, 12700 de largo, mango redondo, Titanium. Ref. 13-138T. </t>
  </si>
  <si>
    <t>Cánula para procedimientos de DALK, puertos de 0.20mm, 27Ga. Ref. 15-450-27.</t>
  </si>
  <si>
    <t xml:space="preserve">Disector corneal recto, 125mm de largo, mango redondo, Titanium. Ref. 13-137T. </t>
  </si>
  <si>
    <t>Trisector para procedimientos de DALK, punta plana de 1.40 x 0.70mm, largo de 124mm, Titanium. Ref. 13-170T.</t>
  </si>
  <si>
    <t>Disector marginal para DMEK, largo de 132mm, mango redondo, Titanium. Ref. 13-185T.</t>
  </si>
  <si>
    <t>Raspador para procedimientos DSAEK PLK, modelo Mells, de 45 grados, 125mm de largo, Titanium. Ref. 13-154T.</t>
  </si>
  <si>
    <t xml:space="preserve">Gancho de Sinskey invertido, angulado de 0.15 x 10.0mm, 116mm de largo, mango redondo, Titanium. Ref. 5-0322T. </t>
  </si>
  <si>
    <t xml:space="preserve">Especulum nasal, modelo Lieberman, hojas redondas en forma de V, para adultos, largo de 76mm, Titanium. Ref. 14-041T. </t>
  </si>
  <si>
    <t>Especulum temporal, modelo Liebertam, hojas redondas en forma de V, para adultos, 171mm de largo, Titanium. Ref. 14-040T.</t>
  </si>
  <si>
    <t>Pinza de sutura, modelo Castroviejo, de 0.12mm, dientes 1x2, plataforma de 6.0mm. Mango plano, Titanium. Ref. 4-0600T.</t>
  </si>
  <si>
    <t xml:space="preserve">Porta agujas modelo Barraquer, fino de 12mm, curvo, sin seguro, mediano, 115mm de largo, Titanium. Ref. 8-041T. </t>
  </si>
  <si>
    <t>Tijeras para tenotomía modelo Wescott, curvas, punta Roma, hojas de 13.0mm, mango plano, 115mm de largo, acero inoxidable. Ref. 11-040S.</t>
  </si>
  <si>
    <t>Pinza de sutura, modelo Castroviejo de 0.12mm, dientes 1x2, plataforma de 6.0mm, mango plano, acero inoxidable. Ref. 4-0600S.</t>
  </si>
  <si>
    <t xml:space="preserve">Compás modelo Castroviejo, medidas desde 0-20mm, escala de ambos lados, 87mm de largo, Titanium. Ref. 2-010T. </t>
  </si>
  <si>
    <t xml:space="preserve">Tijeras para tenotomía modelo Wescott, curvas, puntiagudas, hojas de 16.0mm, mango plano, 120.00mm de largo, acero inoxidable. Ref. 11-044T. </t>
  </si>
  <si>
    <t>LISTA DE INSTRUMENTAL QUIRURGICO (FICHA TÉCNICA)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</si>
</sst>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/>
    </xf>
    <xf numFmtId="43" fontId="0" fillId="0" borderId="0" xfId="0" applyNumberFormat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1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4" fontId="0" fillId="0" borderId="0" xfId="1" applyFont="1" applyAlignment="1">
      <alignment horizontal="center"/>
    </xf>
    <xf numFmtId="44" fontId="1" fillId="2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right" vertical="center"/>
    </xf>
    <xf numFmtId="44" fontId="1" fillId="2" borderId="1" xfId="1" applyFont="1" applyFill="1" applyBorder="1" applyAlignment="1">
      <alignment horizontal="center" vertical="center"/>
    </xf>
    <xf numFmtId="44" fontId="0" fillId="0" borderId="0" xfId="1" applyFont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/>
    </xf>
    <xf numFmtId="8" fontId="1" fillId="0" borderId="5" xfId="1" applyNumberFormat="1" applyFont="1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1" fillId="0" borderId="7" xfId="1" applyFont="1" applyBorder="1" applyAlignment="1">
      <alignment horizontal="center"/>
    </xf>
    <xf numFmtId="44" fontId="1" fillId="0" borderId="5" xfId="1" applyFont="1" applyBorder="1" applyAlignment="1">
      <alignment horizontal="center"/>
    </xf>
    <xf numFmtId="43" fontId="1" fillId="0" borderId="5" xfId="0" applyNumberFormat="1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3318-5D4F-4229-8941-56505714137D}">
  <dimension ref="A1:D25"/>
  <sheetViews>
    <sheetView workbookViewId="0">
      <selection activeCell="C15" sqref="C15"/>
    </sheetView>
  </sheetViews>
  <sheetFormatPr defaultRowHeight="15" x14ac:dyDescent="0.25"/>
  <cols>
    <col min="1" max="1" width="6.5703125" style="16" customWidth="1"/>
    <col min="2" max="2" width="8.140625" style="16" customWidth="1"/>
    <col min="3" max="3" width="41.140625" style="24" customWidth="1"/>
    <col min="4" max="4" width="47.140625" style="24" customWidth="1"/>
    <col min="5" max="5" width="16.5703125" style="21" customWidth="1"/>
    <col min="6" max="16384" width="9.140625" style="21"/>
  </cols>
  <sheetData>
    <row r="1" spans="1:4" x14ac:dyDescent="0.25">
      <c r="A1" s="41" t="s">
        <v>82</v>
      </c>
      <c r="B1" s="41"/>
      <c r="C1" s="41"/>
      <c r="D1" s="41"/>
    </row>
    <row r="2" spans="1:4" x14ac:dyDescent="0.25">
      <c r="A2" s="19" t="s">
        <v>83</v>
      </c>
      <c r="B2" s="19" t="s">
        <v>85</v>
      </c>
      <c r="C2" s="27" t="s">
        <v>174</v>
      </c>
      <c r="D2" s="22" t="s">
        <v>175</v>
      </c>
    </row>
    <row r="3" spans="1:4" x14ac:dyDescent="0.25">
      <c r="A3" s="20">
        <v>5</v>
      </c>
      <c r="B3" s="20" t="s">
        <v>84</v>
      </c>
      <c r="C3" s="23" t="s">
        <v>87</v>
      </c>
      <c r="D3" s="28" t="s">
        <v>86</v>
      </c>
    </row>
    <row r="4" spans="1:4" x14ac:dyDescent="0.25">
      <c r="A4" s="20">
        <v>6</v>
      </c>
      <c r="B4" s="20" t="s">
        <v>88</v>
      </c>
      <c r="C4" s="23" t="s">
        <v>89</v>
      </c>
      <c r="D4" s="28" t="s">
        <v>90</v>
      </c>
    </row>
    <row r="5" spans="1:4" x14ac:dyDescent="0.25">
      <c r="A5" s="20">
        <v>7</v>
      </c>
      <c r="B5" s="20" t="s">
        <v>91</v>
      </c>
      <c r="C5" s="23" t="s">
        <v>93</v>
      </c>
      <c r="D5" s="28" t="s">
        <v>92</v>
      </c>
    </row>
    <row r="6" spans="1:4" x14ac:dyDescent="0.25">
      <c r="A6" s="20">
        <v>12</v>
      </c>
      <c r="B6" s="20" t="s">
        <v>94</v>
      </c>
      <c r="C6" s="23" t="s">
        <v>95</v>
      </c>
      <c r="D6" s="28" t="s">
        <v>96</v>
      </c>
    </row>
    <row r="7" spans="1:4" x14ac:dyDescent="0.25">
      <c r="A7" s="20">
        <v>20</v>
      </c>
      <c r="B7" s="20" t="s">
        <v>105</v>
      </c>
      <c r="C7" s="23" t="s">
        <v>97</v>
      </c>
      <c r="D7" s="28" t="s">
        <v>98</v>
      </c>
    </row>
    <row r="8" spans="1:4" x14ac:dyDescent="0.25">
      <c r="A8" s="20">
        <v>22</v>
      </c>
      <c r="B8" s="20" t="s">
        <v>99</v>
      </c>
      <c r="C8" s="23" t="s">
        <v>100</v>
      </c>
      <c r="D8" s="28" t="s">
        <v>101</v>
      </c>
    </row>
    <row r="9" spans="1:4" x14ac:dyDescent="0.25">
      <c r="A9" s="20">
        <v>28</v>
      </c>
      <c r="B9" s="20" t="s">
        <v>102</v>
      </c>
      <c r="C9" s="23" t="s">
        <v>104</v>
      </c>
      <c r="D9" s="28" t="s">
        <v>103</v>
      </c>
    </row>
    <row r="10" spans="1:4" x14ac:dyDescent="0.25">
      <c r="A10" s="20" t="s">
        <v>106</v>
      </c>
      <c r="B10" s="20" t="s">
        <v>107</v>
      </c>
      <c r="C10" s="23" t="s">
        <v>108</v>
      </c>
      <c r="D10" s="28" t="s">
        <v>109</v>
      </c>
    </row>
    <row r="11" spans="1:4" ht="30" x14ac:dyDescent="0.25">
      <c r="A11" s="20"/>
      <c r="B11" s="20" t="s">
        <v>107</v>
      </c>
      <c r="C11" s="23" t="s">
        <v>110</v>
      </c>
      <c r="D11" s="29" t="s">
        <v>111</v>
      </c>
    </row>
    <row r="12" spans="1:4" ht="30" x14ac:dyDescent="0.25">
      <c r="A12" s="20"/>
      <c r="B12" s="20" t="s">
        <v>107</v>
      </c>
      <c r="C12" s="23" t="s">
        <v>112</v>
      </c>
      <c r="D12" s="29" t="s">
        <v>113</v>
      </c>
    </row>
    <row r="13" spans="1:4" x14ac:dyDescent="0.25">
      <c r="A13" s="17"/>
      <c r="B13" s="17"/>
      <c r="C13" s="18"/>
      <c r="D13" s="18"/>
    </row>
    <row r="14" spans="1:4" x14ac:dyDescent="0.25">
      <c r="A14" s="17"/>
      <c r="B14" s="17"/>
      <c r="C14" s="18"/>
      <c r="D14" s="18"/>
    </row>
    <row r="15" spans="1:4" x14ac:dyDescent="0.25">
      <c r="A15" s="17"/>
      <c r="B15" s="17"/>
      <c r="C15" s="18"/>
      <c r="D15" s="18"/>
    </row>
    <row r="16" spans="1:4" x14ac:dyDescent="0.25">
      <c r="A16" s="17"/>
      <c r="B16" s="17"/>
      <c r="C16" s="18"/>
      <c r="D16" s="18"/>
    </row>
    <row r="17" spans="1:4" x14ac:dyDescent="0.25">
      <c r="A17" s="17"/>
      <c r="B17" s="17"/>
      <c r="C17" s="18"/>
      <c r="D17" s="18"/>
    </row>
    <row r="18" spans="1:4" x14ac:dyDescent="0.25">
      <c r="A18" s="17"/>
      <c r="B18" s="17"/>
      <c r="C18" s="18"/>
      <c r="D18" s="18"/>
    </row>
    <row r="19" spans="1:4" x14ac:dyDescent="0.25">
      <c r="A19" s="17"/>
      <c r="B19" s="17"/>
      <c r="C19" s="18"/>
      <c r="D19" s="18"/>
    </row>
    <row r="20" spans="1:4" x14ac:dyDescent="0.25">
      <c r="A20" s="17"/>
      <c r="B20" s="17"/>
      <c r="C20" s="18"/>
      <c r="D20" s="18"/>
    </row>
    <row r="21" spans="1:4" x14ac:dyDescent="0.25">
      <c r="A21" s="17"/>
      <c r="B21" s="17"/>
      <c r="C21" s="18"/>
      <c r="D21" s="18"/>
    </row>
    <row r="22" spans="1:4" x14ac:dyDescent="0.25">
      <c r="A22" s="17"/>
      <c r="B22" s="17"/>
      <c r="C22" s="18"/>
      <c r="D22" s="18"/>
    </row>
    <row r="23" spans="1:4" x14ac:dyDescent="0.25">
      <c r="A23" s="17"/>
      <c r="B23" s="17"/>
      <c r="C23" s="18"/>
      <c r="D23" s="18"/>
    </row>
    <row r="24" spans="1:4" x14ac:dyDescent="0.25">
      <c r="A24" s="17"/>
      <c r="B24" s="17"/>
      <c r="C24" s="18"/>
      <c r="D24" s="18"/>
    </row>
    <row r="25" spans="1:4" x14ac:dyDescent="0.25">
      <c r="A25" s="17"/>
      <c r="B25" s="17"/>
      <c r="C25" s="18"/>
      <c r="D25" s="18"/>
    </row>
  </sheetData>
  <mergeCells count="1">
    <mergeCell ref="A1:D1"/>
  </mergeCells>
  <pageMargins left="0.19685039370078741" right="0.1574803149606299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62DA-89E6-49E6-BA70-CC2CD18F3F47}">
  <dimension ref="A1:L80"/>
  <sheetViews>
    <sheetView topLeftCell="A37" workbookViewId="0">
      <selection activeCell="C42" sqref="C42"/>
    </sheetView>
  </sheetViews>
  <sheetFormatPr defaultRowHeight="15" x14ac:dyDescent="0.25"/>
  <cols>
    <col min="1" max="1" width="5.7109375" style="1" customWidth="1"/>
    <col min="2" max="2" width="70.140625" style="14" customWidth="1"/>
    <col min="3" max="3" width="8.140625" style="1" customWidth="1"/>
    <col min="4" max="4" width="7.7109375" style="1" bestFit="1" customWidth="1"/>
    <col min="5" max="5" width="6.140625" style="1" customWidth="1"/>
    <col min="6" max="6" width="11.28515625" style="1" customWidth="1"/>
    <col min="7" max="7" width="10.85546875" style="11" customWidth="1"/>
    <col min="8" max="8" width="12.5703125" style="11" bestFit="1" customWidth="1"/>
    <col min="9" max="9" width="13.28515625" style="11" bestFit="1" customWidth="1"/>
    <col min="10" max="10" width="14.28515625" style="36" bestFit="1" customWidth="1"/>
    <col min="11" max="11" width="14.140625" style="32" customWidth="1"/>
    <col min="12" max="16384" width="9.140625" style="1"/>
  </cols>
  <sheetData>
    <row r="1" spans="1:11" ht="26.25" customHeight="1" x14ac:dyDescent="0.25">
      <c r="A1" s="49" t="s">
        <v>8</v>
      </c>
      <c r="B1" s="50"/>
      <c r="C1" s="50"/>
      <c r="D1" s="50"/>
      <c r="E1" s="50"/>
      <c r="F1" s="50"/>
      <c r="G1" s="50"/>
      <c r="H1" s="50"/>
      <c r="I1" s="50"/>
      <c r="J1" s="51"/>
    </row>
    <row r="2" spans="1:11" ht="29.25" customHeight="1" x14ac:dyDescent="0.25">
      <c r="A2" s="6" t="s">
        <v>0</v>
      </c>
      <c r="B2" s="13" t="s">
        <v>1</v>
      </c>
      <c r="C2" s="6" t="s">
        <v>12</v>
      </c>
      <c r="D2" s="6" t="s">
        <v>7</v>
      </c>
      <c r="E2" s="6" t="s">
        <v>5</v>
      </c>
      <c r="F2" s="6" t="s">
        <v>2</v>
      </c>
      <c r="G2" s="7" t="s">
        <v>6</v>
      </c>
      <c r="H2" s="7" t="s">
        <v>169</v>
      </c>
      <c r="I2" s="7" t="s">
        <v>4</v>
      </c>
      <c r="J2" s="35" t="s">
        <v>170</v>
      </c>
      <c r="K2" s="33" t="s">
        <v>184</v>
      </c>
    </row>
    <row r="3" spans="1:11" ht="32.25" customHeight="1" x14ac:dyDescent="0.25">
      <c r="A3" s="2">
        <v>1</v>
      </c>
      <c r="B3" s="9" t="s">
        <v>9</v>
      </c>
      <c r="C3" s="8" t="s">
        <v>176</v>
      </c>
      <c r="D3" s="2" t="s">
        <v>10</v>
      </c>
      <c r="E3" s="3">
        <v>10</v>
      </c>
      <c r="F3" s="4" t="s">
        <v>3</v>
      </c>
      <c r="G3" s="10">
        <v>17597.93</v>
      </c>
      <c r="H3" s="10">
        <f>E3*G3</f>
        <v>175979.3</v>
      </c>
      <c r="I3" s="10">
        <f>H3*0.18</f>
        <v>31676.273999999998</v>
      </c>
      <c r="J3" s="34">
        <f>H3+I3</f>
        <v>207655.57399999999</v>
      </c>
      <c r="K3" s="34">
        <f>J3/E3</f>
        <v>20765.557399999998</v>
      </c>
    </row>
    <row r="4" spans="1:11" ht="24.75" customHeight="1" x14ac:dyDescent="0.25">
      <c r="A4" s="3">
        <v>2</v>
      </c>
      <c r="B4" s="9" t="s">
        <v>13</v>
      </c>
      <c r="C4" s="2" t="s">
        <v>14</v>
      </c>
      <c r="D4" s="2" t="s">
        <v>10</v>
      </c>
      <c r="E4" s="3">
        <v>6</v>
      </c>
      <c r="F4" s="4" t="s">
        <v>19</v>
      </c>
      <c r="G4" s="10">
        <v>5802.9</v>
      </c>
      <c r="H4" s="10">
        <f t="shared" ref="H4:H69" si="0">E4*G4</f>
        <v>34817.399999999994</v>
      </c>
      <c r="I4" s="10">
        <f t="shared" ref="I4:K70" si="1">H4*0.18</f>
        <v>6267.1319999999987</v>
      </c>
      <c r="J4" s="34">
        <f t="shared" ref="J4:J69" si="2">H4+I4</f>
        <v>41084.531999999992</v>
      </c>
      <c r="K4" s="34">
        <f t="shared" ref="K4:K67" si="3">J4/E4</f>
        <v>6847.4219999999987</v>
      </c>
    </row>
    <row r="5" spans="1:11" ht="24.75" customHeight="1" x14ac:dyDescent="0.25">
      <c r="A5" s="2">
        <v>3</v>
      </c>
      <c r="B5" s="9" t="s">
        <v>15</v>
      </c>
      <c r="C5" s="2" t="s">
        <v>16</v>
      </c>
      <c r="D5" s="2" t="s">
        <v>10</v>
      </c>
      <c r="E5" s="3">
        <v>5</v>
      </c>
      <c r="F5" s="4" t="s">
        <v>19</v>
      </c>
      <c r="G5" s="10">
        <v>15957.98</v>
      </c>
      <c r="H5" s="10">
        <f t="shared" si="0"/>
        <v>79789.899999999994</v>
      </c>
      <c r="I5" s="10">
        <f t="shared" si="1"/>
        <v>14362.181999999999</v>
      </c>
      <c r="J5" s="34">
        <f t="shared" si="2"/>
        <v>94152.081999999995</v>
      </c>
      <c r="K5" s="34">
        <f t="shared" si="3"/>
        <v>18830.416399999998</v>
      </c>
    </row>
    <row r="6" spans="1:11" ht="26.25" customHeight="1" x14ac:dyDescent="0.25">
      <c r="A6" s="2">
        <v>4</v>
      </c>
      <c r="B6" s="9" t="s">
        <v>180</v>
      </c>
      <c r="C6" s="2" t="s">
        <v>181</v>
      </c>
      <c r="D6" s="2" t="s">
        <v>10</v>
      </c>
      <c r="E6" s="3">
        <v>8</v>
      </c>
      <c r="F6" s="4" t="s">
        <v>19</v>
      </c>
      <c r="G6" s="10">
        <v>15768.75</v>
      </c>
      <c r="H6" s="10">
        <f t="shared" si="0"/>
        <v>126150</v>
      </c>
      <c r="I6" s="10">
        <f t="shared" si="1"/>
        <v>22707</v>
      </c>
      <c r="J6" s="34">
        <f t="shared" si="2"/>
        <v>148857</v>
      </c>
      <c r="K6" s="34">
        <f t="shared" si="3"/>
        <v>18607.125</v>
      </c>
    </row>
    <row r="7" spans="1:11" ht="24.75" customHeight="1" x14ac:dyDescent="0.25">
      <c r="A7" s="3">
        <v>5</v>
      </c>
      <c r="B7" s="9" t="s">
        <v>17</v>
      </c>
      <c r="C7" s="2" t="s">
        <v>18</v>
      </c>
      <c r="D7" s="2" t="s">
        <v>19</v>
      </c>
      <c r="E7" s="3">
        <v>1</v>
      </c>
      <c r="F7" s="3" t="s">
        <v>11</v>
      </c>
      <c r="G7" s="10">
        <v>1703.03</v>
      </c>
      <c r="H7" s="10">
        <f t="shared" si="0"/>
        <v>1703.03</v>
      </c>
      <c r="I7" s="10">
        <f t="shared" si="1"/>
        <v>306.54539999999997</v>
      </c>
      <c r="J7" s="34">
        <f t="shared" si="2"/>
        <v>2009.5753999999999</v>
      </c>
      <c r="K7" s="34">
        <f t="shared" si="3"/>
        <v>2009.5753999999999</v>
      </c>
    </row>
    <row r="8" spans="1:11" ht="24.75" customHeight="1" x14ac:dyDescent="0.25">
      <c r="A8" s="2">
        <v>6</v>
      </c>
      <c r="B8" s="9" t="s">
        <v>20</v>
      </c>
      <c r="C8" s="2" t="s">
        <v>21</v>
      </c>
      <c r="D8" s="3" t="s">
        <v>19</v>
      </c>
      <c r="E8" s="3">
        <v>2</v>
      </c>
      <c r="F8" s="3" t="s">
        <v>3</v>
      </c>
      <c r="G8" s="10">
        <v>1703.03</v>
      </c>
      <c r="H8" s="10">
        <f t="shared" si="0"/>
        <v>3406.06</v>
      </c>
      <c r="I8" s="10">
        <f t="shared" si="1"/>
        <v>613.09079999999994</v>
      </c>
      <c r="J8" s="34">
        <f t="shared" si="2"/>
        <v>4019.1507999999999</v>
      </c>
      <c r="K8" s="34">
        <f t="shared" si="3"/>
        <v>2009.5753999999999</v>
      </c>
    </row>
    <row r="9" spans="1:11" ht="24.75" customHeight="1" x14ac:dyDescent="0.25">
      <c r="A9" s="2">
        <v>7</v>
      </c>
      <c r="B9" s="9" t="s">
        <v>22</v>
      </c>
      <c r="C9" s="2" t="s">
        <v>23</v>
      </c>
      <c r="D9" s="3" t="s">
        <v>19</v>
      </c>
      <c r="E9" s="3">
        <v>1</v>
      </c>
      <c r="F9" s="3" t="s">
        <v>11</v>
      </c>
      <c r="G9" s="10">
        <v>1703.03</v>
      </c>
      <c r="H9" s="10">
        <f t="shared" si="0"/>
        <v>1703.03</v>
      </c>
      <c r="I9" s="10">
        <f t="shared" si="1"/>
        <v>306.54539999999997</v>
      </c>
      <c r="J9" s="34">
        <f t="shared" si="2"/>
        <v>2009.5753999999999</v>
      </c>
      <c r="K9" s="34">
        <f t="shared" si="3"/>
        <v>2009.5753999999999</v>
      </c>
    </row>
    <row r="10" spans="1:11" ht="24.75" customHeight="1" x14ac:dyDescent="0.25">
      <c r="A10" s="3">
        <v>8</v>
      </c>
      <c r="B10" s="9" t="s">
        <v>182</v>
      </c>
      <c r="C10" s="2" t="s">
        <v>183</v>
      </c>
      <c r="D10" s="3" t="s">
        <v>19</v>
      </c>
      <c r="E10" s="3">
        <v>4</v>
      </c>
      <c r="F10" s="3" t="s">
        <v>3</v>
      </c>
      <c r="G10" s="10">
        <v>2712.23</v>
      </c>
      <c r="H10" s="10">
        <f t="shared" si="0"/>
        <v>10848.92</v>
      </c>
      <c r="I10" s="10">
        <f t="shared" si="1"/>
        <v>1952.8055999999999</v>
      </c>
      <c r="J10" s="34">
        <f t="shared" si="2"/>
        <v>12801.7256</v>
      </c>
      <c r="K10" s="34">
        <f t="shared" si="3"/>
        <v>3200.4313999999999</v>
      </c>
    </row>
    <row r="11" spans="1:11" ht="24.75" customHeight="1" x14ac:dyDescent="0.25">
      <c r="A11" s="2">
        <v>9</v>
      </c>
      <c r="B11" s="12" t="s">
        <v>24</v>
      </c>
      <c r="C11" s="3" t="s">
        <v>25</v>
      </c>
      <c r="D11" s="3" t="s">
        <v>19</v>
      </c>
      <c r="E11" s="3">
        <v>2</v>
      </c>
      <c r="F11" s="3" t="s">
        <v>3</v>
      </c>
      <c r="G11" s="10">
        <v>32045</v>
      </c>
      <c r="H11" s="10">
        <f t="shared" si="0"/>
        <v>64090</v>
      </c>
      <c r="I11" s="10">
        <f t="shared" si="1"/>
        <v>11536.199999999999</v>
      </c>
      <c r="J11" s="34">
        <f t="shared" si="2"/>
        <v>75626.2</v>
      </c>
      <c r="K11" s="34">
        <f t="shared" si="3"/>
        <v>37813.1</v>
      </c>
    </row>
    <row r="12" spans="1:11" ht="24.75" customHeight="1" x14ac:dyDescent="0.25">
      <c r="A12" s="2">
        <v>10</v>
      </c>
      <c r="B12" s="12" t="s">
        <v>26</v>
      </c>
      <c r="C12" s="3" t="s">
        <v>27</v>
      </c>
      <c r="D12" s="3" t="s">
        <v>19</v>
      </c>
      <c r="E12" s="3">
        <v>3</v>
      </c>
      <c r="F12" s="3" t="s">
        <v>3</v>
      </c>
      <c r="G12" s="10">
        <v>13750.35</v>
      </c>
      <c r="H12" s="10">
        <f t="shared" si="0"/>
        <v>41251.050000000003</v>
      </c>
      <c r="I12" s="10">
        <f t="shared" si="1"/>
        <v>7425.1890000000003</v>
      </c>
      <c r="J12" s="34">
        <f t="shared" si="2"/>
        <v>48676.239000000001</v>
      </c>
      <c r="K12" s="34">
        <f t="shared" si="3"/>
        <v>16225.413</v>
      </c>
    </row>
    <row r="13" spans="1:11" ht="24.75" customHeight="1" x14ac:dyDescent="0.25">
      <c r="A13" s="3">
        <v>11</v>
      </c>
      <c r="B13" s="12" t="s">
        <v>28</v>
      </c>
      <c r="C13" s="3" t="s">
        <v>29</v>
      </c>
      <c r="D13" s="3" t="s">
        <v>19</v>
      </c>
      <c r="E13" s="3">
        <v>4</v>
      </c>
      <c r="F13" s="3" t="s">
        <v>19</v>
      </c>
      <c r="G13" s="10">
        <v>3721.43</v>
      </c>
      <c r="H13" s="10">
        <f t="shared" si="0"/>
        <v>14885.72</v>
      </c>
      <c r="I13" s="10">
        <f t="shared" si="1"/>
        <v>2679.4295999999999</v>
      </c>
      <c r="J13" s="34">
        <f t="shared" si="2"/>
        <v>17565.149600000001</v>
      </c>
      <c r="K13" s="34">
        <f t="shared" si="3"/>
        <v>4391.2874000000002</v>
      </c>
    </row>
    <row r="14" spans="1:11" ht="24.75" customHeight="1" x14ac:dyDescent="0.25">
      <c r="A14" s="2">
        <v>12</v>
      </c>
      <c r="B14" s="12" t="s">
        <v>33</v>
      </c>
      <c r="C14" s="3" t="s">
        <v>30</v>
      </c>
      <c r="D14" s="3" t="s">
        <v>19</v>
      </c>
      <c r="E14" s="3">
        <v>5</v>
      </c>
      <c r="F14" s="3" t="s">
        <v>19</v>
      </c>
      <c r="G14" s="10">
        <v>20499.38</v>
      </c>
      <c r="H14" s="10">
        <f t="shared" si="0"/>
        <v>102496.90000000001</v>
      </c>
      <c r="I14" s="10">
        <f t="shared" si="1"/>
        <v>18449.441999999999</v>
      </c>
      <c r="J14" s="34">
        <f t="shared" si="2"/>
        <v>120946.342</v>
      </c>
      <c r="K14" s="34">
        <f t="shared" si="3"/>
        <v>24189.268400000001</v>
      </c>
    </row>
    <row r="15" spans="1:11" ht="24.75" customHeight="1" x14ac:dyDescent="0.25">
      <c r="A15" s="2">
        <v>13</v>
      </c>
      <c r="B15" s="12" t="s">
        <v>31</v>
      </c>
      <c r="C15" s="3" t="s">
        <v>32</v>
      </c>
      <c r="D15" s="3" t="s">
        <v>19</v>
      </c>
      <c r="E15" s="3">
        <v>10</v>
      </c>
      <c r="F15" s="3" t="s">
        <v>19</v>
      </c>
      <c r="G15" s="10">
        <v>2775.3</v>
      </c>
      <c r="H15" s="10">
        <f t="shared" si="0"/>
        <v>27753</v>
      </c>
      <c r="I15" s="10">
        <f t="shared" si="1"/>
        <v>4995.54</v>
      </c>
      <c r="J15" s="34">
        <f t="shared" si="2"/>
        <v>32748.54</v>
      </c>
      <c r="K15" s="34">
        <f t="shared" si="3"/>
        <v>3274.8540000000003</v>
      </c>
    </row>
    <row r="16" spans="1:11" ht="30" x14ac:dyDescent="0.25">
      <c r="A16" s="3">
        <v>14</v>
      </c>
      <c r="B16" s="12" t="s">
        <v>177</v>
      </c>
      <c r="C16" s="3" t="s">
        <v>34</v>
      </c>
      <c r="D16" s="3" t="s">
        <v>19</v>
      </c>
      <c r="E16" s="3">
        <v>6</v>
      </c>
      <c r="F16" s="3" t="s">
        <v>19</v>
      </c>
      <c r="G16" s="10">
        <v>6244.43</v>
      </c>
      <c r="H16" s="10">
        <f t="shared" si="0"/>
        <v>37466.58</v>
      </c>
      <c r="I16" s="10">
        <f t="shared" si="1"/>
        <v>6743.9844000000003</v>
      </c>
      <c r="J16" s="34">
        <f t="shared" si="2"/>
        <v>44210.564400000003</v>
      </c>
      <c r="K16" s="34">
        <f t="shared" si="3"/>
        <v>7368.4274000000005</v>
      </c>
    </row>
    <row r="17" spans="1:12" ht="30" x14ac:dyDescent="0.25">
      <c r="A17" s="2">
        <v>15</v>
      </c>
      <c r="B17" s="12" t="s">
        <v>37</v>
      </c>
      <c r="C17" s="3" t="s">
        <v>35</v>
      </c>
      <c r="D17" s="3" t="s">
        <v>19</v>
      </c>
      <c r="E17" s="3">
        <v>3</v>
      </c>
      <c r="F17" s="3" t="s">
        <v>19</v>
      </c>
      <c r="G17" s="10">
        <v>7569</v>
      </c>
      <c r="H17" s="10">
        <f t="shared" si="0"/>
        <v>22707</v>
      </c>
      <c r="I17" s="10">
        <f t="shared" si="1"/>
        <v>4087.2599999999998</v>
      </c>
      <c r="J17" s="34">
        <f t="shared" si="2"/>
        <v>26794.26</v>
      </c>
      <c r="K17" s="34">
        <f t="shared" si="3"/>
        <v>8931.42</v>
      </c>
    </row>
    <row r="18" spans="1:12" ht="30" x14ac:dyDescent="0.25">
      <c r="A18" s="3">
        <v>16</v>
      </c>
      <c r="B18" s="12" t="s">
        <v>36</v>
      </c>
      <c r="C18" s="3" t="s">
        <v>38</v>
      </c>
      <c r="D18" s="3" t="s">
        <v>19</v>
      </c>
      <c r="E18" s="3">
        <v>6</v>
      </c>
      <c r="F18" s="3" t="s">
        <v>19</v>
      </c>
      <c r="G18" s="10">
        <v>6244.43</v>
      </c>
      <c r="H18" s="10">
        <f t="shared" si="0"/>
        <v>37466.58</v>
      </c>
      <c r="I18" s="10">
        <f t="shared" si="1"/>
        <v>6743.9844000000003</v>
      </c>
      <c r="J18" s="34">
        <f t="shared" si="2"/>
        <v>44210.564400000003</v>
      </c>
      <c r="K18" s="34">
        <f t="shared" si="3"/>
        <v>7368.4274000000005</v>
      </c>
    </row>
    <row r="19" spans="1:12" ht="30" x14ac:dyDescent="0.25">
      <c r="A19" s="2">
        <v>17</v>
      </c>
      <c r="B19" s="12" t="s">
        <v>39</v>
      </c>
      <c r="C19" s="3" t="s">
        <v>40</v>
      </c>
      <c r="D19" s="3" t="s">
        <v>19</v>
      </c>
      <c r="E19" s="3">
        <v>3</v>
      </c>
      <c r="F19" s="3" t="s">
        <v>19</v>
      </c>
      <c r="G19" s="10">
        <v>6118.28</v>
      </c>
      <c r="H19" s="10">
        <f t="shared" si="0"/>
        <v>18354.84</v>
      </c>
      <c r="I19" s="10">
        <f t="shared" si="1"/>
        <v>3303.8712</v>
      </c>
      <c r="J19" s="34">
        <f t="shared" si="2"/>
        <v>21658.711200000002</v>
      </c>
      <c r="K19" s="34">
        <f t="shared" si="3"/>
        <v>7219.5704000000005</v>
      </c>
    </row>
    <row r="20" spans="1:12" ht="24.75" customHeight="1" x14ac:dyDescent="0.25">
      <c r="A20" s="2">
        <v>18</v>
      </c>
      <c r="B20" s="12" t="s">
        <v>41</v>
      </c>
      <c r="C20" s="3" t="s">
        <v>42</v>
      </c>
      <c r="D20" s="3" t="s">
        <v>19</v>
      </c>
      <c r="E20" s="3">
        <v>2</v>
      </c>
      <c r="F20" s="3" t="s">
        <v>19</v>
      </c>
      <c r="G20" s="10">
        <v>7064.4</v>
      </c>
      <c r="H20" s="10">
        <f t="shared" si="0"/>
        <v>14128.8</v>
      </c>
      <c r="I20" s="10">
        <f t="shared" si="1"/>
        <v>2543.1839999999997</v>
      </c>
      <c r="J20" s="34">
        <f t="shared" si="2"/>
        <v>16671.984</v>
      </c>
      <c r="K20" s="34">
        <f t="shared" si="3"/>
        <v>8335.9920000000002</v>
      </c>
    </row>
    <row r="21" spans="1:12" ht="24.75" customHeight="1" x14ac:dyDescent="0.25">
      <c r="A21" s="3">
        <v>19</v>
      </c>
      <c r="B21" s="12" t="s">
        <v>43</v>
      </c>
      <c r="C21" s="3" t="s">
        <v>44</v>
      </c>
      <c r="D21" s="3" t="s">
        <v>19</v>
      </c>
      <c r="E21" s="3">
        <v>2</v>
      </c>
      <c r="F21" s="3" t="s">
        <v>19</v>
      </c>
      <c r="G21" s="10">
        <v>7064.4</v>
      </c>
      <c r="H21" s="10">
        <f t="shared" si="0"/>
        <v>14128.8</v>
      </c>
      <c r="I21" s="10">
        <f t="shared" si="1"/>
        <v>2543.1839999999997</v>
      </c>
      <c r="J21" s="34">
        <f t="shared" si="2"/>
        <v>16671.984</v>
      </c>
      <c r="K21" s="34">
        <f t="shared" si="3"/>
        <v>8335.9920000000002</v>
      </c>
    </row>
    <row r="22" spans="1:12" ht="30" x14ac:dyDescent="0.25">
      <c r="A22" s="2">
        <v>20</v>
      </c>
      <c r="B22" s="12" t="s">
        <v>45</v>
      </c>
      <c r="C22" s="3" t="s">
        <v>46</v>
      </c>
      <c r="D22" s="3" t="s">
        <v>19</v>
      </c>
      <c r="E22" s="3">
        <v>2</v>
      </c>
      <c r="F22" s="3" t="s">
        <v>19</v>
      </c>
      <c r="G22" s="10">
        <v>23905.43</v>
      </c>
      <c r="H22" s="10">
        <f t="shared" si="0"/>
        <v>47810.86</v>
      </c>
      <c r="I22" s="10">
        <f t="shared" si="1"/>
        <v>8605.9547999999995</v>
      </c>
      <c r="J22" s="34">
        <f t="shared" si="2"/>
        <v>56416.8148</v>
      </c>
      <c r="K22" s="34">
        <f t="shared" si="3"/>
        <v>28208.4074</v>
      </c>
    </row>
    <row r="23" spans="1:12" ht="24.75" customHeight="1" x14ac:dyDescent="0.25">
      <c r="A23" s="2">
        <v>21</v>
      </c>
      <c r="B23" s="12" t="s">
        <v>47</v>
      </c>
      <c r="C23" s="3" t="s">
        <v>48</v>
      </c>
      <c r="D23" s="3" t="s">
        <v>19</v>
      </c>
      <c r="E23" s="3">
        <v>2</v>
      </c>
      <c r="F23" s="3" t="s">
        <v>19</v>
      </c>
      <c r="G23" s="10">
        <v>2018.4</v>
      </c>
      <c r="H23" s="10">
        <f t="shared" si="0"/>
        <v>4036.8</v>
      </c>
      <c r="I23" s="10">
        <f t="shared" si="1"/>
        <v>726.62400000000002</v>
      </c>
      <c r="J23" s="34">
        <f t="shared" si="2"/>
        <v>4763.424</v>
      </c>
      <c r="K23" s="34">
        <f t="shared" si="3"/>
        <v>2381.712</v>
      </c>
    </row>
    <row r="24" spans="1:12" ht="24.75" customHeight="1" x14ac:dyDescent="0.25">
      <c r="A24" s="3">
        <v>22</v>
      </c>
      <c r="B24" s="12" t="s">
        <v>49</v>
      </c>
      <c r="C24" s="3" t="s">
        <v>50</v>
      </c>
      <c r="D24" s="3" t="s">
        <v>19</v>
      </c>
      <c r="E24" s="3">
        <v>2</v>
      </c>
      <c r="F24" s="3" t="s">
        <v>19</v>
      </c>
      <c r="G24" s="10">
        <v>8199.75</v>
      </c>
      <c r="H24" s="10">
        <f t="shared" si="0"/>
        <v>16399.5</v>
      </c>
      <c r="I24" s="10">
        <f t="shared" si="1"/>
        <v>2951.91</v>
      </c>
      <c r="J24" s="34">
        <f t="shared" si="2"/>
        <v>19351.41</v>
      </c>
      <c r="K24" s="34">
        <f t="shared" si="3"/>
        <v>9675.7049999999999</v>
      </c>
    </row>
    <row r="25" spans="1:12" ht="24.75" customHeight="1" x14ac:dyDescent="0.25">
      <c r="A25" s="2">
        <v>23</v>
      </c>
      <c r="B25" s="12" t="s">
        <v>51</v>
      </c>
      <c r="C25" s="3" t="s">
        <v>52</v>
      </c>
      <c r="D25" s="3" t="s">
        <v>19</v>
      </c>
      <c r="E25" s="3">
        <v>2</v>
      </c>
      <c r="F25" s="3" t="s">
        <v>19</v>
      </c>
      <c r="G25" s="10">
        <v>8199.75</v>
      </c>
      <c r="H25" s="10">
        <f t="shared" si="0"/>
        <v>16399.5</v>
      </c>
      <c r="I25" s="10">
        <f t="shared" si="1"/>
        <v>2951.91</v>
      </c>
      <c r="J25" s="34">
        <f t="shared" si="2"/>
        <v>19351.41</v>
      </c>
      <c r="K25" s="34">
        <f t="shared" si="3"/>
        <v>9675.7049999999999</v>
      </c>
    </row>
    <row r="26" spans="1:12" ht="24.75" customHeight="1" x14ac:dyDescent="0.25">
      <c r="A26" s="2">
        <v>24</v>
      </c>
      <c r="B26" s="12" t="s">
        <v>53</v>
      </c>
      <c r="C26" s="3">
        <v>221250</v>
      </c>
      <c r="D26" s="3" t="s">
        <v>64</v>
      </c>
      <c r="E26" s="3">
        <v>4</v>
      </c>
      <c r="F26" s="3" t="s">
        <v>19</v>
      </c>
      <c r="G26" s="10">
        <v>638</v>
      </c>
      <c r="H26" s="10">
        <f t="shared" si="0"/>
        <v>2552</v>
      </c>
      <c r="I26" s="10">
        <f t="shared" si="1"/>
        <v>459.35999999999996</v>
      </c>
      <c r="J26" s="34">
        <f t="shared" si="2"/>
        <v>3011.36</v>
      </c>
      <c r="K26" s="34">
        <f t="shared" si="3"/>
        <v>752.84</v>
      </c>
    </row>
    <row r="27" spans="1:12" ht="24.75" customHeight="1" x14ac:dyDescent="0.25">
      <c r="A27" s="3">
        <v>25</v>
      </c>
      <c r="B27" s="12" t="s">
        <v>54</v>
      </c>
      <c r="C27" s="3" t="s">
        <v>55</v>
      </c>
      <c r="D27" s="3" t="s">
        <v>10</v>
      </c>
      <c r="E27" s="3">
        <v>2</v>
      </c>
      <c r="F27" s="3" t="s">
        <v>19</v>
      </c>
      <c r="G27" s="10">
        <v>6749.03</v>
      </c>
      <c r="H27" s="10">
        <f t="shared" si="0"/>
        <v>13498.06</v>
      </c>
      <c r="I27" s="10">
        <f t="shared" si="1"/>
        <v>2429.6507999999999</v>
      </c>
      <c r="J27" s="34">
        <f t="shared" si="2"/>
        <v>15927.710799999999</v>
      </c>
      <c r="K27" s="34">
        <f t="shared" si="3"/>
        <v>7963.8553999999995</v>
      </c>
    </row>
    <row r="28" spans="1:12" ht="24.75" customHeight="1" x14ac:dyDescent="0.25">
      <c r="A28" s="2">
        <v>26</v>
      </c>
      <c r="B28" s="12" t="s">
        <v>56</v>
      </c>
      <c r="C28" s="3" t="s">
        <v>57</v>
      </c>
      <c r="D28" s="3" t="s">
        <v>19</v>
      </c>
      <c r="E28" s="3">
        <v>2</v>
      </c>
      <c r="F28" s="3" t="s">
        <v>19</v>
      </c>
      <c r="G28" s="10">
        <v>34754.33</v>
      </c>
      <c r="H28" s="10">
        <f t="shared" si="0"/>
        <v>69508.66</v>
      </c>
      <c r="I28" s="10">
        <f t="shared" si="1"/>
        <v>12511.558800000001</v>
      </c>
      <c r="J28" s="34">
        <f t="shared" si="2"/>
        <v>82020.218800000002</v>
      </c>
      <c r="K28" s="34">
        <f t="shared" si="3"/>
        <v>41010.109400000001</v>
      </c>
    </row>
    <row r="29" spans="1:12" ht="24.75" customHeight="1" x14ac:dyDescent="0.25">
      <c r="A29" s="2">
        <v>27</v>
      </c>
      <c r="B29" s="12" t="s">
        <v>58</v>
      </c>
      <c r="C29" s="3" t="s">
        <v>59</v>
      </c>
      <c r="D29" s="3" t="s">
        <v>19</v>
      </c>
      <c r="E29" s="3">
        <v>2</v>
      </c>
      <c r="F29" s="3" t="s">
        <v>19</v>
      </c>
      <c r="G29" s="10">
        <v>34754.33</v>
      </c>
      <c r="H29" s="10">
        <f t="shared" si="0"/>
        <v>69508.66</v>
      </c>
      <c r="I29" s="10">
        <f t="shared" si="1"/>
        <v>12511.558800000001</v>
      </c>
      <c r="J29" s="34">
        <f t="shared" si="2"/>
        <v>82020.218800000002</v>
      </c>
      <c r="K29" s="34">
        <f t="shared" si="3"/>
        <v>41010.109400000001</v>
      </c>
    </row>
    <row r="30" spans="1:12" ht="30" x14ac:dyDescent="0.25">
      <c r="A30" s="3">
        <v>28</v>
      </c>
      <c r="B30" s="12" t="s">
        <v>178</v>
      </c>
      <c r="C30" s="3" t="s">
        <v>60</v>
      </c>
      <c r="D30" s="3" t="s">
        <v>19</v>
      </c>
      <c r="E30" s="3">
        <v>6</v>
      </c>
      <c r="F30" s="3" t="s">
        <v>19</v>
      </c>
      <c r="G30" s="10">
        <v>41251.050000000003</v>
      </c>
      <c r="H30" s="10">
        <f t="shared" si="0"/>
        <v>247506.30000000002</v>
      </c>
      <c r="I30" s="10">
        <f t="shared" si="1"/>
        <v>44551.133999999998</v>
      </c>
      <c r="J30" s="34">
        <f t="shared" si="2"/>
        <v>292057.43400000001</v>
      </c>
      <c r="K30" s="34">
        <f t="shared" si="3"/>
        <v>48676.239000000001</v>
      </c>
      <c r="L30" s="15"/>
    </row>
    <row r="31" spans="1:12" ht="24.75" customHeight="1" x14ac:dyDescent="0.25">
      <c r="A31" s="2">
        <v>29</v>
      </c>
      <c r="B31" s="12" t="s">
        <v>61</v>
      </c>
      <c r="C31" s="3" t="s">
        <v>62</v>
      </c>
      <c r="D31" s="3" t="s">
        <v>63</v>
      </c>
      <c r="E31" s="3">
        <v>6</v>
      </c>
      <c r="F31" s="3" t="s">
        <v>19</v>
      </c>
      <c r="G31" s="10">
        <v>7569</v>
      </c>
      <c r="H31" s="10">
        <f t="shared" si="0"/>
        <v>45414</v>
      </c>
      <c r="I31" s="10">
        <f t="shared" si="1"/>
        <v>8174.5199999999995</v>
      </c>
      <c r="J31" s="34">
        <f t="shared" si="2"/>
        <v>53588.52</v>
      </c>
      <c r="K31" s="34">
        <f t="shared" si="3"/>
        <v>8931.42</v>
      </c>
      <c r="L31" s="15"/>
    </row>
    <row r="32" spans="1:12" ht="30" x14ac:dyDescent="0.25">
      <c r="A32" s="2">
        <v>30</v>
      </c>
      <c r="B32" s="12" t="s">
        <v>65</v>
      </c>
      <c r="C32" s="3" t="s">
        <v>66</v>
      </c>
      <c r="D32" s="3" t="s">
        <v>10</v>
      </c>
      <c r="E32" s="3">
        <v>3</v>
      </c>
      <c r="F32" s="3" t="s">
        <v>19</v>
      </c>
      <c r="G32" s="10">
        <v>8830.5</v>
      </c>
      <c r="H32" s="10">
        <f t="shared" si="0"/>
        <v>26491.5</v>
      </c>
      <c r="I32" s="10">
        <f t="shared" si="1"/>
        <v>4768.47</v>
      </c>
      <c r="J32" s="34">
        <f t="shared" si="2"/>
        <v>31259.97</v>
      </c>
      <c r="K32" s="34">
        <f t="shared" si="3"/>
        <v>10419.99</v>
      </c>
    </row>
    <row r="33" spans="1:11" ht="24.75" customHeight="1" x14ac:dyDescent="0.25">
      <c r="A33" s="3">
        <v>31</v>
      </c>
      <c r="B33" s="12" t="s">
        <v>67</v>
      </c>
      <c r="C33" s="3" t="s">
        <v>68</v>
      </c>
      <c r="D33" s="3" t="s">
        <v>19</v>
      </c>
      <c r="E33" s="3">
        <v>8</v>
      </c>
      <c r="F33" s="3" t="s">
        <v>19</v>
      </c>
      <c r="G33" s="10">
        <v>29582.18</v>
      </c>
      <c r="H33" s="10">
        <f t="shared" si="0"/>
        <v>236657.44</v>
      </c>
      <c r="I33" s="10">
        <f t="shared" si="1"/>
        <v>42598.339200000002</v>
      </c>
      <c r="J33" s="34">
        <f t="shared" si="2"/>
        <v>279255.77919999999</v>
      </c>
      <c r="K33" s="34">
        <f t="shared" si="3"/>
        <v>34906.972399999999</v>
      </c>
    </row>
    <row r="34" spans="1:11" ht="30" x14ac:dyDescent="0.25">
      <c r="A34" s="2">
        <v>32</v>
      </c>
      <c r="B34" s="12" t="s">
        <v>69</v>
      </c>
      <c r="C34" s="3" t="s">
        <v>70</v>
      </c>
      <c r="D34" s="3" t="s">
        <v>19</v>
      </c>
      <c r="E34" s="3">
        <v>3</v>
      </c>
      <c r="F34" s="3" t="s">
        <v>19</v>
      </c>
      <c r="G34" s="10">
        <v>31474.43</v>
      </c>
      <c r="H34" s="10">
        <f t="shared" si="0"/>
        <v>94423.290000000008</v>
      </c>
      <c r="I34" s="10">
        <f t="shared" si="1"/>
        <v>16996.192200000001</v>
      </c>
      <c r="J34" s="34">
        <f t="shared" si="2"/>
        <v>111419.48220000001</v>
      </c>
      <c r="K34" s="34">
        <f t="shared" si="3"/>
        <v>37139.827400000002</v>
      </c>
    </row>
    <row r="35" spans="1:11" ht="24.75" customHeight="1" x14ac:dyDescent="0.25">
      <c r="A35" s="3">
        <v>33</v>
      </c>
      <c r="B35" s="12" t="s">
        <v>71</v>
      </c>
      <c r="C35" s="3" t="s">
        <v>72</v>
      </c>
      <c r="D35" s="3" t="s">
        <v>19</v>
      </c>
      <c r="E35" s="3">
        <v>10</v>
      </c>
      <c r="F35" s="3" t="s">
        <v>19</v>
      </c>
      <c r="G35" s="10">
        <v>26933.03</v>
      </c>
      <c r="H35" s="10">
        <f t="shared" si="0"/>
        <v>269330.3</v>
      </c>
      <c r="I35" s="10">
        <f t="shared" si="1"/>
        <v>48479.453999999998</v>
      </c>
      <c r="J35" s="34">
        <f t="shared" si="2"/>
        <v>317809.75399999996</v>
      </c>
      <c r="K35" s="34">
        <f t="shared" si="3"/>
        <v>31780.975399999996</v>
      </c>
    </row>
    <row r="36" spans="1:11" ht="24.75" customHeight="1" x14ac:dyDescent="0.25">
      <c r="A36" s="2">
        <v>34</v>
      </c>
      <c r="B36" s="12" t="s">
        <v>73</v>
      </c>
      <c r="C36" s="3" t="s">
        <v>74</v>
      </c>
      <c r="D36" s="3" t="s">
        <v>19</v>
      </c>
      <c r="E36" s="3">
        <v>5</v>
      </c>
      <c r="F36" s="3" t="s">
        <v>19</v>
      </c>
      <c r="G36" s="10">
        <v>22580.85</v>
      </c>
      <c r="H36" s="10">
        <f t="shared" si="0"/>
        <v>112904.25</v>
      </c>
      <c r="I36" s="10">
        <f t="shared" si="1"/>
        <v>20322.764999999999</v>
      </c>
      <c r="J36" s="34">
        <f t="shared" si="2"/>
        <v>133227.01500000001</v>
      </c>
      <c r="K36" s="34">
        <f t="shared" si="3"/>
        <v>26645.403000000002</v>
      </c>
    </row>
    <row r="37" spans="1:11" ht="30" x14ac:dyDescent="0.25">
      <c r="A37" s="2">
        <v>35</v>
      </c>
      <c r="B37" s="12" t="s">
        <v>76</v>
      </c>
      <c r="C37" s="3" t="s">
        <v>75</v>
      </c>
      <c r="D37" s="3" t="s">
        <v>19</v>
      </c>
      <c r="E37" s="3">
        <v>5</v>
      </c>
      <c r="F37" s="3" t="s">
        <v>19</v>
      </c>
      <c r="G37" s="10">
        <v>12741.15</v>
      </c>
      <c r="H37" s="10">
        <f t="shared" si="0"/>
        <v>63705.75</v>
      </c>
      <c r="I37" s="10">
        <f t="shared" si="1"/>
        <v>11467.035</v>
      </c>
      <c r="J37" s="34">
        <f t="shared" si="2"/>
        <v>75172.785000000003</v>
      </c>
      <c r="K37" s="34">
        <f t="shared" si="3"/>
        <v>15034.557000000001</v>
      </c>
    </row>
    <row r="38" spans="1:11" ht="24.75" customHeight="1" x14ac:dyDescent="0.25">
      <c r="A38" s="3">
        <v>36</v>
      </c>
      <c r="B38" s="12" t="s">
        <v>77</v>
      </c>
      <c r="C38" s="3" t="s">
        <v>78</v>
      </c>
      <c r="D38" s="3" t="s">
        <v>19</v>
      </c>
      <c r="E38" s="3">
        <v>5</v>
      </c>
      <c r="F38" s="3" t="s">
        <v>19</v>
      </c>
      <c r="G38" s="10">
        <v>25103.85</v>
      </c>
      <c r="H38" s="10">
        <f t="shared" si="0"/>
        <v>125519.25</v>
      </c>
      <c r="I38" s="10">
        <f t="shared" si="1"/>
        <v>22593.465</v>
      </c>
      <c r="J38" s="34">
        <f t="shared" si="2"/>
        <v>148112.715</v>
      </c>
      <c r="K38" s="34">
        <f t="shared" si="3"/>
        <v>29622.542999999998</v>
      </c>
    </row>
    <row r="39" spans="1:11" ht="24.75" customHeight="1" x14ac:dyDescent="0.25">
      <c r="A39" s="2">
        <v>37</v>
      </c>
      <c r="B39" s="12" t="s">
        <v>79</v>
      </c>
      <c r="C39" s="3" t="s">
        <v>80</v>
      </c>
      <c r="D39" s="3" t="s">
        <v>81</v>
      </c>
      <c r="E39" s="3">
        <v>3</v>
      </c>
      <c r="F39" s="3" t="s">
        <v>19</v>
      </c>
      <c r="G39" s="10">
        <v>15660</v>
      </c>
      <c r="H39" s="10">
        <f t="shared" si="0"/>
        <v>46980</v>
      </c>
      <c r="I39" s="10">
        <f t="shared" si="1"/>
        <v>8456.4</v>
      </c>
      <c r="J39" s="34">
        <f t="shared" si="2"/>
        <v>55436.4</v>
      </c>
      <c r="K39" s="34">
        <f t="shared" si="3"/>
        <v>18478.8</v>
      </c>
    </row>
    <row r="40" spans="1:11" ht="24.75" customHeight="1" x14ac:dyDescent="0.25">
      <c r="A40" s="2">
        <v>38</v>
      </c>
      <c r="B40" s="12" t="s">
        <v>115</v>
      </c>
      <c r="C40" s="3" t="s">
        <v>114</v>
      </c>
      <c r="D40" s="3" t="s">
        <v>63</v>
      </c>
      <c r="E40" s="3">
        <v>1</v>
      </c>
      <c r="F40" s="3" t="s">
        <v>11</v>
      </c>
      <c r="G40" s="10">
        <v>2943.5</v>
      </c>
      <c r="H40" s="10">
        <f t="shared" si="0"/>
        <v>2943.5</v>
      </c>
      <c r="I40" s="10">
        <f t="shared" si="1"/>
        <v>529.82999999999993</v>
      </c>
      <c r="J40" s="34">
        <f t="shared" si="2"/>
        <v>3473.33</v>
      </c>
      <c r="K40" s="34">
        <f t="shared" si="3"/>
        <v>3473.33</v>
      </c>
    </row>
    <row r="41" spans="1:11" ht="30" x14ac:dyDescent="0.25">
      <c r="A41" s="3">
        <v>39</v>
      </c>
      <c r="B41" s="12" t="s">
        <v>116</v>
      </c>
      <c r="C41" s="3" t="s">
        <v>117</v>
      </c>
      <c r="D41" s="3" t="s">
        <v>63</v>
      </c>
      <c r="E41" s="3">
        <v>1</v>
      </c>
      <c r="F41" s="3" t="s">
        <v>11</v>
      </c>
      <c r="G41" s="10">
        <v>2354.8000000000002</v>
      </c>
      <c r="H41" s="10">
        <f t="shared" si="0"/>
        <v>2354.8000000000002</v>
      </c>
      <c r="I41" s="10">
        <f t="shared" si="1"/>
        <v>423.86400000000003</v>
      </c>
      <c r="J41" s="34">
        <f t="shared" si="2"/>
        <v>2778.6640000000002</v>
      </c>
      <c r="K41" s="34">
        <f t="shared" si="3"/>
        <v>2778.6640000000002</v>
      </c>
    </row>
    <row r="42" spans="1:11" ht="30" x14ac:dyDescent="0.25">
      <c r="A42" s="2">
        <v>40</v>
      </c>
      <c r="B42" s="12" t="s">
        <v>179</v>
      </c>
      <c r="C42" s="3" t="s">
        <v>118</v>
      </c>
      <c r="D42" s="3" t="s">
        <v>19</v>
      </c>
      <c r="E42" s="3">
        <v>1</v>
      </c>
      <c r="F42" s="3" t="s">
        <v>19</v>
      </c>
      <c r="G42" s="10">
        <v>13203.7</v>
      </c>
      <c r="H42" s="10">
        <f t="shared" si="0"/>
        <v>13203.7</v>
      </c>
      <c r="I42" s="10">
        <f t="shared" si="1"/>
        <v>2376.6660000000002</v>
      </c>
      <c r="J42" s="34">
        <f t="shared" si="2"/>
        <v>15580.366000000002</v>
      </c>
      <c r="K42" s="34">
        <f t="shared" si="3"/>
        <v>15580.366000000002</v>
      </c>
    </row>
    <row r="43" spans="1:11" ht="30" x14ac:dyDescent="0.25">
      <c r="A43" s="3">
        <v>41</v>
      </c>
      <c r="B43" s="30" t="s">
        <v>119</v>
      </c>
      <c r="C43" s="3" t="s">
        <v>120</v>
      </c>
      <c r="D43" s="3" t="s">
        <v>19</v>
      </c>
      <c r="E43" s="31">
        <v>0</v>
      </c>
      <c r="F43" s="3" t="s">
        <v>19</v>
      </c>
      <c r="G43" s="10">
        <v>13792.4</v>
      </c>
      <c r="H43" s="10">
        <f t="shared" si="0"/>
        <v>0</v>
      </c>
      <c r="I43" s="10">
        <f t="shared" si="1"/>
        <v>0</v>
      </c>
      <c r="J43" s="34">
        <f t="shared" si="2"/>
        <v>0</v>
      </c>
      <c r="K43" s="34">
        <f t="shared" si="1"/>
        <v>0</v>
      </c>
    </row>
    <row r="44" spans="1:11" ht="30" x14ac:dyDescent="0.25">
      <c r="A44" s="2">
        <v>42</v>
      </c>
      <c r="B44" s="12" t="s">
        <v>121</v>
      </c>
      <c r="C44" s="3" t="s">
        <v>122</v>
      </c>
      <c r="D44" s="3" t="s">
        <v>19</v>
      </c>
      <c r="E44" s="3">
        <v>1</v>
      </c>
      <c r="F44" s="3" t="s">
        <v>19</v>
      </c>
      <c r="G44" s="10">
        <v>24304.9</v>
      </c>
      <c r="H44" s="10">
        <f t="shared" si="0"/>
        <v>24304.9</v>
      </c>
      <c r="I44" s="10">
        <f t="shared" si="1"/>
        <v>4374.8820000000005</v>
      </c>
      <c r="J44" s="34">
        <f t="shared" si="2"/>
        <v>28679.782000000003</v>
      </c>
      <c r="K44" s="34">
        <f t="shared" si="3"/>
        <v>28679.782000000003</v>
      </c>
    </row>
    <row r="45" spans="1:11" ht="30" x14ac:dyDescent="0.25">
      <c r="A45" s="2">
        <v>43</v>
      </c>
      <c r="B45" s="12" t="s">
        <v>123</v>
      </c>
      <c r="C45" s="3" t="s">
        <v>124</v>
      </c>
      <c r="D45" s="3" t="s">
        <v>19</v>
      </c>
      <c r="E45" s="3">
        <v>1</v>
      </c>
      <c r="F45" s="3" t="s">
        <v>19</v>
      </c>
      <c r="G45" s="10">
        <v>14969.8</v>
      </c>
      <c r="H45" s="10">
        <f t="shared" si="0"/>
        <v>14969.8</v>
      </c>
      <c r="I45" s="10">
        <f t="shared" si="1"/>
        <v>2694.5639999999999</v>
      </c>
      <c r="J45" s="34">
        <f t="shared" si="2"/>
        <v>17664.363999999998</v>
      </c>
      <c r="K45" s="34">
        <f t="shared" si="3"/>
        <v>17664.363999999998</v>
      </c>
    </row>
    <row r="46" spans="1:11" ht="30" x14ac:dyDescent="0.25">
      <c r="A46" s="3">
        <v>44</v>
      </c>
      <c r="B46" s="12" t="s">
        <v>125</v>
      </c>
      <c r="C46" s="3" t="s">
        <v>126</v>
      </c>
      <c r="D46" s="3" t="s">
        <v>19</v>
      </c>
      <c r="E46" s="3">
        <v>1</v>
      </c>
      <c r="F46" s="3" t="s">
        <v>19</v>
      </c>
      <c r="G46" s="10">
        <v>16483.599999999999</v>
      </c>
      <c r="H46" s="10">
        <f t="shared" si="0"/>
        <v>16483.599999999999</v>
      </c>
      <c r="I46" s="10">
        <f t="shared" si="1"/>
        <v>2967.0479999999998</v>
      </c>
      <c r="J46" s="34">
        <f t="shared" si="2"/>
        <v>19450.647999999997</v>
      </c>
      <c r="K46" s="34">
        <f t="shared" si="3"/>
        <v>19450.647999999997</v>
      </c>
    </row>
    <row r="47" spans="1:11" ht="30" x14ac:dyDescent="0.25">
      <c r="A47" s="2">
        <v>45</v>
      </c>
      <c r="B47" s="12" t="s">
        <v>127</v>
      </c>
      <c r="C47" s="3" t="s">
        <v>84</v>
      </c>
      <c r="D47" s="3" t="s">
        <v>19</v>
      </c>
      <c r="E47" s="3">
        <v>1</v>
      </c>
      <c r="F47" s="3" t="s">
        <v>19</v>
      </c>
      <c r="G47" s="10">
        <v>16483.599999999999</v>
      </c>
      <c r="H47" s="10">
        <f t="shared" si="0"/>
        <v>16483.599999999999</v>
      </c>
      <c r="I47" s="10">
        <f t="shared" si="1"/>
        <v>2967.0479999999998</v>
      </c>
      <c r="J47" s="34">
        <f t="shared" si="2"/>
        <v>19450.647999999997</v>
      </c>
      <c r="K47" s="34">
        <f t="shared" si="3"/>
        <v>19450.647999999997</v>
      </c>
    </row>
    <row r="48" spans="1:11" ht="30" x14ac:dyDescent="0.25">
      <c r="A48" s="2">
        <v>46</v>
      </c>
      <c r="B48" s="12" t="s">
        <v>128</v>
      </c>
      <c r="C48" s="3" t="s">
        <v>88</v>
      </c>
      <c r="D48" s="3" t="s">
        <v>19</v>
      </c>
      <c r="E48" s="3">
        <v>1</v>
      </c>
      <c r="F48" s="3" t="s">
        <v>19</v>
      </c>
      <c r="G48" s="10">
        <v>13624.2</v>
      </c>
      <c r="H48" s="10">
        <f t="shared" si="0"/>
        <v>13624.2</v>
      </c>
      <c r="I48" s="10">
        <f t="shared" si="1"/>
        <v>2452.3560000000002</v>
      </c>
      <c r="J48" s="34">
        <f t="shared" si="2"/>
        <v>16076.556</v>
      </c>
      <c r="K48" s="34">
        <f t="shared" si="3"/>
        <v>16076.556</v>
      </c>
    </row>
    <row r="49" spans="1:11" ht="30" x14ac:dyDescent="0.25">
      <c r="A49" s="3">
        <v>47</v>
      </c>
      <c r="B49" s="30" t="s">
        <v>129</v>
      </c>
      <c r="C49" s="3" t="s">
        <v>91</v>
      </c>
      <c r="D49" s="3" t="s">
        <v>19</v>
      </c>
      <c r="E49" s="31">
        <v>0</v>
      </c>
      <c r="F49" s="3" t="s">
        <v>19</v>
      </c>
      <c r="G49" s="10">
        <v>14801.6</v>
      </c>
      <c r="H49" s="10">
        <f t="shared" si="0"/>
        <v>0</v>
      </c>
      <c r="I49" s="10">
        <f t="shared" si="1"/>
        <v>0</v>
      </c>
      <c r="J49" s="34">
        <f t="shared" si="2"/>
        <v>0</v>
      </c>
      <c r="K49" s="34">
        <f t="shared" si="1"/>
        <v>0</v>
      </c>
    </row>
    <row r="50" spans="1:11" ht="30" x14ac:dyDescent="0.25">
      <c r="A50" s="2">
        <v>48</v>
      </c>
      <c r="B50" s="12" t="s">
        <v>130</v>
      </c>
      <c r="C50" s="3" t="s">
        <v>131</v>
      </c>
      <c r="D50" s="3" t="s">
        <v>19</v>
      </c>
      <c r="E50" s="3">
        <v>1</v>
      </c>
      <c r="F50" s="3" t="s">
        <v>19</v>
      </c>
      <c r="G50" s="10">
        <v>14801.6</v>
      </c>
      <c r="H50" s="10">
        <f t="shared" si="0"/>
        <v>14801.6</v>
      </c>
      <c r="I50" s="10">
        <f t="shared" si="1"/>
        <v>2664.288</v>
      </c>
      <c r="J50" s="34">
        <f t="shared" si="2"/>
        <v>17465.887999999999</v>
      </c>
      <c r="K50" s="34">
        <f t="shared" si="3"/>
        <v>17465.887999999999</v>
      </c>
    </row>
    <row r="51" spans="1:11" ht="30" x14ac:dyDescent="0.25">
      <c r="A51" s="3">
        <v>49</v>
      </c>
      <c r="B51" s="12" t="s">
        <v>132</v>
      </c>
      <c r="C51" s="3" t="s">
        <v>133</v>
      </c>
      <c r="D51" s="3" t="s">
        <v>19</v>
      </c>
      <c r="E51" s="3">
        <v>1</v>
      </c>
      <c r="F51" s="3" t="s">
        <v>19</v>
      </c>
      <c r="G51" s="10">
        <v>12026.3</v>
      </c>
      <c r="H51" s="10">
        <f t="shared" si="0"/>
        <v>12026.3</v>
      </c>
      <c r="I51" s="10">
        <f t="shared" si="1"/>
        <v>2164.7339999999999</v>
      </c>
      <c r="J51" s="34">
        <f t="shared" si="2"/>
        <v>14191.034</v>
      </c>
      <c r="K51" s="34">
        <f t="shared" si="3"/>
        <v>14191.034</v>
      </c>
    </row>
    <row r="52" spans="1:11" ht="30" x14ac:dyDescent="0.25">
      <c r="A52" s="2">
        <v>50</v>
      </c>
      <c r="B52" s="12" t="s">
        <v>134</v>
      </c>
      <c r="C52" s="3" t="s">
        <v>135</v>
      </c>
      <c r="D52" s="3" t="s">
        <v>19</v>
      </c>
      <c r="E52" s="3">
        <v>1</v>
      </c>
      <c r="F52" s="3" t="s">
        <v>19</v>
      </c>
      <c r="G52" s="10">
        <v>19595.3</v>
      </c>
      <c r="H52" s="10">
        <f t="shared" si="0"/>
        <v>19595.3</v>
      </c>
      <c r="I52" s="10">
        <f t="shared" si="1"/>
        <v>3527.1539999999995</v>
      </c>
      <c r="J52" s="34">
        <f t="shared" si="2"/>
        <v>23122.453999999998</v>
      </c>
      <c r="K52" s="34">
        <f t="shared" si="3"/>
        <v>23122.453999999998</v>
      </c>
    </row>
    <row r="53" spans="1:11" ht="30" x14ac:dyDescent="0.25">
      <c r="A53" s="2">
        <v>51</v>
      </c>
      <c r="B53" s="12" t="s">
        <v>136</v>
      </c>
      <c r="C53" s="3" t="s">
        <v>137</v>
      </c>
      <c r="D53" s="3" t="s">
        <v>19</v>
      </c>
      <c r="E53" s="3">
        <v>1</v>
      </c>
      <c r="F53" s="3" t="s">
        <v>19</v>
      </c>
      <c r="G53" s="10">
        <v>19595.3</v>
      </c>
      <c r="H53" s="10">
        <f t="shared" si="0"/>
        <v>19595.3</v>
      </c>
      <c r="I53" s="10">
        <f t="shared" si="1"/>
        <v>3527.1539999999995</v>
      </c>
      <c r="J53" s="34">
        <f t="shared" si="2"/>
        <v>23122.453999999998</v>
      </c>
      <c r="K53" s="34">
        <f t="shared" si="3"/>
        <v>23122.453999999998</v>
      </c>
    </row>
    <row r="54" spans="1:11" ht="30" x14ac:dyDescent="0.25">
      <c r="A54" s="3">
        <v>52</v>
      </c>
      <c r="B54" s="12" t="s">
        <v>138</v>
      </c>
      <c r="C54" s="3" t="s">
        <v>139</v>
      </c>
      <c r="D54" s="3" t="s">
        <v>19</v>
      </c>
      <c r="E54" s="3">
        <v>1</v>
      </c>
      <c r="F54" s="3" t="s">
        <v>19</v>
      </c>
      <c r="G54" s="10">
        <v>7989.5</v>
      </c>
      <c r="H54" s="10">
        <f t="shared" si="0"/>
        <v>7989.5</v>
      </c>
      <c r="I54" s="10">
        <f t="shared" si="1"/>
        <v>1438.11</v>
      </c>
      <c r="J54" s="34">
        <f t="shared" si="2"/>
        <v>9427.61</v>
      </c>
      <c r="K54" s="34">
        <f t="shared" si="3"/>
        <v>9427.61</v>
      </c>
    </row>
    <row r="55" spans="1:11" ht="24.75" customHeight="1" x14ac:dyDescent="0.25">
      <c r="A55" s="2">
        <v>53</v>
      </c>
      <c r="B55" s="12" t="s">
        <v>140</v>
      </c>
      <c r="C55" s="3" t="s">
        <v>141</v>
      </c>
      <c r="D55" s="3" t="s">
        <v>19</v>
      </c>
      <c r="E55" s="3">
        <v>1</v>
      </c>
      <c r="F55" s="3" t="s">
        <v>19</v>
      </c>
      <c r="G55" s="10">
        <v>10680.7</v>
      </c>
      <c r="H55" s="10">
        <f t="shared" si="0"/>
        <v>10680.7</v>
      </c>
      <c r="I55" s="10">
        <f t="shared" si="1"/>
        <v>1922.5260000000001</v>
      </c>
      <c r="J55" s="34">
        <f t="shared" si="2"/>
        <v>12603.226000000001</v>
      </c>
      <c r="K55" s="34">
        <f t="shared" si="3"/>
        <v>12603.226000000001</v>
      </c>
    </row>
    <row r="56" spans="1:11" ht="24.75" customHeight="1" x14ac:dyDescent="0.25">
      <c r="A56" s="2">
        <v>54</v>
      </c>
      <c r="B56" s="12" t="s">
        <v>142</v>
      </c>
      <c r="C56" s="3" t="s">
        <v>143</v>
      </c>
      <c r="D56" s="3" t="s">
        <v>19</v>
      </c>
      <c r="E56" s="3">
        <v>1</v>
      </c>
      <c r="F56" s="3" t="s">
        <v>19</v>
      </c>
      <c r="G56" s="10">
        <v>4120.8999999999996</v>
      </c>
      <c r="H56" s="10">
        <f t="shared" si="0"/>
        <v>4120.8999999999996</v>
      </c>
      <c r="I56" s="10">
        <f t="shared" si="1"/>
        <v>741.76199999999994</v>
      </c>
      <c r="J56" s="34">
        <f t="shared" si="2"/>
        <v>4862.6619999999994</v>
      </c>
      <c r="K56" s="34">
        <f t="shared" si="3"/>
        <v>4862.6619999999994</v>
      </c>
    </row>
    <row r="57" spans="1:11" ht="24.75" customHeight="1" x14ac:dyDescent="0.25">
      <c r="A57" s="3">
        <v>55</v>
      </c>
      <c r="B57" s="12" t="s">
        <v>144</v>
      </c>
      <c r="C57" s="3" t="s">
        <v>145</v>
      </c>
      <c r="D57" s="3" t="s">
        <v>19</v>
      </c>
      <c r="E57" s="3">
        <v>1</v>
      </c>
      <c r="F57" s="3" t="s">
        <v>19</v>
      </c>
      <c r="G57" s="10">
        <v>10260.200000000001</v>
      </c>
      <c r="H57" s="10">
        <f t="shared" si="0"/>
        <v>10260.200000000001</v>
      </c>
      <c r="I57" s="10">
        <f t="shared" si="1"/>
        <v>1846.836</v>
      </c>
      <c r="J57" s="34">
        <f t="shared" si="2"/>
        <v>12107.036</v>
      </c>
      <c r="K57" s="34">
        <f t="shared" si="3"/>
        <v>12107.036</v>
      </c>
    </row>
    <row r="58" spans="1:11" ht="30" x14ac:dyDescent="0.25">
      <c r="A58" s="2">
        <v>56</v>
      </c>
      <c r="B58" s="12" t="s">
        <v>146</v>
      </c>
      <c r="C58" s="3" t="s">
        <v>147</v>
      </c>
      <c r="D58" s="3" t="s">
        <v>19</v>
      </c>
      <c r="E58" s="3">
        <v>1</v>
      </c>
      <c r="F58" s="3" t="s">
        <v>19</v>
      </c>
      <c r="G58" s="10">
        <v>12699.1</v>
      </c>
      <c r="H58" s="10">
        <f t="shared" si="0"/>
        <v>12699.1</v>
      </c>
      <c r="I58" s="10">
        <f t="shared" si="1"/>
        <v>2285.8380000000002</v>
      </c>
      <c r="J58" s="34">
        <f t="shared" si="2"/>
        <v>14984.938</v>
      </c>
      <c r="K58" s="34">
        <f t="shared" si="3"/>
        <v>14984.938</v>
      </c>
    </row>
    <row r="59" spans="1:11" ht="24.75" customHeight="1" x14ac:dyDescent="0.25">
      <c r="A59" s="3">
        <v>57</v>
      </c>
      <c r="B59" s="12" t="s">
        <v>148</v>
      </c>
      <c r="C59" s="3" t="s">
        <v>149</v>
      </c>
      <c r="D59" s="3" t="s">
        <v>19</v>
      </c>
      <c r="E59" s="3">
        <v>1</v>
      </c>
      <c r="F59" s="3" t="s">
        <v>19</v>
      </c>
      <c r="G59" s="10">
        <v>16904.099999999999</v>
      </c>
      <c r="H59" s="10">
        <f t="shared" si="0"/>
        <v>16904.099999999999</v>
      </c>
      <c r="I59" s="10">
        <f t="shared" si="1"/>
        <v>3042.7379999999998</v>
      </c>
      <c r="J59" s="34">
        <f t="shared" si="2"/>
        <v>19946.838</v>
      </c>
      <c r="K59" s="34">
        <f t="shared" si="3"/>
        <v>19946.838</v>
      </c>
    </row>
    <row r="60" spans="1:11" ht="30" x14ac:dyDescent="0.25">
      <c r="A60" s="2">
        <v>58</v>
      </c>
      <c r="B60" s="12" t="s">
        <v>150</v>
      </c>
      <c r="C60" s="3" t="s">
        <v>151</v>
      </c>
      <c r="D60" s="3" t="s">
        <v>19</v>
      </c>
      <c r="E60" s="3">
        <v>1</v>
      </c>
      <c r="F60" s="3" t="s">
        <v>19</v>
      </c>
      <c r="G60" s="10">
        <v>12867.3</v>
      </c>
      <c r="H60" s="10">
        <f t="shared" si="0"/>
        <v>12867.3</v>
      </c>
      <c r="I60" s="10">
        <f t="shared" si="1"/>
        <v>2316.1139999999996</v>
      </c>
      <c r="J60" s="34">
        <f t="shared" si="2"/>
        <v>15183.413999999999</v>
      </c>
      <c r="K60" s="34">
        <f t="shared" si="3"/>
        <v>15183.413999999999</v>
      </c>
    </row>
    <row r="61" spans="1:11" ht="30" x14ac:dyDescent="0.25">
      <c r="A61" s="2">
        <v>59</v>
      </c>
      <c r="B61" s="12" t="s">
        <v>152</v>
      </c>
      <c r="C61" s="3" t="s">
        <v>153</v>
      </c>
      <c r="D61" s="3" t="s">
        <v>19</v>
      </c>
      <c r="E61" s="3">
        <v>1</v>
      </c>
      <c r="F61" s="3" t="s">
        <v>19</v>
      </c>
      <c r="G61" s="10">
        <v>7653.1</v>
      </c>
      <c r="H61" s="10">
        <f t="shared" si="0"/>
        <v>7653.1</v>
      </c>
      <c r="I61" s="10">
        <f t="shared" si="1"/>
        <v>1377.558</v>
      </c>
      <c r="J61" s="34">
        <f t="shared" si="2"/>
        <v>9030.6579999999994</v>
      </c>
      <c r="K61" s="34">
        <f t="shared" si="3"/>
        <v>9030.6579999999994</v>
      </c>
    </row>
    <row r="62" spans="1:11" ht="30" x14ac:dyDescent="0.25">
      <c r="A62" s="3">
        <v>60</v>
      </c>
      <c r="B62" s="12" t="s">
        <v>154</v>
      </c>
      <c r="C62" s="3" t="s">
        <v>155</v>
      </c>
      <c r="D62" s="3" t="s">
        <v>19</v>
      </c>
      <c r="E62" s="3">
        <v>1</v>
      </c>
      <c r="F62" s="3" t="s">
        <v>19</v>
      </c>
      <c r="G62" s="10">
        <v>12530.9</v>
      </c>
      <c r="H62" s="10">
        <f t="shared" si="0"/>
        <v>12530.9</v>
      </c>
      <c r="I62" s="10">
        <f t="shared" si="1"/>
        <v>2255.5619999999999</v>
      </c>
      <c r="J62" s="34">
        <f t="shared" si="2"/>
        <v>14786.462</v>
      </c>
      <c r="K62" s="34">
        <f t="shared" si="3"/>
        <v>14786.462</v>
      </c>
    </row>
    <row r="63" spans="1:11" ht="30" x14ac:dyDescent="0.25">
      <c r="A63" s="2">
        <v>61</v>
      </c>
      <c r="B63" s="12" t="s">
        <v>156</v>
      </c>
      <c r="C63" s="3" t="s">
        <v>99</v>
      </c>
      <c r="D63" s="3" t="s">
        <v>19</v>
      </c>
      <c r="E63" s="3">
        <v>1</v>
      </c>
      <c r="F63" s="3" t="s">
        <v>19</v>
      </c>
      <c r="G63" s="10">
        <v>10344.299999999999</v>
      </c>
      <c r="H63" s="10">
        <f t="shared" si="0"/>
        <v>10344.299999999999</v>
      </c>
      <c r="I63" s="10">
        <f t="shared" si="1"/>
        <v>1861.9739999999997</v>
      </c>
      <c r="J63" s="34">
        <f t="shared" si="2"/>
        <v>12206.273999999999</v>
      </c>
      <c r="K63" s="34">
        <f t="shared" si="3"/>
        <v>12206.273999999999</v>
      </c>
    </row>
    <row r="64" spans="1:11" ht="30" x14ac:dyDescent="0.25">
      <c r="A64" s="2">
        <v>62</v>
      </c>
      <c r="B64" s="12" t="s">
        <v>157</v>
      </c>
      <c r="C64" s="3" t="s">
        <v>158</v>
      </c>
      <c r="D64" s="3" t="s">
        <v>19</v>
      </c>
      <c r="E64" s="3">
        <v>1</v>
      </c>
      <c r="F64" s="3" t="s">
        <v>19</v>
      </c>
      <c r="G64" s="10">
        <v>14297</v>
      </c>
      <c r="H64" s="10">
        <f t="shared" si="0"/>
        <v>14297</v>
      </c>
      <c r="I64" s="10">
        <f t="shared" si="1"/>
        <v>2573.46</v>
      </c>
      <c r="J64" s="34">
        <f t="shared" si="2"/>
        <v>16870.46</v>
      </c>
      <c r="K64" s="34">
        <f t="shared" si="3"/>
        <v>16870.46</v>
      </c>
    </row>
    <row r="65" spans="1:11" ht="30" x14ac:dyDescent="0.25">
      <c r="A65" s="3">
        <v>63</v>
      </c>
      <c r="B65" s="12" t="s">
        <v>159</v>
      </c>
      <c r="C65" s="3" t="s">
        <v>160</v>
      </c>
      <c r="D65" s="3" t="s">
        <v>19</v>
      </c>
      <c r="E65" s="3">
        <v>1</v>
      </c>
      <c r="F65" s="3" t="s">
        <v>19</v>
      </c>
      <c r="G65" s="10">
        <v>19931.7</v>
      </c>
      <c r="H65" s="10">
        <f t="shared" si="0"/>
        <v>19931.7</v>
      </c>
      <c r="I65" s="10">
        <f t="shared" si="1"/>
        <v>3587.7060000000001</v>
      </c>
      <c r="J65" s="34">
        <f t="shared" si="2"/>
        <v>23519.406000000003</v>
      </c>
      <c r="K65" s="34">
        <f t="shared" si="3"/>
        <v>23519.406000000003</v>
      </c>
    </row>
    <row r="66" spans="1:11" ht="30" x14ac:dyDescent="0.25">
      <c r="A66" s="2">
        <v>64</v>
      </c>
      <c r="B66" s="12" t="s">
        <v>161</v>
      </c>
      <c r="C66" s="3" t="s">
        <v>162</v>
      </c>
      <c r="D66" s="3" t="s">
        <v>19</v>
      </c>
      <c r="E66" s="3">
        <v>1</v>
      </c>
      <c r="F66" s="3" t="s">
        <v>19</v>
      </c>
      <c r="G66" s="10">
        <v>15894.9</v>
      </c>
      <c r="H66" s="10">
        <f t="shared" si="0"/>
        <v>15894.9</v>
      </c>
      <c r="I66" s="10">
        <f t="shared" si="1"/>
        <v>2861.0819999999999</v>
      </c>
      <c r="J66" s="34">
        <f t="shared" si="2"/>
        <v>18755.982</v>
      </c>
      <c r="K66" s="34">
        <f t="shared" si="3"/>
        <v>18755.982</v>
      </c>
    </row>
    <row r="67" spans="1:11" ht="30" x14ac:dyDescent="0.25">
      <c r="A67" s="3">
        <v>65</v>
      </c>
      <c r="B67" s="12" t="s">
        <v>163</v>
      </c>
      <c r="C67" s="3" t="s">
        <v>164</v>
      </c>
      <c r="D67" s="3" t="s">
        <v>19</v>
      </c>
      <c r="E67" s="3">
        <v>1</v>
      </c>
      <c r="F67" s="3" t="s">
        <v>19</v>
      </c>
      <c r="G67" s="10">
        <v>14297</v>
      </c>
      <c r="H67" s="10">
        <f t="shared" si="0"/>
        <v>14297</v>
      </c>
      <c r="I67" s="10">
        <f t="shared" si="1"/>
        <v>2573.46</v>
      </c>
      <c r="J67" s="34">
        <f t="shared" si="2"/>
        <v>16870.46</v>
      </c>
      <c r="K67" s="34">
        <f t="shared" si="3"/>
        <v>16870.46</v>
      </c>
    </row>
    <row r="68" spans="1:11" ht="30" x14ac:dyDescent="0.25">
      <c r="A68" s="2">
        <v>66</v>
      </c>
      <c r="B68" s="12" t="s">
        <v>165</v>
      </c>
      <c r="C68" s="3" t="s">
        <v>166</v>
      </c>
      <c r="D68" s="3" t="s">
        <v>19</v>
      </c>
      <c r="E68" s="3">
        <v>1</v>
      </c>
      <c r="F68" s="3" t="s">
        <v>19</v>
      </c>
      <c r="G68" s="10">
        <v>14381.1</v>
      </c>
      <c r="H68" s="10">
        <f t="shared" si="0"/>
        <v>14381.1</v>
      </c>
      <c r="I68" s="10">
        <f t="shared" si="1"/>
        <v>2588.598</v>
      </c>
      <c r="J68" s="34">
        <f t="shared" si="2"/>
        <v>16969.698</v>
      </c>
      <c r="K68" s="34">
        <f t="shared" ref="K68:K69" si="4">J68/E68</f>
        <v>16969.698</v>
      </c>
    </row>
    <row r="69" spans="1:11" ht="30" x14ac:dyDescent="0.25">
      <c r="A69" s="2">
        <v>67</v>
      </c>
      <c r="B69" s="12" t="s">
        <v>167</v>
      </c>
      <c r="C69" s="3" t="s">
        <v>168</v>
      </c>
      <c r="D69" s="3" t="s">
        <v>19</v>
      </c>
      <c r="E69" s="3">
        <v>1</v>
      </c>
      <c r="F69" s="3" t="s">
        <v>19</v>
      </c>
      <c r="G69" s="10">
        <v>13371.9</v>
      </c>
      <c r="H69" s="10">
        <f t="shared" si="0"/>
        <v>13371.9</v>
      </c>
      <c r="I69" s="10">
        <f t="shared" si="1"/>
        <v>2406.942</v>
      </c>
      <c r="J69" s="34">
        <f t="shared" si="2"/>
        <v>15778.842000000001</v>
      </c>
      <c r="K69" s="34">
        <f t="shared" si="4"/>
        <v>15778.842000000001</v>
      </c>
    </row>
    <row r="70" spans="1:11" ht="18" customHeight="1" x14ac:dyDescent="0.25">
      <c r="A70" s="3"/>
      <c r="B70" s="52" t="s">
        <v>171</v>
      </c>
      <c r="C70" s="53"/>
      <c r="D70" s="53"/>
      <c r="E70" s="53"/>
      <c r="F70" s="53"/>
      <c r="G70" s="53"/>
      <c r="H70" s="25">
        <f>SUM(H3:H69)</f>
        <v>2706383.33</v>
      </c>
      <c r="I70" s="46">
        <f t="shared" si="1"/>
        <v>487148.99939999997</v>
      </c>
      <c r="J70" s="45">
        <f>SUM(J3:J69)</f>
        <v>3193532.3293999988</v>
      </c>
      <c r="K70" s="42">
        <v>3193532.33</v>
      </c>
    </row>
    <row r="71" spans="1:11" ht="18" customHeight="1" x14ac:dyDescent="0.25">
      <c r="A71" s="2"/>
      <c r="B71" s="52" t="s">
        <v>172</v>
      </c>
      <c r="C71" s="53"/>
      <c r="D71" s="53"/>
      <c r="E71" s="53"/>
      <c r="F71" s="53"/>
      <c r="G71" s="53"/>
      <c r="H71" s="25">
        <f>H70*0.18</f>
        <v>487148.99939999997</v>
      </c>
      <c r="I71" s="47"/>
      <c r="J71" s="43"/>
      <c r="K71" s="43"/>
    </row>
    <row r="72" spans="1:11" ht="18" customHeight="1" x14ac:dyDescent="0.25">
      <c r="A72" s="3"/>
      <c r="B72" s="52" t="s">
        <v>173</v>
      </c>
      <c r="C72" s="53"/>
      <c r="D72" s="53"/>
      <c r="E72" s="53"/>
      <c r="F72" s="53"/>
      <c r="G72" s="53"/>
      <c r="H72" s="25">
        <f>H70+H71</f>
        <v>3193532.3294000002</v>
      </c>
      <c r="I72" s="48"/>
      <c r="J72" s="44"/>
      <c r="K72" s="44"/>
    </row>
    <row r="74" spans="1:11" x14ac:dyDescent="0.25">
      <c r="A74" s="5"/>
      <c r="B74" s="26"/>
    </row>
    <row r="75" spans="1:11" x14ac:dyDescent="0.25">
      <c r="A75" s="5"/>
    </row>
    <row r="76" spans="1:11" x14ac:dyDescent="0.25">
      <c r="A76" s="5"/>
    </row>
    <row r="77" spans="1:11" x14ac:dyDescent="0.25">
      <c r="A77" s="5"/>
    </row>
    <row r="78" spans="1:11" x14ac:dyDescent="0.25">
      <c r="A78" s="5"/>
    </row>
    <row r="79" spans="1:11" x14ac:dyDescent="0.25">
      <c r="A79" s="5"/>
    </row>
    <row r="80" spans="1:11" x14ac:dyDescent="0.25">
      <c r="A80" s="5"/>
    </row>
  </sheetData>
  <mergeCells count="7">
    <mergeCell ref="K70:K72"/>
    <mergeCell ref="J70:J72"/>
    <mergeCell ref="I70:I72"/>
    <mergeCell ref="A1:J1"/>
    <mergeCell ref="B70:G70"/>
    <mergeCell ref="B71:G71"/>
    <mergeCell ref="B72:G72"/>
  </mergeCells>
  <phoneticPr fontId="3" type="noConversion"/>
  <pageMargins left="0.8" right="0.1574803149606299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391C-2149-4404-9814-13B622589983}">
  <dimension ref="A1:D69"/>
  <sheetViews>
    <sheetView tabSelected="1" workbookViewId="0">
      <selection activeCell="B66" sqref="B66"/>
    </sheetView>
  </sheetViews>
  <sheetFormatPr defaultRowHeight="15" x14ac:dyDescent="0.25"/>
  <cols>
    <col min="1" max="1" width="5.42578125" bestFit="1" customWidth="1"/>
    <col min="2" max="2" width="71" customWidth="1"/>
    <col min="4" max="4" width="10.5703125" bestFit="1" customWidth="1"/>
  </cols>
  <sheetData>
    <row r="1" spans="1:4" ht="33" customHeight="1" x14ac:dyDescent="0.25">
      <c r="A1" s="54" t="s">
        <v>185</v>
      </c>
      <c r="B1" s="54"/>
      <c r="C1" s="54"/>
      <c r="D1" s="54"/>
    </row>
    <row r="2" spans="1:4" ht="32.25" customHeight="1" x14ac:dyDescent="0.25">
      <c r="A2" s="55" t="s">
        <v>251</v>
      </c>
      <c r="B2" s="55"/>
      <c r="C2" s="55"/>
      <c r="D2" s="55"/>
    </row>
    <row r="3" spans="1:4" ht="28.5" customHeight="1" x14ac:dyDescent="0.25">
      <c r="A3" s="6" t="s">
        <v>0</v>
      </c>
      <c r="B3" s="39" t="s">
        <v>1</v>
      </c>
      <c r="C3" s="6" t="s">
        <v>5</v>
      </c>
      <c r="D3" s="13" t="s">
        <v>2</v>
      </c>
    </row>
    <row r="4" spans="1:4" ht="28.5" customHeight="1" x14ac:dyDescent="0.25">
      <c r="A4" s="37">
        <v>1</v>
      </c>
      <c r="B4" s="40" t="s">
        <v>186</v>
      </c>
      <c r="C4" s="3">
        <v>10</v>
      </c>
      <c r="D4" s="4" t="s">
        <v>3</v>
      </c>
    </row>
    <row r="5" spans="1:4" ht="28.5" customHeight="1" x14ac:dyDescent="0.25">
      <c r="A5" s="38">
        <v>2</v>
      </c>
      <c r="B5" s="40" t="s">
        <v>187</v>
      </c>
      <c r="C5" s="3">
        <v>6</v>
      </c>
      <c r="D5" s="4" t="s">
        <v>19</v>
      </c>
    </row>
    <row r="6" spans="1:4" ht="28.5" customHeight="1" x14ac:dyDescent="0.25">
      <c r="A6" s="37">
        <v>3</v>
      </c>
      <c r="B6" s="40" t="s">
        <v>188</v>
      </c>
      <c r="C6" s="3">
        <v>5</v>
      </c>
      <c r="D6" s="4" t="s">
        <v>19</v>
      </c>
    </row>
    <row r="7" spans="1:4" ht="28.5" customHeight="1" x14ac:dyDescent="0.25">
      <c r="A7" s="38">
        <v>4</v>
      </c>
      <c r="B7" s="40" t="s">
        <v>189</v>
      </c>
      <c r="C7" s="3">
        <v>8</v>
      </c>
      <c r="D7" s="4" t="s">
        <v>19</v>
      </c>
    </row>
    <row r="8" spans="1:4" ht="28.5" customHeight="1" x14ac:dyDescent="0.25">
      <c r="A8" s="37">
        <v>5</v>
      </c>
      <c r="B8" s="40" t="s">
        <v>190</v>
      </c>
      <c r="C8" s="3">
        <v>1</v>
      </c>
      <c r="D8" s="3" t="s">
        <v>11</v>
      </c>
    </row>
    <row r="9" spans="1:4" ht="28.5" customHeight="1" x14ac:dyDescent="0.25">
      <c r="A9" s="38">
        <v>6</v>
      </c>
      <c r="B9" s="40" t="s">
        <v>191</v>
      </c>
      <c r="C9" s="3">
        <v>2</v>
      </c>
      <c r="D9" s="3" t="s">
        <v>3</v>
      </c>
    </row>
    <row r="10" spans="1:4" ht="28.5" customHeight="1" x14ac:dyDescent="0.25">
      <c r="A10" s="37">
        <v>7</v>
      </c>
      <c r="B10" s="40" t="s">
        <v>192</v>
      </c>
      <c r="C10" s="3">
        <v>1</v>
      </c>
      <c r="D10" s="3" t="s">
        <v>11</v>
      </c>
    </row>
    <row r="11" spans="1:4" ht="28.5" customHeight="1" x14ac:dyDescent="0.25">
      <c r="A11" s="38">
        <v>8</v>
      </c>
      <c r="B11" s="40" t="s">
        <v>193</v>
      </c>
      <c r="C11" s="3">
        <v>4</v>
      </c>
      <c r="D11" s="3" t="s">
        <v>3</v>
      </c>
    </row>
    <row r="12" spans="1:4" ht="28.5" customHeight="1" x14ac:dyDescent="0.25">
      <c r="A12" s="37">
        <v>9</v>
      </c>
      <c r="B12" s="40" t="s">
        <v>194</v>
      </c>
      <c r="C12" s="3">
        <v>2</v>
      </c>
      <c r="D12" s="3" t="s">
        <v>19</v>
      </c>
    </row>
    <row r="13" spans="1:4" ht="28.5" customHeight="1" x14ac:dyDescent="0.25">
      <c r="A13" s="38">
        <v>10</v>
      </c>
      <c r="B13" s="40" t="s">
        <v>195</v>
      </c>
      <c r="C13" s="3">
        <v>3</v>
      </c>
      <c r="D13" s="3" t="s">
        <v>19</v>
      </c>
    </row>
    <row r="14" spans="1:4" ht="28.5" customHeight="1" x14ac:dyDescent="0.25">
      <c r="A14" s="37">
        <v>11</v>
      </c>
      <c r="B14" s="40" t="s">
        <v>196</v>
      </c>
      <c r="C14" s="3">
        <v>4</v>
      </c>
      <c r="D14" s="3" t="s">
        <v>19</v>
      </c>
    </row>
    <row r="15" spans="1:4" ht="28.5" customHeight="1" x14ac:dyDescent="0.25">
      <c r="A15" s="38">
        <v>12</v>
      </c>
      <c r="B15" s="40" t="s">
        <v>197</v>
      </c>
      <c r="C15" s="3">
        <v>5</v>
      </c>
      <c r="D15" s="3" t="s">
        <v>19</v>
      </c>
    </row>
    <row r="16" spans="1:4" ht="28.5" customHeight="1" x14ac:dyDescent="0.25">
      <c r="A16" s="37">
        <v>13</v>
      </c>
      <c r="B16" s="40" t="s">
        <v>198</v>
      </c>
      <c r="C16" s="3">
        <v>10</v>
      </c>
      <c r="D16" s="3" t="s">
        <v>19</v>
      </c>
    </row>
    <row r="17" spans="1:4" ht="28.5" customHeight="1" x14ac:dyDescent="0.25">
      <c r="A17" s="38">
        <v>14</v>
      </c>
      <c r="B17" s="40" t="s">
        <v>199</v>
      </c>
      <c r="C17" s="3">
        <v>6</v>
      </c>
      <c r="D17" s="3" t="s">
        <v>19</v>
      </c>
    </row>
    <row r="18" spans="1:4" ht="28.5" customHeight="1" x14ac:dyDescent="0.25">
      <c r="A18" s="37">
        <v>15</v>
      </c>
      <c r="B18" s="40" t="s">
        <v>200</v>
      </c>
      <c r="C18" s="3">
        <v>3</v>
      </c>
      <c r="D18" s="3" t="s">
        <v>19</v>
      </c>
    </row>
    <row r="19" spans="1:4" ht="28.5" customHeight="1" x14ac:dyDescent="0.25">
      <c r="A19" s="38">
        <v>16</v>
      </c>
      <c r="B19" s="40" t="s">
        <v>201</v>
      </c>
      <c r="C19" s="3">
        <v>6</v>
      </c>
      <c r="D19" s="3" t="s">
        <v>19</v>
      </c>
    </row>
    <row r="20" spans="1:4" ht="28.5" customHeight="1" x14ac:dyDescent="0.25">
      <c r="A20" s="37">
        <v>17</v>
      </c>
      <c r="B20" s="40" t="s">
        <v>202</v>
      </c>
      <c r="C20" s="3">
        <v>3</v>
      </c>
      <c r="D20" s="3" t="s">
        <v>19</v>
      </c>
    </row>
    <row r="21" spans="1:4" ht="28.5" customHeight="1" x14ac:dyDescent="0.25">
      <c r="A21" s="38">
        <v>18</v>
      </c>
      <c r="B21" s="40" t="s">
        <v>203</v>
      </c>
      <c r="C21" s="3">
        <v>2</v>
      </c>
      <c r="D21" s="3" t="s">
        <v>19</v>
      </c>
    </row>
    <row r="22" spans="1:4" ht="28.5" customHeight="1" x14ac:dyDescent="0.25">
      <c r="A22" s="37">
        <v>19</v>
      </c>
      <c r="B22" s="40" t="s">
        <v>204</v>
      </c>
      <c r="C22" s="3">
        <v>2</v>
      </c>
      <c r="D22" s="3" t="s">
        <v>19</v>
      </c>
    </row>
    <row r="23" spans="1:4" ht="28.5" customHeight="1" x14ac:dyDescent="0.25">
      <c r="A23" s="38">
        <v>20</v>
      </c>
      <c r="B23" s="40" t="s">
        <v>205</v>
      </c>
      <c r="C23" s="3">
        <v>2</v>
      </c>
      <c r="D23" s="3" t="s">
        <v>19</v>
      </c>
    </row>
    <row r="24" spans="1:4" ht="28.5" customHeight="1" x14ac:dyDescent="0.25">
      <c r="A24" s="37">
        <v>21</v>
      </c>
      <c r="B24" s="40" t="s">
        <v>206</v>
      </c>
      <c r="C24" s="3">
        <v>2</v>
      </c>
      <c r="D24" s="3" t="s">
        <v>19</v>
      </c>
    </row>
    <row r="25" spans="1:4" ht="28.5" customHeight="1" x14ac:dyDescent="0.25">
      <c r="A25" s="38">
        <v>22</v>
      </c>
      <c r="B25" s="40" t="s">
        <v>207</v>
      </c>
      <c r="C25" s="3">
        <v>2</v>
      </c>
      <c r="D25" s="3" t="s">
        <v>19</v>
      </c>
    </row>
    <row r="26" spans="1:4" ht="28.5" customHeight="1" x14ac:dyDescent="0.25">
      <c r="A26" s="37">
        <v>23</v>
      </c>
      <c r="B26" s="40" t="s">
        <v>208</v>
      </c>
      <c r="C26" s="3">
        <v>2</v>
      </c>
      <c r="D26" s="3" t="s">
        <v>19</v>
      </c>
    </row>
    <row r="27" spans="1:4" ht="28.5" customHeight="1" x14ac:dyDescent="0.25">
      <c r="A27" s="38">
        <v>24</v>
      </c>
      <c r="B27" s="40" t="s">
        <v>209</v>
      </c>
      <c r="C27" s="3">
        <v>4</v>
      </c>
      <c r="D27" s="3" t="s">
        <v>19</v>
      </c>
    </row>
    <row r="28" spans="1:4" ht="28.5" customHeight="1" x14ac:dyDescent="0.25">
      <c r="A28" s="37">
        <v>25</v>
      </c>
      <c r="B28" s="40" t="s">
        <v>210</v>
      </c>
      <c r="C28" s="3">
        <v>2</v>
      </c>
      <c r="D28" s="3" t="s">
        <v>19</v>
      </c>
    </row>
    <row r="29" spans="1:4" ht="28.5" customHeight="1" x14ac:dyDescent="0.25">
      <c r="A29" s="38">
        <v>26</v>
      </c>
      <c r="B29" s="40" t="s">
        <v>211</v>
      </c>
      <c r="C29" s="3">
        <v>2</v>
      </c>
      <c r="D29" s="3" t="s">
        <v>19</v>
      </c>
    </row>
    <row r="30" spans="1:4" ht="28.5" customHeight="1" x14ac:dyDescent="0.25">
      <c r="A30" s="37">
        <v>27</v>
      </c>
      <c r="B30" s="40" t="s">
        <v>212</v>
      </c>
      <c r="C30" s="3">
        <v>2</v>
      </c>
      <c r="D30" s="3" t="s">
        <v>19</v>
      </c>
    </row>
    <row r="31" spans="1:4" ht="28.5" customHeight="1" x14ac:dyDescent="0.25">
      <c r="A31" s="38">
        <v>28</v>
      </c>
      <c r="B31" s="40" t="s">
        <v>213</v>
      </c>
      <c r="C31" s="3">
        <v>6</v>
      </c>
      <c r="D31" s="3" t="s">
        <v>19</v>
      </c>
    </row>
    <row r="32" spans="1:4" ht="28.5" customHeight="1" x14ac:dyDescent="0.25">
      <c r="A32" s="37">
        <v>29</v>
      </c>
      <c r="B32" s="40" t="s">
        <v>214</v>
      </c>
      <c r="C32" s="3">
        <v>6</v>
      </c>
      <c r="D32" s="3" t="s">
        <v>19</v>
      </c>
    </row>
    <row r="33" spans="1:4" ht="28.5" customHeight="1" x14ac:dyDescent="0.25">
      <c r="A33" s="38">
        <v>30</v>
      </c>
      <c r="B33" s="40" t="s">
        <v>215</v>
      </c>
      <c r="C33" s="3">
        <v>3</v>
      </c>
      <c r="D33" s="3" t="s">
        <v>19</v>
      </c>
    </row>
    <row r="34" spans="1:4" ht="28.5" customHeight="1" x14ac:dyDescent="0.25">
      <c r="A34" s="37">
        <v>31</v>
      </c>
      <c r="B34" s="40" t="s">
        <v>216</v>
      </c>
      <c r="C34" s="3">
        <v>8</v>
      </c>
      <c r="D34" s="3" t="s">
        <v>19</v>
      </c>
    </row>
    <row r="35" spans="1:4" ht="28.5" customHeight="1" x14ac:dyDescent="0.25">
      <c r="A35" s="38">
        <v>32</v>
      </c>
      <c r="B35" s="40" t="s">
        <v>217</v>
      </c>
      <c r="C35" s="3">
        <v>3</v>
      </c>
      <c r="D35" s="3" t="s">
        <v>19</v>
      </c>
    </row>
    <row r="36" spans="1:4" ht="28.5" customHeight="1" x14ac:dyDescent="0.25">
      <c r="A36" s="37">
        <v>33</v>
      </c>
      <c r="B36" s="40" t="s">
        <v>218</v>
      </c>
      <c r="C36" s="3">
        <v>10</v>
      </c>
      <c r="D36" s="3" t="s">
        <v>19</v>
      </c>
    </row>
    <row r="37" spans="1:4" ht="28.5" customHeight="1" x14ac:dyDescent="0.25">
      <c r="A37" s="38">
        <v>34</v>
      </c>
      <c r="B37" s="40" t="s">
        <v>219</v>
      </c>
      <c r="C37" s="3">
        <v>5</v>
      </c>
      <c r="D37" s="3" t="s">
        <v>19</v>
      </c>
    </row>
    <row r="38" spans="1:4" ht="28.5" customHeight="1" x14ac:dyDescent="0.25">
      <c r="A38" s="37">
        <v>35</v>
      </c>
      <c r="B38" s="40" t="s">
        <v>220</v>
      </c>
      <c r="C38" s="3">
        <v>5</v>
      </c>
      <c r="D38" s="3" t="s">
        <v>19</v>
      </c>
    </row>
    <row r="39" spans="1:4" ht="28.5" customHeight="1" x14ac:dyDescent="0.25">
      <c r="A39" s="38">
        <v>36</v>
      </c>
      <c r="B39" s="40" t="s">
        <v>221</v>
      </c>
      <c r="C39" s="3">
        <v>5</v>
      </c>
      <c r="D39" s="3" t="s">
        <v>19</v>
      </c>
    </row>
    <row r="40" spans="1:4" ht="28.5" customHeight="1" x14ac:dyDescent="0.25">
      <c r="A40" s="37">
        <v>37</v>
      </c>
      <c r="B40" s="40" t="s">
        <v>222</v>
      </c>
      <c r="C40" s="3">
        <v>3</v>
      </c>
      <c r="D40" s="3" t="s">
        <v>19</v>
      </c>
    </row>
    <row r="41" spans="1:4" ht="28.5" customHeight="1" x14ac:dyDescent="0.25">
      <c r="A41" s="38">
        <v>38</v>
      </c>
      <c r="B41" s="40" t="s">
        <v>223</v>
      </c>
      <c r="C41" s="3">
        <v>1</v>
      </c>
      <c r="D41" s="3" t="s">
        <v>11</v>
      </c>
    </row>
    <row r="42" spans="1:4" ht="28.5" customHeight="1" x14ac:dyDescent="0.25">
      <c r="A42" s="37">
        <v>39</v>
      </c>
      <c r="B42" s="40" t="s">
        <v>224</v>
      </c>
      <c r="C42" s="3">
        <v>1</v>
      </c>
      <c r="D42" s="3" t="s">
        <v>11</v>
      </c>
    </row>
    <row r="43" spans="1:4" ht="28.5" customHeight="1" x14ac:dyDescent="0.25">
      <c r="A43" s="38">
        <v>40</v>
      </c>
      <c r="B43" s="40" t="s">
        <v>225</v>
      </c>
      <c r="C43" s="3">
        <v>1</v>
      </c>
      <c r="D43" s="3" t="s">
        <v>19</v>
      </c>
    </row>
    <row r="44" spans="1:4" ht="28.5" customHeight="1" x14ac:dyDescent="0.25">
      <c r="A44" s="37">
        <v>41</v>
      </c>
      <c r="B44" s="40" t="s">
        <v>226</v>
      </c>
      <c r="C44" s="3">
        <v>1</v>
      </c>
      <c r="D44" s="3" t="s">
        <v>19</v>
      </c>
    </row>
    <row r="45" spans="1:4" ht="28.5" customHeight="1" x14ac:dyDescent="0.25">
      <c r="A45" s="38">
        <v>42</v>
      </c>
      <c r="B45" s="40" t="s">
        <v>227</v>
      </c>
      <c r="C45" s="3">
        <v>1</v>
      </c>
      <c r="D45" s="3" t="s">
        <v>19</v>
      </c>
    </row>
    <row r="46" spans="1:4" ht="28.5" customHeight="1" x14ac:dyDescent="0.25">
      <c r="A46" s="37">
        <v>43</v>
      </c>
      <c r="B46" s="40" t="s">
        <v>228</v>
      </c>
      <c r="C46" s="3">
        <v>1</v>
      </c>
      <c r="D46" s="3" t="s">
        <v>19</v>
      </c>
    </row>
    <row r="47" spans="1:4" ht="28.5" customHeight="1" x14ac:dyDescent="0.25">
      <c r="A47" s="38">
        <v>44</v>
      </c>
      <c r="B47" s="40" t="s">
        <v>229</v>
      </c>
      <c r="C47" s="3">
        <v>1</v>
      </c>
      <c r="D47" s="3" t="s">
        <v>19</v>
      </c>
    </row>
    <row r="48" spans="1:4" ht="28.5" customHeight="1" x14ac:dyDescent="0.25">
      <c r="A48" s="37">
        <v>45</v>
      </c>
      <c r="B48" s="40" t="s">
        <v>230</v>
      </c>
      <c r="C48" s="3">
        <v>1</v>
      </c>
      <c r="D48" s="3" t="s">
        <v>19</v>
      </c>
    </row>
    <row r="49" spans="1:4" ht="28.5" customHeight="1" x14ac:dyDescent="0.25">
      <c r="A49" s="38">
        <v>46</v>
      </c>
      <c r="B49" s="40" t="s">
        <v>231</v>
      </c>
      <c r="C49" s="3">
        <v>1</v>
      </c>
      <c r="D49" s="3" t="s">
        <v>19</v>
      </c>
    </row>
    <row r="50" spans="1:4" ht="28.5" customHeight="1" x14ac:dyDescent="0.25">
      <c r="A50" s="37">
        <v>47</v>
      </c>
      <c r="B50" s="40" t="s">
        <v>232</v>
      </c>
      <c r="C50" s="3">
        <v>1</v>
      </c>
      <c r="D50" s="3" t="s">
        <v>19</v>
      </c>
    </row>
    <row r="51" spans="1:4" ht="28.5" customHeight="1" x14ac:dyDescent="0.25">
      <c r="A51" s="38">
        <v>48</v>
      </c>
      <c r="B51" s="40" t="s">
        <v>233</v>
      </c>
      <c r="C51" s="3">
        <v>1</v>
      </c>
      <c r="D51" s="3" t="s">
        <v>19</v>
      </c>
    </row>
    <row r="52" spans="1:4" ht="28.5" customHeight="1" x14ac:dyDescent="0.25">
      <c r="A52" s="37">
        <v>49</v>
      </c>
      <c r="B52" s="40" t="s">
        <v>234</v>
      </c>
      <c r="C52" s="3">
        <v>1</v>
      </c>
      <c r="D52" s="3" t="s">
        <v>19</v>
      </c>
    </row>
    <row r="53" spans="1:4" ht="28.5" customHeight="1" x14ac:dyDescent="0.25">
      <c r="A53" s="38">
        <v>50</v>
      </c>
      <c r="B53" s="40" t="s">
        <v>235</v>
      </c>
      <c r="C53" s="3">
        <v>1</v>
      </c>
      <c r="D53" s="3" t="s">
        <v>19</v>
      </c>
    </row>
    <row r="54" spans="1:4" ht="28.5" customHeight="1" x14ac:dyDescent="0.25">
      <c r="A54" s="37">
        <v>51</v>
      </c>
      <c r="B54" s="40" t="s">
        <v>236</v>
      </c>
      <c r="C54" s="3">
        <v>1</v>
      </c>
      <c r="D54" s="3" t="s">
        <v>19</v>
      </c>
    </row>
    <row r="55" spans="1:4" ht="28.5" customHeight="1" x14ac:dyDescent="0.25">
      <c r="A55" s="38">
        <v>52</v>
      </c>
      <c r="B55" s="40" t="s">
        <v>237</v>
      </c>
      <c r="C55" s="3">
        <v>1</v>
      </c>
      <c r="D55" s="3" t="s">
        <v>19</v>
      </c>
    </row>
    <row r="56" spans="1:4" ht="28.5" customHeight="1" x14ac:dyDescent="0.25">
      <c r="A56" s="37">
        <v>53</v>
      </c>
      <c r="B56" s="40" t="s">
        <v>238</v>
      </c>
      <c r="C56" s="3">
        <v>1</v>
      </c>
      <c r="D56" s="3" t="s">
        <v>19</v>
      </c>
    </row>
    <row r="57" spans="1:4" ht="28.5" customHeight="1" x14ac:dyDescent="0.25">
      <c r="A57" s="38">
        <v>54</v>
      </c>
      <c r="B57" s="40" t="s">
        <v>239</v>
      </c>
      <c r="C57" s="3">
        <v>1</v>
      </c>
      <c r="D57" s="3" t="s">
        <v>19</v>
      </c>
    </row>
    <row r="58" spans="1:4" ht="28.5" customHeight="1" x14ac:dyDescent="0.25">
      <c r="A58" s="37">
        <v>55</v>
      </c>
      <c r="B58" s="40" t="s">
        <v>240</v>
      </c>
      <c r="C58" s="3">
        <v>1</v>
      </c>
      <c r="D58" s="3" t="s">
        <v>19</v>
      </c>
    </row>
    <row r="59" spans="1:4" ht="28.5" customHeight="1" x14ac:dyDescent="0.25">
      <c r="A59" s="38">
        <v>56</v>
      </c>
      <c r="B59" s="40" t="s">
        <v>241</v>
      </c>
      <c r="C59" s="3">
        <v>1</v>
      </c>
      <c r="D59" s="3" t="s">
        <v>19</v>
      </c>
    </row>
    <row r="60" spans="1:4" ht="28.5" customHeight="1" x14ac:dyDescent="0.25">
      <c r="A60" s="37">
        <v>57</v>
      </c>
      <c r="B60" s="40" t="s">
        <v>242</v>
      </c>
      <c r="C60" s="3">
        <v>1</v>
      </c>
      <c r="D60" s="3" t="s">
        <v>19</v>
      </c>
    </row>
    <row r="61" spans="1:4" ht="28.5" customHeight="1" x14ac:dyDescent="0.25">
      <c r="A61" s="38">
        <v>58</v>
      </c>
      <c r="B61" s="40" t="s">
        <v>243</v>
      </c>
      <c r="C61" s="3">
        <v>1</v>
      </c>
      <c r="D61" s="3" t="s">
        <v>19</v>
      </c>
    </row>
    <row r="62" spans="1:4" ht="28.5" customHeight="1" x14ac:dyDescent="0.25">
      <c r="A62" s="37">
        <v>59</v>
      </c>
      <c r="B62" s="40" t="s">
        <v>244</v>
      </c>
      <c r="C62" s="3">
        <v>1</v>
      </c>
      <c r="D62" s="3" t="s">
        <v>19</v>
      </c>
    </row>
    <row r="63" spans="1:4" ht="28.5" customHeight="1" x14ac:dyDescent="0.25">
      <c r="A63" s="38">
        <v>60</v>
      </c>
      <c r="B63" s="40" t="s">
        <v>245</v>
      </c>
      <c r="C63" s="3">
        <v>1</v>
      </c>
      <c r="D63" s="3" t="s">
        <v>19</v>
      </c>
    </row>
    <row r="64" spans="1:4" ht="28.5" customHeight="1" x14ac:dyDescent="0.25">
      <c r="A64" s="37">
        <v>61</v>
      </c>
      <c r="B64" s="40" t="s">
        <v>246</v>
      </c>
      <c r="C64" s="3">
        <v>1</v>
      </c>
      <c r="D64" s="3" t="s">
        <v>19</v>
      </c>
    </row>
    <row r="65" spans="1:4" ht="28.5" customHeight="1" x14ac:dyDescent="0.25">
      <c r="A65" s="38">
        <v>62</v>
      </c>
      <c r="B65" s="40" t="s">
        <v>247</v>
      </c>
      <c r="C65" s="3">
        <v>1</v>
      </c>
      <c r="D65" s="3" t="s">
        <v>19</v>
      </c>
    </row>
    <row r="66" spans="1:4" ht="28.5" customHeight="1" x14ac:dyDescent="0.25">
      <c r="A66" s="37">
        <v>63</v>
      </c>
      <c r="B66" s="40" t="s">
        <v>248</v>
      </c>
      <c r="C66" s="3">
        <v>1</v>
      </c>
      <c r="D66" s="3" t="s">
        <v>19</v>
      </c>
    </row>
    <row r="67" spans="1:4" ht="28.5" customHeight="1" x14ac:dyDescent="0.25">
      <c r="A67" s="38">
        <v>64</v>
      </c>
      <c r="B67" s="40" t="s">
        <v>249</v>
      </c>
      <c r="C67" s="3">
        <v>1</v>
      </c>
      <c r="D67" s="3" t="s">
        <v>19</v>
      </c>
    </row>
    <row r="68" spans="1:4" ht="28.5" customHeight="1" x14ac:dyDescent="0.25">
      <c r="A68" s="37">
        <v>65</v>
      </c>
      <c r="B68" s="40" t="s">
        <v>250</v>
      </c>
      <c r="C68" s="3">
        <v>1</v>
      </c>
      <c r="D68" s="3" t="s">
        <v>19</v>
      </c>
    </row>
    <row r="69" spans="1:4" ht="28.5" customHeight="1" x14ac:dyDescent="0.25"/>
  </sheetData>
  <mergeCells count="2">
    <mergeCell ref="A1:D1"/>
    <mergeCell ref="A2:D2"/>
  </mergeCells>
  <pageMargins left="0.5" right="0.17" top="0.43" bottom="0.48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Euler Doylin</dc:creator>
  <cp:lastModifiedBy>Jose Miguel Mejia Lorenzo</cp:lastModifiedBy>
  <cp:lastPrinted>2021-11-01T15:32:27Z</cp:lastPrinted>
  <dcterms:created xsi:type="dcterms:W3CDTF">2021-07-16T12:51:14Z</dcterms:created>
  <dcterms:modified xsi:type="dcterms:W3CDTF">2021-11-03T12:16:02Z</dcterms:modified>
</cp:coreProperties>
</file>