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i2.cecanot\Desktop\Descargas de Archivos\Septiembre\"/>
    </mc:Choice>
  </mc:AlternateContent>
  <xr:revisionPtr revIDLastSave="0" documentId="13_ncr:1_{105765CD-9BFE-412C-859A-C83322146B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OS ABIERTOS JUL-SEP 2024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3" i="21" l="1"/>
  <c r="C132" i="21"/>
  <c r="C130" i="21"/>
  <c r="C129" i="21"/>
  <c r="C117" i="21"/>
  <c r="C112" i="21"/>
  <c r="C108" i="21"/>
  <c r="C100" i="21"/>
  <c r="C99" i="21"/>
  <c r="C98" i="21"/>
  <c r="C97" i="21"/>
  <c r="C96" i="21"/>
  <c r="C84" i="21"/>
  <c r="C79" i="21"/>
  <c r="C75" i="21"/>
  <c r="C69" i="21"/>
  <c r="C50" i="21"/>
  <c r="C45" i="21"/>
  <c r="C41" i="21"/>
  <c r="C101" i="21" l="1"/>
  <c r="C134" i="21"/>
</calcChain>
</file>

<file path=xl/sharedStrings.xml><?xml version="1.0" encoding="utf-8"?>
<sst xmlns="http://schemas.openxmlformats.org/spreadsheetml/2006/main" count="404" uniqueCount="50">
  <si>
    <t>Servicios</t>
  </si>
  <si>
    <t>Tipo de Servicios</t>
  </si>
  <si>
    <t>Cantidad</t>
  </si>
  <si>
    <t>Año</t>
  </si>
  <si>
    <t>PERIODO</t>
  </si>
  <si>
    <t xml:space="preserve">% de ocupación    </t>
  </si>
  <si>
    <t>oftalmologia y sub-especialidades</t>
  </si>
  <si>
    <t>neurocirugia</t>
  </si>
  <si>
    <t>eval. cardio vascular</t>
  </si>
  <si>
    <t>otras especialidades</t>
  </si>
  <si>
    <t>emergencia</t>
  </si>
  <si>
    <t xml:space="preserve">total </t>
  </si>
  <si>
    <t xml:space="preserve">oftalmologia </t>
  </si>
  <si>
    <t>otras cirugias</t>
  </si>
  <si>
    <t>cornea</t>
  </si>
  <si>
    <t>renal</t>
  </si>
  <si>
    <t>imagenes</t>
  </si>
  <si>
    <t>pruebas de laboratorio</t>
  </si>
  <si>
    <t>ingresos</t>
  </si>
  <si>
    <t>egresos</t>
  </si>
  <si>
    <t>hemodinamia</t>
  </si>
  <si>
    <t>dialisis</t>
  </si>
  <si>
    <t>indicadores intrahosp.</t>
  </si>
  <si>
    <t>total dias paciente</t>
  </si>
  <si>
    <t>promedio de estadia</t>
  </si>
  <si>
    <t>giro cama</t>
  </si>
  <si>
    <t>defunciones intrahospitalaria</t>
  </si>
  <si>
    <t>tasa gral. defunciones x 100 egre.</t>
  </si>
  <si>
    <t>ingresos por senasa</t>
  </si>
  <si>
    <t>ngresos por otras ars</t>
  </si>
  <si>
    <t>ingresos por pacientes</t>
  </si>
  <si>
    <t>otras constribuciones</t>
  </si>
  <si>
    <t>ingresos alquiler de cafeteria</t>
  </si>
  <si>
    <t>transferencia (fondo 100)</t>
  </si>
  <si>
    <t>otros ingresos</t>
  </si>
  <si>
    <t>total</t>
  </si>
  <si>
    <t>internamientos</t>
  </si>
  <si>
    <t>servicios</t>
  </si>
  <si>
    <t>consultas externas</t>
  </si>
  <si>
    <t>cirugias</t>
  </si>
  <si>
    <t>trasplantes</t>
  </si>
  <si>
    <t>estudios</t>
  </si>
  <si>
    <t>procedimientos</t>
  </si>
  <si>
    <t>hemodialisis</t>
  </si>
  <si>
    <t>tipo de servicios</t>
  </si>
  <si>
    <t>cantidad</t>
  </si>
  <si>
    <t>año</t>
  </si>
  <si>
    <t>periodo</t>
  </si>
  <si>
    <t>jul-sep</t>
  </si>
  <si>
    <t>indicadores Intrahosp.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</si>
</sst>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3" fillId="2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3" fillId="0" borderId="0" xfId="0" applyFont="1"/>
    <xf numFmtId="3" fontId="0" fillId="0" borderId="0" xfId="0" applyNumberFormat="1" applyAlignment="1">
      <alignment horizontal="center"/>
    </xf>
    <xf numFmtId="4" fontId="4" fillId="0" borderId="0" xfId="0" applyNumberFormat="1" applyFont="1"/>
    <xf numFmtId="3" fontId="8" fillId="0" borderId="0" xfId="0" applyNumberFormat="1" applyFont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4" fontId="0" fillId="0" borderId="0" xfId="0" applyNumberFormat="1"/>
    <xf numFmtId="0" fontId="7" fillId="0" borderId="0" xfId="0" applyFont="1"/>
    <xf numFmtId="4" fontId="0" fillId="0" borderId="0" xfId="0" applyNumberForma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0" fillId="0" borderId="0" xfId="0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left"/>
    </xf>
    <xf numFmtId="3" fontId="8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7" fillId="0" borderId="0" xfId="0" applyFont="1" applyFill="1"/>
    <xf numFmtId="4" fontId="0" fillId="0" borderId="0" xfId="0" applyNumberFormat="1" applyFill="1" applyAlignment="1">
      <alignment horizontal="right"/>
    </xf>
    <xf numFmtId="0" fontId="3" fillId="0" borderId="0" xfId="0" applyFont="1" applyFill="1"/>
    <xf numFmtId="4" fontId="0" fillId="0" borderId="0" xfId="0" applyNumberFormat="1" applyFill="1"/>
    <xf numFmtId="4" fontId="4" fillId="0" borderId="0" xfId="0" applyNumberFormat="1" applyFont="1" applyFill="1"/>
    <xf numFmtId="0" fontId="3" fillId="0" borderId="0" xfId="0" applyFont="1" applyFill="1" applyAlignment="1">
      <alignment horizontal="right" vertical="center"/>
    </xf>
    <xf numFmtId="4" fontId="0" fillId="0" borderId="0" xfId="0" applyNumberFormat="1" applyFill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7" xfId="3" xr:uid="{00000000-0005-0000-0000-000002000000}"/>
    <cellStyle name="Normal 4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1"/>
  <sheetViews>
    <sheetView tabSelected="1" topLeftCell="A127" zoomScaleNormal="100" workbookViewId="0">
      <selection activeCell="E137" sqref="A1:E137"/>
    </sheetView>
  </sheetViews>
  <sheetFormatPr defaultColWidth="11.42578125" defaultRowHeight="15" x14ac:dyDescent="0.25"/>
  <cols>
    <col min="1" max="1" width="19" customWidth="1"/>
    <col min="2" max="2" width="42.5703125" customWidth="1"/>
    <col min="3" max="3" width="15.7109375" customWidth="1"/>
    <col min="4" max="4" width="5.42578125" customWidth="1"/>
    <col min="5" max="5" width="9.140625" customWidth="1"/>
  </cols>
  <sheetData>
    <row r="1" spans="1:5" ht="15" customHeight="1" x14ac:dyDescent="0.25">
      <c r="A1" s="22" t="s">
        <v>37</v>
      </c>
      <c r="B1" s="22" t="s">
        <v>44</v>
      </c>
      <c r="C1" s="23" t="s">
        <v>45</v>
      </c>
      <c r="D1" s="24" t="s">
        <v>46</v>
      </c>
      <c r="E1" s="25" t="s">
        <v>47</v>
      </c>
    </row>
    <row r="2" spans="1:5" ht="15" customHeight="1" x14ac:dyDescent="0.25">
      <c r="A2" s="26" t="s">
        <v>38</v>
      </c>
      <c r="B2" s="27" t="s">
        <v>6</v>
      </c>
      <c r="C2" s="28"/>
      <c r="D2" s="22">
        <v>2024</v>
      </c>
      <c r="E2" s="25" t="s">
        <v>48</v>
      </c>
    </row>
    <row r="3" spans="1:5" ht="15" customHeight="1" x14ac:dyDescent="0.25">
      <c r="A3" s="26" t="s">
        <v>38</v>
      </c>
      <c r="B3" s="22" t="s">
        <v>7</v>
      </c>
      <c r="C3" s="28"/>
      <c r="D3" s="22">
        <v>2024</v>
      </c>
      <c r="E3" s="25" t="s">
        <v>48</v>
      </c>
    </row>
    <row r="4" spans="1:5" ht="15" customHeight="1" x14ac:dyDescent="0.25">
      <c r="A4" s="26" t="s">
        <v>38</v>
      </c>
      <c r="B4" s="22" t="s">
        <v>8</v>
      </c>
      <c r="C4" s="29">
        <v>2392</v>
      </c>
      <c r="D4" s="22">
        <v>2024</v>
      </c>
      <c r="E4" s="25" t="s">
        <v>48</v>
      </c>
    </row>
    <row r="5" spans="1:5" ht="15" customHeight="1" x14ac:dyDescent="0.25">
      <c r="A5" s="26" t="s">
        <v>38</v>
      </c>
      <c r="B5" s="22" t="s">
        <v>9</v>
      </c>
      <c r="C5" s="29">
        <v>3184</v>
      </c>
      <c r="D5" s="22">
        <v>2024</v>
      </c>
      <c r="E5" s="25" t="s">
        <v>48</v>
      </c>
    </row>
    <row r="6" spans="1:5" ht="15" customHeight="1" x14ac:dyDescent="0.25">
      <c r="A6" s="26" t="s">
        <v>38</v>
      </c>
      <c r="B6" s="22" t="s">
        <v>10</v>
      </c>
      <c r="C6" s="29">
        <v>2987</v>
      </c>
      <c r="D6" s="22">
        <v>2024</v>
      </c>
      <c r="E6" s="25" t="s">
        <v>48</v>
      </c>
    </row>
    <row r="7" spans="1:5" ht="15" customHeight="1" x14ac:dyDescent="0.25">
      <c r="A7" s="26" t="s">
        <v>38</v>
      </c>
      <c r="B7" s="22" t="s">
        <v>11</v>
      </c>
      <c r="C7" s="29">
        <v>8563</v>
      </c>
      <c r="D7" s="22">
        <v>2024</v>
      </c>
      <c r="E7" s="25" t="s">
        <v>48</v>
      </c>
    </row>
    <row r="8" spans="1:5" x14ac:dyDescent="0.25">
      <c r="A8" s="26" t="s">
        <v>39</v>
      </c>
      <c r="B8" s="30" t="s">
        <v>12</v>
      </c>
      <c r="C8" s="31">
        <v>2501</v>
      </c>
      <c r="D8" s="22">
        <v>2024</v>
      </c>
      <c r="E8" s="25" t="s">
        <v>48</v>
      </c>
    </row>
    <row r="9" spans="1:5" x14ac:dyDescent="0.25">
      <c r="A9" s="26" t="s">
        <v>39</v>
      </c>
      <c r="B9" s="30" t="s">
        <v>7</v>
      </c>
      <c r="C9" s="31">
        <v>137</v>
      </c>
      <c r="D9" s="22">
        <v>2024</v>
      </c>
      <c r="E9" s="25" t="s">
        <v>48</v>
      </c>
    </row>
    <row r="10" spans="1:5" x14ac:dyDescent="0.25">
      <c r="A10" s="26" t="s">
        <v>39</v>
      </c>
      <c r="B10" s="30" t="s">
        <v>13</v>
      </c>
      <c r="C10" s="31">
        <v>91</v>
      </c>
      <c r="D10" s="22">
        <v>2024</v>
      </c>
      <c r="E10" s="25" t="s">
        <v>48</v>
      </c>
    </row>
    <row r="11" spans="1:5" x14ac:dyDescent="0.25">
      <c r="A11" s="26" t="s">
        <v>39</v>
      </c>
      <c r="B11" s="30" t="s">
        <v>11</v>
      </c>
      <c r="C11" s="29">
        <v>2729</v>
      </c>
      <c r="D11" s="22">
        <v>2024</v>
      </c>
      <c r="E11" s="25" t="s">
        <v>48</v>
      </c>
    </row>
    <row r="12" spans="1:5" x14ac:dyDescent="0.25">
      <c r="A12" s="26" t="s">
        <v>40</v>
      </c>
      <c r="B12" s="30" t="s">
        <v>14</v>
      </c>
      <c r="C12" s="29">
        <v>1</v>
      </c>
      <c r="D12" s="22">
        <v>2024</v>
      </c>
      <c r="E12" s="25" t="s">
        <v>48</v>
      </c>
    </row>
    <row r="13" spans="1:5" x14ac:dyDescent="0.25">
      <c r="A13" s="26" t="s">
        <v>40</v>
      </c>
      <c r="B13" s="30" t="s">
        <v>15</v>
      </c>
      <c r="C13" s="29">
        <v>1</v>
      </c>
      <c r="D13" s="22">
        <v>2024</v>
      </c>
      <c r="E13" s="25" t="s">
        <v>48</v>
      </c>
    </row>
    <row r="14" spans="1:5" x14ac:dyDescent="0.25">
      <c r="A14" s="26" t="s">
        <v>41</v>
      </c>
      <c r="B14" s="30" t="s">
        <v>16</v>
      </c>
      <c r="C14" s="29">
        <v>16341</v>
      </c>
      <c r="D14" s="22">
        <v>2024</v>
      </c>
      <c r="E14" s="25" t="s">
        <v>48</v>
      </c>
    </row>
    <row r="15" spans="1:5" x14ac:dyDescent="0.25">
      <c r="A15" s="26" t="s">
        <v>41</v>
      </c>
      <c r="B15" s="30" t="s">
        <v>17</v>
      </c>
      <c r="C15" s="29">
        <v>166084</v>
      </c>
      <c r="D15" s="22">
        <v>2024</v>
      </c>
      <c r="E15" s="25" t="s">
        <v>48</v>
      </c>
    </row>
    <row r="16" spans="1:5" x14ac:dyDescent="0.25">
      <c r="A16" s="26" t="s">
        <v>41</v>
      </c>
      <c r="B16" s="30" t="s">
        <v>11</v>
      </c>
      <c r="C16" s="32">
        <v>182425</v>
      </c>
      <c r="D16" s="22">
        <v>2024</v>
      </c>
      <c r="E16" s="25" t="s">
        <v>48</v>
      </c>
    </row>
    <row r="17" spans="1:5" x14ac:dyDescent="0.25">
      <c r="A17" s="26" t="s">
        <v>36</v>
      </c>
      <c r="B17" s="30" t="s">
        <v>18</v>
      </c>
      <c r="C17" s="33">
        <v>339</v>
      </c>
      <c r="D17" s="22">
        <v>2024</v>
      </c>
      <c r="E17" s="25" t="s">
        <v>48</v>
      </c>
    </row>
    <row r="18" spans="1:5" x14ac:dyDescent="0.25">
      <c r="A18" s="26" t="s">
        <v>36</v>
      </c>
      <c r="B18" s="30" t="s">
        <v>19</v>
      </c>
      <c r="C18" s="33">
        <v>346</v>
      </c>
      <c r="D18" s="22">
        <v>2024</v>
      </c>
      <c r="E18" s="25" t="s">
        <v>48</v>
      </c>
    </row>
    <row r="19" spans="1:5" x14ac:dyDescent="0.25">
      <c r="A19" s="26" t="s">
        <v>42</v>
      </c>
      <c r="B19" s="30" t="s">
        <v>20</v>
      </c>
      <c r="C19" s="34">
        <v>105</v>
      </c>
      <c r="D19" s="22">
        <v>2024</v>
      </c>
      <c r="E19" s="25" t="s">
        <v>48</v>
      </c>
    </row>
    <row r="20" spans="1:5" x14ac:dyDescent="0.25">
      <c r="A20" s="26" t="s">
        <v>43</v>
      </c>
      <c r="B20" s="30" t="s">
        <v>21</v>
      </c>
      <c r="C20" s="35">
        <v>1562</v>
      </c>
      <c r="D20" s="22">
        <v>2024</v>
      </c>
      <c r="E20" s="25" t="s">
        <v>48</v>
      </c>
    </row>
    <row r="21" spans="1:5" x14ac:dyDescent="0.25">
      <c r="A21" s="22" t="s">
        <v>37</v>
      </c>
      <c r="B21" s="26" t="s">
        <v>22</v>
      </c>
      <c r="C21" s="36"/>
      <c r="D21" s="22">
        <v>2024</v>
      </c>
      <c r="E21" s="25" t="s">
        <v>48</v>
      </c>
    </row>
    <row r="22" spans="1:5" ht="15.75" x14ac:dyDescent="0.25">
      <c r="A22" s="26" t="s">
        <v>36</v>
      </c>
      <c r="B22" s="37" t="s">
        <v>5</v>
      </c>
      <c r="C22" s="38">
        <v>56.1</v>
      </c>
      <c r="D22" s="22">
        <v>2024</v>
      </c>
      <c r="E22" s="25" t="s">
        <v>48</v>
      </c>
    </row>
    <row r="23" spans="1:5" ht="15.75" x14ac:dyDescent="0.25">
      <c r="A23" s="26" t="s">
        <v>36</v>
      </c>
      <c r="B23" s="37" t="s">
        <v>23</v>
      </c>
      <c r="C23" s="32">
        <v>2070</v>
      </c>
      <c r="D23" s="22">
        <v>2024</v>
      </c>
      <c r="E23" s="25" t="s">
        <v>48</v>
      </c>
    </row>
    <row r="24" spans="1:5" ht="15.75" x14ac:dyDescent="0.25">
      <c r="A24" s="26" t="s">
        <v>36</v>
      </c>
      <c r="B24" s="37" t="s">
        <v>24</v>
      </c>
      <c r="C24" s="38">
        <v>5.98</v>
      </c>
      <c r="D24" s="22">
        <v>2024</v>
      </c>
      <c r="E24" s="25" t="s">
        <v>48</v>
      </c>
    </row>
    <row r="25" spans="1:5" ht="15.75" x14ac:dyDescent="0.25">
      <c r="A25" s="26" t="s">
        <v>36</v>
      </c>
      <c r="B25" s="37" t="s">
        <v>25</v>
      </c>
      <c r="C25" s="32">
        <v>7.36</v>
      </c>
      <c r="D25" s="22">
        <v>2024</v>
      </c>
      <c r="E25" s="25" t="s">
        <v>48</v>
      </c>
    </row>
    <row r="26" spans="1:5" ht="15.75" x14ac:dyDescent="0.25">
      <c r="A26" s="26" t="s">
        <v>36</v>
      </c>
      <c r="B26" s="37" t="s">
        <v>26</v>
      </c>
      <c r="C26" s="32">
        <v>21</v>
      </c>
      <c r="D26" s="22">
        <v>2024</v>
      </c>
      <c r="E26" s="25" t="s">
        <v>48</v>
      </c>
    </row>
    <row r="27" spans="1:5" ht="15.75" x14ac:dyDescent="0.25">
      <c r="A27" s="26" t="s">
        <v>36</v>
      </c>
      <c r="B27" s="37" t="s">
        <v>27</v>
      </c>
      <c r="C27" s="38">
        <v>6.07</v>
      </c>
      <c r="D27" s="22">
        <v>2024</v>
      </c>
      <c r="E27" s="25" t="s">
        <v>48</v>
      </c>
    </row>
    <row r="28" spans="1:5" x14ac:dyDescent="0.25">
      <c r="A28" s="39" t="s">
        <v>18</v>
      </c>
      <c r="B28" s="22" t="s">
        <v>28</v>
      </c>
      <c r="C28" s="40">
        <v>86613485.939999998</v>
      </c>
      <c r="D28" s="22">
        <v>2024</v>
      </c>
      <c r="E28" s="25" t="s">
        <v>48</v>
      </c>
    </row>
    <row r="29" spans="1:5" x14ac:dyDescent="0.25">
      <c r="A29" s="39" t="s">
        <v>18</v>
      </c>
      <c r="B29" s="22" t="s">
        <v>29</v>
      </c>
      <c r="C29" s="40">
        <v>29011435.550000001</v>
      </c>
      <c r="D29" s="22">
        <v>2024</v>
      </c>
      <c r="E29" s="25" t="s">
        <v>48</v>
      </c>
    </row>
    <row r="30" spans="1:5" x14ac:dyDescent="0.25">
      <c r="A30" s="39" t="s">
        <v>18</v>
      </c>
      <c r="B30" s="22" t="s">
        <v>30</v>
      </c>
      <c r="C30" s="40">
        <v>16431573.210000001</v>
      </c>
      <c r="D30" s="22">
        <v>2024</v>
      </c>
      <c r="E30" s="25" t="s">
        <v>48</v>
      </c>
    </row>
    <row r="31" spans="1:5" x14ac:dyDescent="0.25">
      <c r="A31" s="39" t="s">
        <v>18</v>
      </c>
      <c r="B31" s="22" t="s">
        <v>31</v>
      </c>
      <c r="C31" s="40">
        <v>6141966.9699999997</v>
      </c>
      <c r="D31" s="22">
        <v>2024</v>
      </c>
      <c r="E31" s="25" t="s">
        <v>48</v>
      </c>
    </row>
    <row r="32" spans="1:5" x14ac:dyDescent="0.25">
      <c r="A32" s="39" t="s">
        <v>18</v>
      </c>
      <c r="B32" s="22" t="s">
        <v>32</v>
      </c>
      <c r="C32" s="40">
        <v>108900</v>
      </c>
      <c r="D32" s="22">
        <v>2024</v>
      </c>
      <c r="E32" s="25" t="s">
        <v>48</v>
      </c>
    </row>
    <row r="33" spans="1:5" x14ac:dyDescent="0.25">
      <c r="A33" s="39" t="s">
        <v>18</v>
      </c>
      <c r="B33" s="22" t="s">
        <v>33</v>
      </c>
      <c r="C33" s="40">
        <v>90856079.879999995</v>
      </c>
      <c r="D33" s="22">
        <v>2024</v>
      </c>
      <c r="E33" s="25" t="s">
        <v>48</v>
      </c>
    </row>
    <row r="34" spans="1:5" x14ac:dyDescent="0.25">
      <c r="A34" s="39" t="s">
        <v>18</v>
      </c>
      <c r="B34" s="22" t="s">
        <v>34</v>
      </c>
      <c r="C34" s="40">
        <v>615151.43999999994</v>
      </c>
      <c r="D34" s="22">
        <v>2024</v>
      </c>
      <c r="E34" s="25" t="s">
        <v>48</v>
      </c>
    </row>
    <row r="35" spans="1:5" x14ac:dyDescent="0.25">
      <c r="A35" s="39" t="s">
        <v>18</v>
      </c>
      <c r="B35" s="22" t="s">
        <v>35</v>
      </c>
      <c r="C35" s="40">
        <v>229778592.99000001</v>
      </c>
      <c r="D35" s="22">
        <v>2024</v>
      </c>
      <c r="E35" s="25" t="s">
        <v>48</v>
      </c>
    </row>
    <row r="36" spans="1:5" ht="18" customHeight="1" x14ac:dyDescent="0.25">
      <c r="A36" s="26" t="s">
        <v>38</v>
      </c>
      <c r="B36" s="27" t="s">
        <v>6</v>
      </c>
      <c r="C36" s="29">
        <v>20629</v>
      </c>
      <c r="D36" s="22">
        <v>2023</v>
      </c>
      <c r="E36" s="25" t="s">
        <v>48</v>
      </c>
    </row>
    <row r="37" spans="1:5" ht="18" customHeight="1" x14ac:dyDescent="0.25">
      <c r="A37" s="26" t="s">
        <v>38</v>
      </c>
      <c r="B37" s="22" t="s">
        <v>7</v>
      </c>
      <c r="C37" s="29">
        <v>57</v>
      </c>
      <c r="D37" s="22">
        <v>2023</v>
      </c>
      <c r="E37" s="25" t="s">
        <v>48</v>
      </c>
    </row>
    <row r="38" spans="1:5" ht="18" customHeight="1" x14ac:dyDescent="0.25">
      <c r="A38" s="26" t="s">
        <v>38</v>
      </c>
      <c r="B38" s="22" t="s">
        <v>8</v>
      </c>
      <c r="C38" s="29">
        <v>2164</v>
      </c>
      <c r="D38" s="22">
        <v>2023</v>
      </c>
      <c r="E38" s="25" t="s">
        <v>48</v>
      </c>
    </row>
    <row r="39" spans="1:5" ht="18" customHeight="1" x14ac:dyDescent="0.25">
      <c r="A39" s="26" t="s">
        <v>38</v>
      </c>
      <c r="B39" s="22" t="s">
        <v>9</v>
      </c>
      <c r="C39" s="29">
        <v>3561</v>
      </c>
      <c r="D39" s="22">
        <v>2023</v>
      </c>
      <c r="E39" s="25" t="s">
        <v>48</v>
      </c>
    </row>
    <row r="40" spans="1:5" ht="18" customHeight="1" x14ac:dyDescent="0.25">
      <c r="A40" s="26" t="s">
        <v>38</v>
      </c>
      <c r="B40" s="22" t="s">
        <v>10</v>
      </c>
      <c r="C40" s="29">
        <v>1764</v>
      </c>
      <c r="D40" s="22">
        <v>2023</v>
      </c>
      <c r="E40" s="25" t="s">
        <v>48</v>
      </c>
    </row>
    <row r="41" spans="1:5" ht="18" customHeight="1" x14ac:dyDescent="0.25">
      <c r="A41" s="26" t="s">
        <v>38</v>
      </c>
      <c r="B41" s="22" t="s">
        <v>11</v>
      </c>
      <c r="C41" s="29">
        <f>SUM(C36:C40)</f>
        <v>28175</v>
      </c>
      <c r="D41" s="22">
        <v>2023</v>
      </c>
      <c r="E41" s="25" t="s">
        <v>48</v>
      </c>
    </row>
    <row r="42" spans="1:5" ht="18" customHeight="1" x14ac:dyDescent="0.25">
      <c r="A42" s="26" t="s">
        <v>39</v>
      </c>
      <c r="B42" s="30" t="s">
        <v>12</v>
      </c>
      <c r="C42" s="29">
        <v>2941</v>
      </c>
      <c r="D42" s="22">
        <v>2023</v>
      </c>
      <c r="E42" s="25" t="s">
        <v>48</v>
      </c>
    </row>
    <row r="43" spans="1:5" ht="18" customHeight="1" x14ac:dyDescent="0.25">
      <c r="A43" s="26" t="s">
        <v>39</v>
      </c>
      <c r="B43" s="30" t="s">
        <v>7</v>
      </c>
      <c r="C43" s="29">
        <v>138</v>
      </c>
      <c r="D43" s="22">
        <v>2023</v>
      </c>
      <c r="E43" s="25" t="s">
        <v>48</v>
      </c>
    </row>
    <row r="44" spans="1:5" ht="18" customHeight="1" x14ac:dyDescent="0.25">
      <c r="A44" s="26" t="s">
        <v>39</v>
      </c>
      <c r="B44" s="30" t="s">
        <v>13</v>
      </c>
      <c r="C44" s="29">
        <v>82</v>
      </c>
      <c r="D44" s="22">
        <v>2023</v>
      </c>
      <c r="E44" s="25" t="s">
        <v>48</v>
      </c>
    </row>
    <row r="45" spans="1:5" ht="18" customHeight="1" x14ac:dyDescent="0.25">
      <c r="A45" s="26" t="s">
        <v>39</v>
      </c>
      <c r="B45" s="30" t="s">
        <v>11</v>
      </c>
      <c r="C45" s="29">
        <f>SUM(C42:C44)</f>
        <v>3161</v>
      </c>
      <c r="D45" s="22">
        <v>2023</v>
      </c>
      <c r="E45" s="25" t="s">
        <v>48</v>
      </c>
    </row>
    <row r="46" spans="1:5" ht="18" customHeight="1" x14ac:dyDescent="0.25">
      <c r="A46" s="26" t="s">
        <v>40</v>
      </c>
      <c r="B46" s="30" t="s">
        <v>14</v>
      </c>
      <c r="C46" s="29">
        <v>0</v>
      </c>
      <c r="D46" s="22">
        <v>2023</v>
      </c>
      <c r="E46" s="25" t="s">
        <v>48</v>
      </c>
    </row>
    <row r="47" spans="1:5" ht="18" customHeight="1" x14ac:dyDescent="0.25">
      <c r="A47" s="26" t="s">
        <v>40</v>
      </c>
      <c r="B47" s="30" t="s">
        <v>15</v>
      </c>
      <c r="C47" s="29">
        <v>1</v>
      </c>
      <c r="D47" s="22">
        <v>2023</v>
      </c>
      <c r="E47" s="25" t="s">
        <v>48</v>
      </c>
    </row>
    <row r="48" spans="1:5" ht="18" customHeight="1" x14ac:dyDescent="0.25">
      <c r="A48" s="26" t="s">
        <v>41</v>
      </c>
      <c r="B48" s="30" t="s">
        <v>16</v>
      </c>
      <c r="C48" s="29">
        <v>21551</v>
      </c>
      <c r="D48" s="22">
        <v>2023</v>
      </c>
      <c r="E48" s="25" t="s">
        <v>48</v>
      </c>
    </row>
    <row r="49" spans="1:5" ht="18" customHeight="1" x14ac:dyDescent="0.25">
      <c r="A49" s="26" t="s">
        <v>41</v>
      </c>
      <c r="B49" s="30" t="s">
        <v>17</v>
      </c>
      <c r="C49" s="29">
        <v>177835</v>
      </c>
      <c r="D49" s="22">
        <v>2023</v>
      </c>
      <c r="E49" s="25" t="s">
        <v>48</v>
      </c>
    </row>
    <row r="50" spans="1:5" ht="18" customHeight="1" x14ac:dyDescent="0.25">
      <c r="A50" s="26" t="s">
        <v>41</v>
      </c>
      <c r="B50" s="30" t="s">
        <v>11</v>
      </c>
      <c r="C50" s="32">
        <f>SUM(C48:C49)</f>
        <v>199386</v>
      </c>
      <c r="D50" s="22">
        <v>2023</v>
      </c>
      <c r="E50" s="25" t="s">
        <v>48</v>
      </c>
    </row>
    <row r="51" spans="1:5" ht="18" customHeight="1" x14ac:dyDescent="0.25">
      <c r="A51" s="26" t="s">
        <v>36</v>
      </c>
      <c r="B51" s="30" t="s">
        <v>18</v>
      </c>
      <c r="C51" s="33">
        <v>330</v>
      </c>
      <c r="D51" s="22">
        <v>2023</v>
      </c>
      <c r="E51" s="25" t="s">
        <v>48</v>
      </c>
    </row>
    <row r="52" spans="1:5" ht="18" customHeight="1" x14ac:dyDescent="0.25">
      <c r="A52" s="26" t="s">
        <v>36</v>
      </c>
      <c r="B52" s="30" t="s">
        <v>19</v>
      </c>
      <c r="C52" s="33">
        <v>333</v>
      </c>
      <c r="D52" s="22">
        <v>2023</v>
      </c>
      <c r="E52" s="25" t="s">
        <v>48</v>
      </c>
    </row>
    <row r="53" spans="1:5" ht="18" customHeight="1" x14ac:dyDescent="0.25">
      <c r="A53" s="26" t="s">
        <v>42</v>
      </c>
      <c r="B53" s="30" t="s">
        <v>20</v>
      </c>
      <c r="C53" s="34">
        <v>133</v>
      </c>
      <c r="D53" s="22">
        <v>2023</v>
      </c>
      <c r="E53" s="25" t="s">
        <v>48</v>
      </c>
    </row>
    <row r="54" spans="1:5" ht="18" customHeight="1" x14ac:dyDescent="0.25">
      <c r="A54" s="26" t="s">
        <v>43</v>
      </c>
      <c r="B54" s="30" t="s">
        <v>21</v>
      </c>
      <c r="C54" s="35">
        <v>1431</v>
      </c>
      <c r="D54" s="22">
        <v>2023</v>
      </c>
      <c r="E54" s="25" t="s">
        <v>48</v>
      </c>
    </row>
    <row r="55" spans="1:5" ht="18" customHeight="1" x14ac:dyDescent="0.25">
      <c r="A55" s="22" t="s">
        <v>37</v>
      </c>
      <c r="B55" s="26" t="s">
        <v>49</v>
      </c>
      <c r="C55" s="36"/>
      <c r="D55" s="22">
        <v>2023</v>
      </c>
      <c r="E55" s="25" t="s">
        <v>48</v>
      </c>
    </row>
    <row r="56" spans="1:5" ht="18" customHeight="1" x14ac:dyDescent="0.25">
      <c r="A56" s="26" t="s">
        <v>36</v>
      </c>
      <c r="B56" s="37" t="s">
        <v>5</v>
      </c>
      <c r="C56" s="38">
        <v>54.02</v>
      </c>
      <c r="D56" s="22">
        <v>2023</v>
      </c>
      <c r="E56" s="25" t="s">
        <v>48</v>
      </c>
    </row>
    <row r="57" spans="1:5" ht="18" customHeight="1" x14ac:dyDescent="0.25">
      <c r="A57" s="26" t="s">
        <v>36</v>
      </c>
      <c r="B57" s="37" t="s">
        <v>23</v>
      </c>
      <c r="C57" s="32">
        <v>2188</v>
      </c>
      <c r="D57" s="22">
        <v>2023</v>
      </c>
      <c r="E57" s="25" t="s">
        <v>48</v>
      </c>
    </row>
    <row r="58" spans="1:5" ht="18" customHeight="1" x14ac:dyDescent="0.25">
      <c r="A58" s="26" t="s">
        <v>36</v>
      </c>
      <c r="B58" s="37" t="s">
        <v>24</v>
      </c>
      <c r="C58" s="38">
        <v>6.57</v>
      </c>
      <c r="D58" s="22">
        <v>2023</v>
      </c>
      <c r="E58" s="25" t="s">
        <v>48</v>
      </c>
    </row>
    <row r="59" spans="1:5" ht="18" customHeight="1" x14ac:dyDescent="0.25">
      <c r="A59" s="26" t="s">
        <v>36</v>
      </c>
      <c r="B59" s="37" t="s">
        <v>25</v>
      </c>
      <c r="C59" s="38">
        <v>7.09</v>
      </c>
      <c r="D59" s="22">
        <v>2023</v>
      </c>
      <c r="E59" s="25" t="s">
        <v>48</v>
      </c>
    </row>
    <row r="60" spans="1:5" ht="18" customHeight="1" x14ac:dyDescent="0.25">
      <c r="A60" s="26" t="s">
        <v>36</v>
      </c>
      <c r="B60" s="37" t="s">
        <v>26</v>
      </c>
      <c r="C60" s="32">
        <v>21</v>
      </c>
      <c r="D60" s="22">
        <v>2023</v>
      </c>
      <c r="E60" s="25" t="s">
        <v>48</v>
      </c>
    </row>
    <row r="61" spans="1:5" ht="18" customHeight="1" x14ac:dyDescent="0.25">
      <c r="A61" s="26" t="s">
        <v>36</v>
      </c>
      <c r="B61" s="37" t="s">
        <v>27</v>
      </c>
      <c r="C61" s="38">
        <v>6.31</v>
      </c>
      <c r="D61" s="22">
        <v>2023</v>
      </c>
      <c r="E61" s="25" t="s">
        <v>48</v>
      </c>
    </row>
    <row r="62" spans="1:5" ht="18" customHeight="1" x14ac:dyDescent="0.25">
      <c r="A62" s="39" t="s">
        <v>18</v>
      </c>
      <c r="B62" s="22" t="s">
        <v>28</v>
      </c>
      <c r="C62" s="41">
        <v>128322745.04000001</v>
      </c>
      <c r="D62" s="39">
        <v>2023</v>
      </c>
      <c r="E62" s="25" t="s">
        <v>48</v>
      </c>
    </row>
    <row r="63" spans="1:5" ht="18" customHeight="1" x14ac:dyDescent="0.25">
      <c r="A63" s="39" t="s">
        <v>18</v>
      </c>
      <c r="B63" s="22" t="s">
        <v>29</v>
      </c>
      <c r="C63" s="41">
        <v>47378047.490000002</v>
      </c>
      <c r="D63" s="39">
        <v>2023</v>
      </c>
      <c r="E63" s="25" t="s">
        <v>48</v>
      </c>
    </row>
    <row r="64" spans="1:5" ht="18" customHeight="1" x14ac:dyDescent="0.25">
      <c r="A64" s="39" t="s">
        <v>18</v>
      </c>
      <c r="B64" s="22" t="s">
        <v>30</v>
      </c>
      <c r="C64" s="41">
        <v>20197591.43</v>
      </c>
      <c r="D64" s="39">
        <v>2023</v>
      </c>
      <c r="E64" s="25" t="s">
        <v>48</v>
      </c>
    </row>
    <row r="65" spans="1:5" ht="18" customHeight="1" x14ac:dyDescent="0.25">
      <c r="A65" s="39" t="s">
        <v>18</v>
      </c>
      <c r="B65" s="22" t="s">
        <v>31</v>
      </c>
      <c r="C65" s="41">
        <v>50000</v>
      </c>
      <c r="D65" s="39">
        <v>2023</v>
      </c>
      <c r="E65" s="25" t="s">
        <v>48</v>
      </c>
    </row>
    <row r="66" spans="1:5" ht="18" customHeight="1" x14ac:dyDescent="0.25">
      <c r="A66" s="39" t="s">
        <v>18</v>
      </c>
      <c r="B66" s="22" t="s">
        <v>32</v>
      </c>
      <c r="C66" s="41">
        <v>163350</v>
      </c>
      <c r="D66" s="39">
        <v>2023</v>
      </c>
      <c r="E66" s="25" t="s">
        <v>48</v>
      </c>
    </row>
    <row r="67" spans="1:5" ht="18" customHeight="1" x14ac:dyDescent="0.25">
      <c r="A67" s="39" t="s">
        <v>18</v>
      </c>
      <c r="B67" s="22" t="s">
        <v>33</v>
      </c>
      <c r="C67" s="41">
        <v>65711588.369999997</v>
      </c>
      <c r="D67" s="39">
        <v>2023</v>
      </c>
      <c r="E67" s="25" t="s">
        <v>48</v>
      </c>
    </row>
    <row r="68" spans="1:5" ht="18" customHeight="1" x14ac:dyDescent="0.25">
      <c r="A68" s="39" t="s">
        <v>18</v>
      </c>
      <c r="B68" s="22" t="s">
        <v>34</v>
      </c>
      <c r="C68" s="41">
        <v>180000</v>
      </c>
      <c r="D68" s="39">
        <v>2023</v>
      </c>
      <c r="E68" s="25" t="s">
        <v>48</v>
      </c>
    </row>
    <row r="69" spans="1:5" ht="18" customHeight="1" x14ac:dyDescent="0.25">
      <c r="A69" s="39" t="s">
        <v>18</v>
      </c>
      <c r="B69" s="22" t="s">
        <v>35</v>
      </c>
      <c r="C69" s="41">
        <f>SUM(C62:C68)</f>
        <v>262003322.33000001</v>
      </c>
      <c r="D69" s="39">
        <v>2023</v>
      </c>
      <c r="E69" s="25" t="s">
        <v>48</v>
      </c>
    </row>
    <row r="70" spans="1:5" ht="18" customHeight="1" x14ac:dyDescent="0.25">
      <c r="A70" s="26" t="s">
        <v>38</v>
      </c>
      <c r="B70" s="27" t="s">
        <v>6</v>
      </c>
      <c r="C70" s="35">
        <v>22222</v>
      </c>
      <c r="D70" s="22">
        <v>2022</v>
      </c>
      <c r="E70" s="25" t="s">
        <v>48</v>
      </c>
    </row>
    <row r="71" spans="1:5" ht="18" customHeight="1" x14ac:dyDescent="0.25">
      <c r="A71" s="26" t="s">
        <v>38</v>
      </c>
      <c r="B71" s="22" t="s">
        <v>7</v>
      </c>
      <c r="C71" s="35">
        <v>2814</v>
      </c>
      <c r="D71" s="22">
        <v>2022</v>
      </c>
      <c r="E71" s="25" t="s">
        <v>48</v>
      </c>
    </row>
    <row r="72" spans="1:5" ht="18" customHeight="1" x14ac:dyDescent="0.25">
      <c r="A72" s="26" t="s">
        <v>38</v>
      </c>
      <c r="B72" s="22" t="s">
        <v>8</v>
      </c>
      <c r="C72" s="35">
        <v>1784</v>
      </c>
      <c r="D72" s="22">
        <v>2022</v>
      </c>
      <c r="E72" s="25" t="s">
        <v>48</v>
      </c>
    </row>
    <row r="73" spans="1:5" ht="18" customHeight="1" x14ac:dyDescent="0.25">
      <c r="A73" s="26" t="s">
        <v>38</v>
      </c>
      <c r="B73" s="22" t="s">
        <v>9</v>
      </c>
      <c r="C73" s="35">
        <v>4192</v>
      </c>
      <c r="D73" s="22">
        <v>2022</v>
      </c>
      <c r="E73" s="25" t="s">
        <v>48</v>
      </c>
    </row>
    <row r="74" spans="1:5" ht="18" customHeight="1" x14ac:dyDescent="0.25">
      <c r="A74" s="26" t="s">
        <v>38</v>
      </c>
      <c r="B74" s="22" t="s">
        <v>10</v>
      </c>
      <c r="C74" s="35">
        <v>2452</v>
      </c>
      <c r="D74" s="22">
        <v>2022</v>
      </c>
      <c r="E74" s="25" t="s">
        <v>48</v>
      </c>
    </row>
    <row r="75" spans="1:5" ht="18" customHeight="1" x14ac:dyDescent="0.25">
      <c r="A75" s="26" t="s">
        <v>38</v>
      </c>
      <c r="B75" s="22" t="s">
        <v>11</v>
      </c>
      <c r="C75" s="29">
        <f>SUM(C70:C74)</f>
        <v>33464</v>
      </c>
      <c r="D75" s="22">
        <v>2022</v>
      </c>
      <c r="E75" s="25" t="s">
        <v>48</v>
      </c>
    </row>
    <row r="76" spans="1:5" ht="18" customHeight="1" x14ac:dyDescent="0.25">
      <c r="A76" s="26" t="s">
        <v>39</v>
      </c>
      <c r="B76" s="30" t="s">
        <v>12</v>
      </c>
      <c r="C76" s="35">
        <v>2834</v>
      </c>
      <c r="D76" s="22">
        <v>2022</v>
      </c>
      <c r="E76" s="25" t="s">
        <v>48</v>
      </c>
    </row>
    <row r="77" spans="1:5" ht="18" customHeight="1" x14ac:dyDescent="0.25">
      <c r="A77" s="26" t="s">
        <v>39</v>
      </c>
      <c r="B77" s="30" t="s">
        <v>7</v>
      </c>
      <c r="C77" s="35">
        <v>155</v>
      </c>
      <c r="D77" s="22">
        <v>2022</v>
      </c>
      <c r="E77" s="25" t="s">
        <v>48</v>
      </c>
    </row>
    <row r="78" spans="1:5" ht="18" customHeight="1" x14ac:dyDescent="0.25">
      <c r="A78" s="26" t="s">
        <v>39</v>
      </c>
      <c r="B78" s="30" t="s">
        <v>13</v>
      </c>
      <c r="C78" s="35">
        <v>50</v>
      </c>
      <c r="D78" s="22">
        <v>2022</v>
      </c>
      <c r="E78" s="25" t="s">
        <v>48</v>
      </c>
    </row>
    <row r="79" spans="1:5" ht="18" customHeight="1" x14ac:dyDescent="0.25">
      <c r="A79" s="26" t="s">
        <v>39</v>
      </c>
      <c r="B79" s="30" t="s">
        <v>11</v>
      </c>
      <c r="C79" s="29">
        <f>SUM(C76:C78)</f>
        <v>3039</v>
      </c>
      <c r="D79" s="22">
        <v>2022</v>
      </c>
      <c r="E79" s="25" t="s">
        <v>48</v>
      </c>
    </row>
    <row r="80" spans="1:5" ht="18" customHeight="1" x14ac:dyDescent="0.25">
      <c r="A80" s="26" t="s">
        <v>40</v>
      </c>
      <c r="B80" s="30" t="s">
        <v>14</v>
      </c>
      <c r="C80" s="35">
        <v>2</v>
      </c>
      <c r="D80" s="22">
        <v>2022</v>
      </c>
      <c r="E80" s="25" t="s">
        <v>48</v>
      </c>
    </row>
    <row r="81" spans="1:5" ht="18" customHeight="1" x14ac:dyDescent="0.25">
      <c r="A81" s="26" t="s">
        <v>40</v>
      </c>
      <c r="B81" s="30" t="s">
        <v>15</v>
      </c>
      <c r="C81" s="35">
        <v>0</v>
      </c>
      <c r="D81" s="22">
        <v>2022</v>
      </c>
      <c r="E81" s="25" t="s">
        <v>48</v>
      </c>
    </row>
    <row r="82" spans="1:5" ht="18" customHeight="1" x14ac:dyDescent="0.25">
      <c r="A82" s="26" t="s">
        <v>41</v>
      </c>
      <c r="B82" s="30" t="s">
        <v>16</v>
      </c>
      <c r="C82" s="35">
        <v>21658</v>
      </c>
      <c r="D82" s="22">
        <v>2022</v>
      </c>
      <c r="E82" s="25" t="s">
        <v>48</v>
      </c>
    </row>
    <row r="83" spans="1:5" ht="18" customHeight="1" x14ac:dyDescent="0.25">
      <c r="A83" s="26" t="s">
        <v>41</v>
      </c>
      <c r="B83" s="30" t="s">
        <v>17</v>
      </c>
      <c r="C83" s="35">
        <v>170137</v>
      </c>
      <c r="D83" s="22">
        <v>2022</v>
      </c>
      <c r="E83" s="25" t="s">
        <v>48</v>
      </c>
    </row>
    <row r="84" spans="1:5" ht="18" customHeight="1" x14ac:dyDescent="0.25">
      <c r="A84" s="26" t="s">
        <v>41</v>
      </c>
      <c r="B84" s="30" t="s">
        <v>11</v>
      </c>
      <c r="C84" s="32">
        <f>SUM(C82:C83)</f>
        <v>191795</v>
      </c>
      <c r="D84" s="22">
        <v>2022</v>
      </c>
      <c r="E84" s="25" t="s">
        <v>48</v>
      </c>
    </row>
    <row r="85" spans="1:5" ht="18" customHeight="1" x14ac:dyDescent="0.25">
      <c r="A85" s="26" t="s">
        <v>36</v>
      </c>
      <c r="B85" s="30" t="s">
        <v>18</v>
      </c>
      <c r="C85" s="33">
        <v>346</v>
      </c>
      <c r="D85" s="22">
        <v>2022</v>
      </c>
      <c r="E85" s="25" t="s">
        <v>48</v>
      </c>
    </row>
    <row r="86" spans="1:5" ht="18" customHeight="1" x14ac:dyDescent="0.25">
      <c r="A86" s="26" t="s">
        <v>36</v>
      </c>
      <c r="B86" s="30" t="s">
        <v>19</v>
      </c>
      <c r="C86" s="33">
        <v>354</v>
      </c>
      <c r="D86" s="22">
        <v>2022</v>
      </c>
      <c r="E86" s="25" t="s">
        <v>48</v>
      </c>
    </row>
    <row r="87" spans="1:5" ht="18" customHeight="1" x14ac:dyDescent="0.25">
      <c r="A87" s="26" t="s">
        <v>42</v>
      </c>
      <c r="B87" s="30" t="s">
        <v>20</v>
      </c>
      <c r="C87" s="34">
        <v>181</v>
      </c>
      <c r="D87" s="22">
        <v>2022</v>
      </c>
      <c r="E87" s="25" t="s">
        <v>48</v>
      </c>
    </row>
    <row r="88" spans="1:5" ht="18" customHeight="1" x14ac:dyDescent="0.25">
      <c r="A88" s="26" t="s">
        <v>43</v>
      </c>
      <c r="B88" s="30" t="s">
        <v>21</v>
      </c>
      <c r="C88" s="35">
        <v>1468</v>
      </c>
      <c r="D88" s="22">
        <v>2022</v>
      </c>
      <c r="E88" s="25" t="s">
        <v>48</v>
      </c>
    </row>
    <row r="89" spans="1:5" x14ac:dyDescent="0.25">
      <c r="A89" s="22" t="s">
        <v>37</v>
      </c>
      <c r="B89" s="26" t="s">
        <v>49</v>
      </c>
      <c r="C89" s="36"/>
      <c r="D89" s="22">
        <v>2022</v>
      </c>
      <c r="E89" s="25" t="s">
        <v>48</v>
      </c>
    </row>
    <row r="90" spans="1:5" ht="15.75" x14ac:dyDescent="0.25">
      <c r="A90" s="26" t="s">
        <v>36</v>
      </c>
      <c r="B90" s="37" t="s">
        <v>5</v>
      </c>
      <c r="C90" s="38">
        <v>57.78</v>
      </c>
      <c r="D90" s="22">
        <v>2022</v>
      </c>
      <c r="E90" s="25" t="s">
        <v>48</v>
      </c>
    </row>
    <row r="91" spans="1:5" ht="15.75" x14ac:dyDescent="0.25">
      <c r="A91" s="26" t="s">
        <v>36</v>
      </c>
      <c r="B91" s="37" t="s">
        <v>23</v>
      </c>
      <c r="C91" s="32">
        <v>2236</v>
      </c>
      <c r="D91" s="22">
        <v>2022</v>
      </c>
      <c r="E91" s="25" t="s">
        <v>48</v>
      </c>
    </row>
    <row r="92" spans="1:5" ht="15.75" x14ac:dyDescent="0.25">
      <c r="A92" s="26" t="s">
        <v>36</v>
      </c>
      <c r="B92" s="37" t="s">
        <v>24</v>
      </c>
      <c r="C92" s="38">
        <v>6.32</v>
      </c>
      <c r="D92" s="22">
        <v>2022</v>
      </c>
      <c r="E92" s="25" t="s">
        <v>48</v>
      </c>
    </row>
    <row r="93" spans="1:5" ht="15.75" x14ac:dyDescent="0.25">
      <c r="A93" s="26" t="s">
        <v>36</v>
      </c>
      <c r="B93" s="37" t="s">
        <v>25</v>
      </c>
      <c r="C93" s="38">
        <v>7.53</v>
      </c>
      <c r="D93" s="22">
        <v>2022</v>
      </c>
      <c r="E93" s="25" t="s">
        <v>48</v>
      </c>
    </row>
    <row r="94" spans="1:5" ht="15.75" x14ac:dyDescent="0.25">
      <c r="A94" s="26" t="s">
        <v>36</v>
      </c>
      <c r="B94" s="37" t="s">
        <v>26</v>
      </c>
      <c r="C94" s="32">
        <v>16</v>
      </c>
      <c r="D94" s="22">
        <v>2022</v>
      </c>
      <c r="E94" s="25" t="s">
        <v>48</v>
      </c>
    </row>
    <row r="95" spans="1:5" ht="15.75" x14ac:dyDescent="0.25">
      <c r="A95" s="26" t="s">
        <v>36</v>
      </c>
      <c r="B95" s="37" t="s">
        <v>27</v>
      </c>
      <c r="C95" s="38">
        <v>4.5199999999999996</v>
      </c>
      <c r="D95" s="22">
        <v>2022</v>
      </c>
      <c r="E95" s="25" t="s">
        <v>48</v>
      </c>
    </row>
    <row r="96" spans="1:5" x14ac:dyDescent="0.25">
      <c r="A96" s="39" t="s">
        <v>18</v>
      </c>
      <c r="B96" s="22" t="s">
        <v>28</v>
      </c>
      <c r="C96" s="41">
        <f>41346990.95+43427573.55+37049616.32</f>
        <v>121824180.81999999</v>
      </c>
      <c r="D96" s="39">
        <v>2022</v>
      </c>
      <c r="E96" s="25" t="s">
        <v>48</v>
      </c>
    </row>
    <row r="97" spans="1:5" x14ac:dyDescent="0.25">
      <c r="A97" s="39" t="s">
        <v>18</v>
      </c>
      <c r="B97" s="22" t="s">
        <v>29</v>
      </c>
      <c r="C97" s="41">
        <f>11862054.63+24187518.15+8758735.6</f>
        <v>44808308.380000003</v>
      </c>
      <c r="D97" s="39">
        <v>2022</v>
      </c>
      <c r="E97" s="25" t="s">
        <v>48</v>
      </c>
    </row>
    <row r="98" spans="1:5" x14ac:dyDescent="0.25">
      <c r="A98" s="39" t="s">
        <v>18</v>
      </c>
      <c r="B98" s="22" t="s">
        <v>30</v>
      </c>
      <c r="C98" s="41">
        <f>6800988.26+7482468.03+320929.62</f>
        <v>14604385.909999998</v>
      </c>
      <c r="D98" s="39">
        <v>2022</v>
      </c>
      <c r="E98" s="25" t="s">
        <v>48</v>
      </c>
    </row>
    <row r="99" spans="1:5" x14ac:dyDescent="0.25">
      <c r="A99" s="39" t="s">
        <v>18</v>
      </c>
      <c r="B99" s="22" t="s">
        <v>32</v>
      </c>
      <c r="C99" s="41">
        <f>49500+49500+49500</f>
        <v>148500</v>
      </c>
      <c r="D99" s="39">
        <v>2022</v>
      </c>
      <c r="E99" s="25" t="s">
        <v>48</v>
      </c>
    </row>
    <row r="100" spans="1:5" x14ac:dyDescent="0.25">
      <c r="A100" s="39" t="s">
        <v>18</v>
      </c>
      <c r="B100" s="22" t="s">
        <v>34</v>
      </c>
      <c r="C100" s="41">
        <f>80000+80000+80000</f>
        <v>240000</v>
      </c>
      <c r="D100" s="39">
        <v>2022</v>
      </c>
      <c r="E100" s="25" t="s">
        <v>48</v>
      </c>
    </row>
    <row r="101" spans="1:5" ht="14.25" customHeight="1" x14ac:dyDescent="0.25">
      <c r="A101" s="39"/>
      <c r="B101" s="22" t="s">
        <v>35</v>
      </c>
      <c r="C101" s="41">
        <f>SUM(C96:C100)</f>
        <v>181625375.10999998</v>
      </c>
      <c r="D101" s="39">
        <v>2022</v>
      </c>
      <c r="E101" s="25" t="s">
        <v>48</v>
      </c>
    </row>
    <row r="102" spans="1:5" ht="18" customHeight="1" x14ac:dyDescent="0.25">
      <c r="A102" s="22" t="s">
        <v>0</v>
      </c>
      <c r="B102" s="22" t="s">
        <v>1</v>
      </c>
      <c r="C102" s="23" t="s">
        <v>2</v>
      </c>
      <c r="D102" s="24" t="s">
        <v>3</v>
      </c>
      <c r="E102" s="25" t="s">
        <v>4</v>
      </c>
    </row>
    <row r="103" spans="1:5" ht="18" customHeight="1" x14ac:dyDescent="0.25">
      <c r="A103" s="26" t="s">
        <v>38</v>
      </c>
      <c r="B103" s="27" t="s">
        <v>6</v>
      </c>
      <c r="C103" s="29">
        <v>14538</v>
      </c>
      <c r="D103" s="22">
        <v>2021</v>
      </c>
      <c r="E103" s="25" t="s">
        <v>48</v>
      </c>
    </row>
    <row r="104" spans="1:5" ht="18" customHeight="1" x14ac:dyDescent="0.25">
      <c r="A104" s="26" t="s">
        <v>38</v>
      </c>
      <c r="B104" s="22" t="s">
        <v>7</v>
      </c>
      <c r="C104" s="29">
        <v>1607</v>
      </c>
      <c r="D104" s="22">
        <v>2021</v>
      </c>
      <c r="E104" s="25" t="s">
        <v>48</v>
      </c>
    </row>
    <row r="105" spans="1:5" ht="18" customHeight="1" x14ac:dyDescent="0.25">
      <c r="A105" s="26" t="s">
        <v>38</v>
      </c>
      <c r="B105" s="22" t="s">
        <v>8</v>
      </c>
      <c r="C105" s="29">
        <v>1019</v>
      </c>
      <c r="D105" s="22">
        <v>2021</v>
      </c>
      <c r="E105" s="25" t="s">
        <v>48</v>
      </c>
    </row>
    <row r="106" spans="1:5" ht="18" customHeight="1" x14ac:dyDescent="0.25">
      <c r="A106" s="26" t="s">
        <v>38</v>
      </c>
      <c r="B106" s="22" t="s">
        <v>9</v>
      </c>
      <c r="C106" s="29">
        <v>3745</v>
      </c>
      <c r="D106" s="22">
        <v>2021</v>
      </c>
      <c r="E106" s="25" t="s">
        <v>48</v>
      </c>
    </row>
    <row r="107" spans="1:5" ht="18" customHeight="1" x14ac:dyDescent="0.25">
      <c r="A107" s="26" t="s">
        <v>38</v>
      </c>
      <c r="B107" s="22" t="s">
        <v>10</v>
      </c>
      <c r="C107" s="29">
        <v>1921</v>
      </c>
      <c r="D107" s="22">
        <v>2021</v>
      </c>
      <c r="E107" s="25" t="s">
        <v>48</v>
      </c>
    </row>
    <row r="108" spans="1:5" ht="18" customHeight="1" x14ac:dyDescent="0.25">
      <c r="A108" s="26" t="s">
        <v>38</v>
      </c>
      <c r="B108" s="22" t="s">
        <v>11</v>
      </c>
      <c r="C108" s="29">
        <f>SUM(C103:C107)</f>
        <v>22830</v>
      </c>
      <c r="D108" s="22">
        <v>2021</v>
      </c>
      <c r="E108" s="25" t="s">
        <v>48</v>
      </c>
    </row>
    <row r="109" spans="1:5" ht="18" customHeight="1" x14ac:dyDescent="0.25">
      <c r="A109" s="26" t="s">
        <v>39</v>
      </c>
      <c r="B109" s="30" t="s">
        <v>12</v>
      </c>
      <c r="C109" s="31">
        <v>2297</v>
      </c>
      <c r="D109" s="22">
        <v>2021</v>
      </c>
      <c r="E109" s="25" t="s">
        <v>48</v>
      </c>
    </row>
    <row r="110" spans="1:5" ht="18" customHeight="1" x14ac:dyDescent="0.25">
      <c r="A110" s="26" t="s">
        <v>39</v>
      </c>
      <c r="B110" s="30" t="s">
        <v>7</v>
      </c>
      <c r="C110" s="31">
        <v>165</v>
      </c>
      <c r="D110" s="22">
        <v>2021</v>
      </c>
      <c r="E110" s="25" t="s">
        <v>48</v>
      </c>
    </row>
    <row r="111" spans="1:5" ht="18" customHeight="1" x14ac:dyDescent="0.25">
      <c r="A111" s="26" t="s">
        <v>39</v>
      </c>
      <c r="B111" s="30" t="s">
        <v>13</v>
      </c>
      <c r="C111" s="31">
        <v>49</v>
      </c>
      <c r="D111" s="22">
        <v>2021</v>
      </c>
      <c r="E111" s="25" t="s">
        <v>48</v>
      </c>
    </row>
    <row r="112" spans="1:5" ht="18" customHeight="1" x14ac:dyDescent="0.25">
      <c r="A112" s="26" t="s">
        <v>39</v>
      </c>
      <c r="B112" s="30" t="s">
        <v>11</v>
      </c>
      <c r="C112" s="31">
        <f>SUM(C109:C111)</f>
        <v>2511</v>
      </c>
      <c r="D112" s="22">
        <v>2021</v>
      </c>
      <c r="E112" s="25" t="s">
        <v>48</v>
      </c>
    </row>
    <row r="113" spans="1:5" ht="18" customHeight="1" x14ac:dyDescent="0.25">
      <c r="A113" s="26" t="s">
        <v>40</v>
      </c>
      <c r="B113" s="30" t="s">
        <v>14</v>
      </c>
      <c r="C113" s="29">
        <v>8</v>
      </c>
      <c r="D113" s="22">
        <v>2021</v>
      </c>
      <c r="E113" s="25" t="s">
        <v>48</v>
      </c>
    </row>
    <row r="114" spans="1:5" ht="18" customHeight="1" x14ac:dyDescent="0.25">
      <c r="A114" s="26" t="s">
        <v>40</v>
      </c>
      <c r="B114" s="30" t="s">
        <v>15</v>
      </c>
      <c r="C114" s="29">
        <v>0</v>
      </c>
      <c r="D114" s="22">
        <v>2021</v>
      </c>
      <c r="E114" s="25" t="s">
        <v>48</v>
      </c>
    </row>
    <row r="115" spans="1:5" ht="18" customHeight="1" x14ac:dyDescent="0.25">
      <c r="A115" s="26" t="s">
        <v>41</v>
      </c>
      <c r="B115" s="30" t="s">
        <v>16</v>
      </c>
      <c r="C115" s="29">
        <v>12877</v>
      </c>
      <c r="D115" s="22">
        <v>2021</v>
      </c>
      <c r="E115" s="25" t="s">
        <v>48</v>
      </c>
    </row>
    <row r="116" spans="1:5" ht="18" customHeight="1" x14ac:dyDescent="0.25">
      <c r="A116" s="26" t="s">
        <v>41</v>
      </c>
      <c r="B116" s="30" t="s">
        <v>17</v>
      </c>
      <c r="C116" s="29">
        <v>162650</v>
      </c>
      <c r="D116" s="22">
        <v>2021</v>
      </c>
      <c r="E116" s="25" t="s">
        <v>48</v>
      </c>
    </row>
    <row r="117" spans="1:5" ht="18" customHeight="1" x14ac:dyDescent="0.25">
      <c r="A117" s="26" t="s">
        <v>41</v>
      </c>
      <c r="B117" s="30" t="s">
        <v>11</v>
      </c>
      <c r="C117" s="29">
        <f>SUM(C115:C116)</f>
        <v>175527</v>
      </c>
      <c r="D117" s="22">
        <v>2021</v>
      </c>
      <c r="E117" s="25" t="s">
        <v>48</v>
      </c>
    </row>
    <row r="118" spans="1:5" ht="18" customHeight="1" x14ac:dyDescent="0.25">
      <c r="A118" s="26" t="s">
        <v>36</v>
      </c>
      <c r="B118" s="30" t="s">
        <v>18</v>
      </c>
      <c r="C118" s="29">
        <v>370</v>
      </c>
      <c r="D118" s="22">
        <v>2021</v>
      </c>
      <c r="E118" s="25" t="s">
        <v>48</v>
      </c>
    </row>
    <row r="119" spans="1:5" ht="18" customHeight="1" x14ac:dyDescent="0.25">
      <c r="A119" s="26" t="s">
        <v>36</v>
      </c>
      <c r="B119" s="30" t="s">
        <v>19</v>
      </c>
      <c r="C119" s="29">
        <v>379</v>
      </c>
      <c r="D119" s="22">
        <v>2021</v>
      </c>
      <c r="E119" s="25" t="s">
        <v>48</v>
      </c>
    </row>
    <row r="120" spans="1:5" ht="18" customHeight="1" x14ac:dyDescent="0.25">
      <c r="A120" s="26" t="s">
        <v>42</v>
      </c>
      <c r="B120" s="30" t="s">
        <v>20</v>
      </c>
      <c r="C120" s="42">
        <v>144</v>
      </c>
      <c r="D120" s="22">
        <v>2021</v>
      </c>
      <c r="E120" s="25" t="s">
        <v>48</v>
      </c>
    </row>
    <row r="121" spans="1:5" ht="18" customHeight="1" x14ac:dyDescent="0.25">
      <c r="A121" s="26" t="s">
        <v>43</v>
      </c>
      <c r="B121" s="30" t="s">
        <v>21</v>
      </c>
      <c r="C121" s="29">
        <v>1625</v>
      </c>
      <c r="D121" s="22">
        <v>2021</v>
      </c>
      <c r="E121" s="25" t="s">
        <v>48</v>
      </c>
    </row>
    <row r="122" spans="1:5" ht="15" customHeight="1" x14ac:dyDescent="0.25">
      <c r="A122" s="22" t="s">
        <v>37</v>
      </c>
      <c r="B122" s="26" t="s">
        <v>49</v>
      </c>
      <c r="C122" s="36"/>
      <c r="D122" s="22">
        <v>2021</v>
      </c>
      <c r="E122" s="25" t="s">
        <v>48</v>
      </c>
    </row>
    <row r="123" spans="1:5" ht="15" customHeight="1" x14ac:dyDescent="0.25">
      <c r="A123" s="26" t="s">
        <v>36</v>
      </c>
      <c r="B123" s="37" t="s">
        <v>5</v>
      </c>
      <c r="C123" s="38">
        <v>42.82</v>
      </c>
      <c r="D123" s="22">
        <v>2021</v>
      </c>
      <c r="E123" s="25" t="s">
        <v>48</v>
      </c>
    </row>
    <row r="124" spans="1:5" ht="15" customHeight="1" x14ac:dyDescent="0.25">
      <c r="A124" s="26" t="s">
        <v>36</v>
      </c>
      <c r="B124" s="37" t="s">
        <v>23</v>
      </c>
      <c r="C124" s="32">
        <v>2813</v>
      </c>
      <c r="D124" s="22">
        <v>2021</v>
      </c>
      <c r="E124" s="25" t="s">
        <v>48</v>
      </c>
    </row>
    <row r="125" spans="1:5" ht="15" customHeight="1" x14ac:dyDescent="0.25">
      <c r="A125" s="26" t="s">
        <v>36</v>
      </c>
      <c r="B125" s="37" t="s">
        <v>24</v>
      </c>
      <c r="C125" s="38">
        <v>7.4</v>
      </c>
      <c r="D125" s="22">
        <v>2021</v>
      </c>
      <c r="E125" s="25" t="s">
        <v>48</v>
      </c>
    </row>
    <row r="126" spans="1:5" ht="15" customHeight="1" x14ac:dyDescent="0.25">
      <c r="A126" s="26" t="s">
        <v>36</v>
      </c>
      <c r="B126" s="37" t="s">
        <v>25</v>
      </c>
      <c r="C126" s="38">
        <v>8.09</v>
      </c>
      <c r="D126" s="22">
        <v>2021</v>
      </c>
      <c r="E126" s="25" t="s">
        <v>48</v>
      </c>
    </row>
    <row r="127" spans="1:5" ht="15" customHeight="1" x14ac:dyDescent="0.25">
      <c r="A127" s="26" t="s">
        <v>36</v>
      </c>
      <c r="B127" s="37" t="s">
        <v>26</v>
      </c>
      <c r="C127" s="32">
        <v>68</v>
      </c>
      <c r="D127" s="22">
        <v>2021</v>
      </c>
      <c r="E127" s="25" t="s">
        <v>48</v>
      </c>
    </row>
    <row r="128" spans="1:5" ht="15" customHeight="1" x14ac:dyDescent="0.25">
      <c r="A128" s="26" t="s">
        <v>36</v>
      </c>
      <c r="B128" s="37" t="s">
        <v>27</v>
      </c>
      <c r="C128" s="38">
        <v>17.89</v>
      </c>
      <c r="D128" s="22">
        <v>2021</v>
      </c>
      <c r="E128" s="25" t="s">
        <v>48</v>
      </c>
    </row>
    <row r="129" spans="1:5" ht="15" customHeight="1" x14ac:dyDescent="0.25">
      <c r="A129" s="39" t="s">
        <v>18</v>
      </c>
      <c r="B129" s="22" t="s">
        <v>28</v>
      </c>
      <c r="C129" s="41">
        <f>15495448.18+48474523.98+43414059.65</f>
        <v>107384031.81</v>
      </c>
      <c r="D129" s="39">
        <v>2021</v>
      </c>
      <c r="E129" s="25" t="s">
        <v>48</v>
      </c>
    </row>
    <row r="130" spans="1:5" ht="15" customHeight="1" x14ac:dyDescent="0.25">
      <c r="A130" s="39" t="s">
        <v>18</v>
      </c>
      <c r="B130" s="22" t="s">
        <v>29</v>
      </c>
      <c r="C130" s="41">
        <f>9531515.84+8642124.05+7414093.7</f>
        <v>25587733.59</v>
      </c>
      <c r="D130" s="39">
        <v>2021</v>
      </c>
      <c r="E130" s="25" t="s">
        <v>48</v>
      </c>
    </row>
    <row r="131" spans="1:5" ht="15" customHeight="1" x14ac:dyDescent="0.25">
      <c r="A131" s="39" t="s">
        <v>18</v>
      </c>
      <c r="B131" s="22" t="s">
        <v>30</v>
      </c>
      <c r="C131" s="41">
        <v>5678095.0800000001</v>
      </c>
      <c r="D131" s="39">
        <v>2021</v>
      </c>
      <c r="E131" s="25" t="s">
        <v>48</v>
      </c>
    </row>
    <row r="132" spans="1:5" ht="15" customHeight="1" x14ac:dyDescent="0.25">
      <c r="A132" s="39" t="s">
        <v>18</v>
      </c>
      <c r="B132" s="22" t="s">
        <v>32</v>
      </c>
      <c r="C132" s="41">
        <f>45000+45000+45000</f>
        <v>135000</v>
      </c>
      <c r="D132" s="39">
        <v>2021</v>
      </c>
      <c r="E132" s="25" t="s">
        <v>48</v>
      </c>
    </row>
    <row r="133" spans="1:5" ht="15" customHeight="1" x14ac:dyDescent="0.25">
      <c r="A133" s="39" t="s">
        <v>18</v>
      </c>
      <c r="B133" s="22" t="s">
        <v>34</v>
      </c>
      <c r="C133" s="41">
        <f>861002.44+10000</f>
        <v>871002.44</v>
      </c>
      <c r="D133" s="39">
        <v>2021</v>
      </c>
      <c r="E133" s="25" t="s">
        <v>48</v>
      </c>
    </row>
    <row r="134" spans="1:5" ht="15" customHeight="1" x14ac:dyDescent="0.25">
      <c r="A134" s="39"/>
      <c r="B134" s="22" t="s">
        <v>35</v>
      </c>
      <c r="C134" s="41">
        <f>SUM(C129:C133)</f>
        <v>139655862.92000002</v>
      </c>
      <c r="D134" s="39">
        <v>2021</v>
      </c>
      <c r="E134" s="25" t="s">
        <v>48</v>
      </c>
    </row>
    <row r="135" spans="1:5" ht="15" customHeight="1" x14ac:dyDescent="0.25">
      <c r="A135" s="26"/>
      <c r="B135" s="37"/>
      <c r="C135" s="36"/>
      <c r="D135" s="22"/>
      <c r="E135" s="25"/>
    </row>
    <row r="136" spans="1:5" ht="15" customHeight="1" x14ac:dyDescent="0.25">
      <c r="A136" s="26"/>
      <c r="B136" s="37"/>
      <c r="C136" s="43"/>
      <c r="D136" s="22"/>
      <c r="E136" s="25"/>
    </row>
    <row r="137" spans="1:5" ht="15" customHeight="1" x14ac:dyDescent="0.25">
      <c r="A137" s="25"/>
      <c r="B137" s="25"/>
      <c r="C137" s="25"/>
      <c r="D137" s="25"/>
      <c r="E137" s="25"/>
    </row>
    <row r="138" spans="1:5" ht="15" customHeight="1" x14ac:dyDescent="0.25">
      <c r="A138" s="10"/>
      <c r="B138" s="1"/>
      <c r="C138" s="13"/>
      <c r="D138" s="11"/>
    </row>
    <row r="139" spans="1:5" ht="15" customHeight="1" x14ac:dyDescent="0.25">
      <c r="A139" s="10"/>
      <c r="B139" s="1"/>
      <c r="C139" s="13"/>
      <c r="D139" s="11"/>
    </row>
    <row r="140" spans="1:5" ht="15" customHeight="1" x14ac:dyDescent="0.25">
      <c r="A140" s="10"/>
      <c r="B140" s="1"/>
      <c r="C140" s="13"/>
      <c r="D140" s="11"/>
    </row>
    <row r="141" spans="1:5" ht="15" customHeight="1" x14ac:dyDescent="0.25">
      <c r="A141" s="10"/>
      <c r="B141" s="1"/>
      <c r="C141" s="13"/>
      <c r="D141" s="11"/>
    </row>
    <row r="142" spans="1:5" ht="15" customHeight="1" x14ac:dyDescent="0.25">
      <c r="A142" s="10"/>
      <c r="B142" s="1"/>
      <c r="D142" s="11"/>
    </row>
    <row r="143" spans="1:5" ht="15" customHeight="1" x14ac:dyDescent="0.25">
      <c r="A143" s="10"/>
      <c r="B143" s="1"/>
      <c r="C143" s="13"/>
      <c r="D143" s="11"/>
    </row>
    <row r="144" spans="1:5" ht="15" customHeight="1" x14ac:dyDescent="0.25">
      <c r="A144" s="10"/>
      <c r="B144" s="1"/>
      <c r="C144" s="13"/>
      <c r="D144" s="11"/>
    </row>
    <row r="145" spans="1:5" ht="15" customHeight="1" x14ac:dyDescent="0.25">
      <c r="A145" s="11"/>
      <c r="B145" s="1"/>
      <c r="C145" s="13"/>
      <c r="D145" s="11"/>
      <c r="E145" s="1"/>
    </row>
    <row r="147" spans="1:5" ht="15" customHeight="1" x14ac:dyDescent="0.25">
      <c r="A147" s="4"/>
      <c r="B147" s="8"/>
      <c r="C147" s="12"/>
      <c r="D147" s="1"/>
    </row>
    <row r="148" spans="1:5" ht="15" customHeight="1" x14ac:dyDescent="0.25">
      <c r="A148" s="4"/>
      <c r="B148" s="5"/>
      <c r="C148" s="17"/>
      <c r="D148" s="1"/>
    </row>
    <row r="149" spans="1:5" ht="15" customHeight="1" x14ac:dyDescent="0.25">
      <c r="A149" s="4"/>
      <c r="B149" s="1"/>
      <c r="C149" s="17"/>
      <c r="D149" s="1"/>
    </row>
    <row r="150" spans="1:5" ht="15" customHeight="1" x14ac:dyDescent="0.25">
      <c r="A150" s="4"/>
      <c r="B150" s="1"/>
      <c r="C150" s="17"/>
      <c r="D150" s="1"/>
    </row>
    <row r="151" spans="1:5" ht="15" customHeight="1" x14ac:dyDescent="0.25">
      <c r="A151" s="4"/>
      <c r="B151" s="1"/>
      <c r="C151" s="17"/>
      <c r="D151" s="1"/>
    </row>
    <row r="152" spans="1:5" ht="15" customHeight="1" x14ac:dyDescent="0.25">
      <c r="A152" s="4"/>
      <c r="B152" s="1"/>
      <c r="C152" s="17"/>
      <c r="D152" s="1"/>
    </row>
    <row r="153" spans="1:5" ht="15" customHeight="1" x14ac:dyDescent="0.25">
      <c r="A153" s="4"/>
      <c r="B153" s="1"/>
      <c r="C153" s="7"/>
      <c r="D153" s="1"/>
    </row>
    <row r="154" spans="1:5" ht="15" customHeight="1" x14ac:dyDescent="0.25">
      <c r="A154" s="4"/>
      <c r="B154" s="8"/>
      <c r="C154" s="17"/>
      <c r="D154" s="1"/>
    </row>
    <row r="155" spans="1:5" ht="15" customHeight="1" x14ac:dyDescent="0.25">
      <c r="A155" s="4"/>
      <c r="B155" s="8"/>
      <c r="C155" s="17"/>
      <c r="D155" s="1"/>
    </row>
    <row r="156" spans="1:5" ht="15" customHeight="1" x14ac:dyDescent="0.25">
      <c r="A156" s="4"/>
      <c r="B156" s="8"/>
      <c r="C156" s="17"/>
      <c r="D156" s="1"/>
    </row>
    <row r="157" spans="1:5" ht="15" customHeight="1" x14ac:dyDescent="0.25">
      <c r="A157" s="4"/>
      <c r="B157" s="8"/>
      <c r="C157" s="7"/>
      <c r="D157" s="1"/>
    </row>
    <row r="158" spans="1:5" ht="15" customHeight="1" x14ac:dyDescent="0.25">
      <c r="A158" s="4"/>
      <c r="B158" s="8"/>
      <c r="C158" s="7"/>
      <c r="D158" s="1"/>
    </row>
    <row r="159" spans="1:5" ht="15" customHeight="1" x14ac:dyDescent="0.25">
      <c r="A159" s="4"/>
      <c r="B159" s="8"/>
      <c r="C159" s="7"/>
      <c r="D159" s="1"/>
    </row>
    <row r="160" spans="1:5" ht="15" customHeight="1" x14ac:dyDescent="0.25">
      <c r="A160" s="4"/>
      <c r="B160" s="8"/>
      <c r="C160" s="18"/>
      <c r="D160" s="1"/>
    </row>
    <row r="161" spans="1:6" ht="15" customHeight="1" x14ac:dyDescent="0.25">
      <c r="A161" s="4"/>
      <c r="B161" s="8"/>
      <c r="C161" s="18"/>
      <c r="D161" s="1"/>
    </row>
    <row r="162" spans="1:6" ht="15" customHeight="1" x14ac:dyDescent="0.25">
      <c r="A162" s="4"/>
      <c r="B162" s="8"/>
      <c r="C162" s="12"/>
      <c r="D162" s="1"/>
    </row>
    <row r="163" spans="1:6" ht="15" customHeight="1" x14ac:dyDescent="0.25">
      <c r="A163" s="4"/>
      <c r="B163" s="8"/>
      <c r="C163" s="15"/>
      <c r="D163" s="1"/>
      <c r="F163" s="9"/>
    </row>
    <row r="164" spans="1:6" ht="15" customHeight="1" x14ac:dyDescent="0.25">
      <c r="A164" s="4"/>
      <c r="B164" s="8"/>
      <c r="C164" s="15"/>
      <c r="D164" s="1"/>
      <c r="F164" s="9"/>
    </row>
    <row r="165" spans="1:6" ht="15" customHeight="1" x14ac:dyDescent="0.25">
      <c r="A165" s="4"/>
      <c r="B165" s="8"/>
      <c r="C165" s="16"/>
      <c r="D165" s="1"/>
      <c r="F165" s="9"/>
    </row>
    <row r="166" spans="1:6" ht="15" customHeight="1" x14ac:dyDescent="0.25">
      <c r="A166" s="4"/>
      <c r="B166" s="8"/>
      <c r="C166" s="17"/>
      <c r="D166" s="1"/>
      <c r="F166" s="9"/>
    </row>
    <row r="167" spans="1:6" ht="15" customHeight="1" x14ac:dyDescent="0.25">
      <c r="F167" s="9"/>
    </row>
    <row r="168" spans="1:6" ht="15" customHeight="1" x14ac:dyDescent="0.25">
      <c r="A168" s="1"/>
      <c r="B168" s="4"/>
      <c r="C168" s="12"/>
      <c r="D168" s="1"/>
      <c r="F168" s="9"/>
    </row>
    <row r="169" spans="1:6" ht="15" customHeight="1" x14ac:dyDescent="0.25">
      <c r="A169" s="4"/>
      <c r="B169" s="20"/>
      <c r="C169" s="21"/>
      <c r="D169" s="1"/>
      <c r="F169" s="9"/>
    </row>
    <row r="170" spans="1:6" ht="15" customHeight="1" x14ac:dyDescent="0.25">
      <c r="A170" s="4"/>
      <c r="B170" s="20"/>
      <c r="C170" s="12"/>
      <c r="D170" s="1"/>
      <c r="F170" s="9"/>
    </row>
    <row r="171" spans="1:6" ht="15" customHeight="1" x14ac:dyDescent="0.25">
      <c r="A171" s="4"/>
      <c r="B171" s="20"/>
      <c r="C171" s="21"/>
      <c r="D171" s="1"/>
      <c r="F171" s="9"/>
    </row>
    <row r="172" spans="1:6" ht="15" customHeight="1" x14ac:dyDescent="0.25">
      <c r="A172" s="4"/>
      <c r="B172" s="20"/>
      <c r="C172" s="21"/>
      <c r="D172" s="1"/>
      <c r="F172" s="9"/>
    </row>
    <row r="173" spans="1:6" ht="15" customHeight="1" x14ac:dyDescent="0.25">
      <c r="A173" s="4"/>
      <c r="B173" s="20"/>
      <c r="C173" s="12"/>
      <c r="D173" s="1"/>
      <c r="F173" s="9"/>
    </row>
    <row r="174" spans="1:6" ht="15" customHeight="1" x14ac:dyDescent="0.25">
      <c r="A174" s="4"/>
      <c r="B174" s="20"/>
      <c r="C174" s="21"/>
      <c r="D174" s="1"/>
      <c r="F174" s="9"/>
    </row>
    <row r="175" spans="1:6" ht="15" customHeight="1" x14ac:dyDescent="0.25">
      <c r="F175" s="9"/>
    </row>
    <row r="176" spans="1:6" ht="15" customHeight="1" x14ac:dyDescent="0.25">
      <c r="A176" s="11"/>
      <c r="B176" s="1"/>
      <c r="C176" s="19"/>
      <c r="D176" s="11"/>
      <c r="F176" s="9"/>
    </row>
    <row r="177" spans="1:6" ht="15" customHeight="1" x14ac:dyDescent="0.25">
      <c r="A177" s="11"/>
      <c r="B177" s="1"/>
      <c r="C177" s="19"/>
      <c r="D177" s="11"/>
      <c r="F177" s="9"/>
    </row>
    <row r="178" spans="1:6" ht="15" customHeight="1" x14ac:dyDescent="0.25">
      <c r="A178" s="11"/>
      <c r="B178" s="1"/>
      <c r="C178" s="19"/>
      <c r="D178" s="11"/>
      <c r="F178" s="9"/>
    </row>
    <row r="179" spans="1:6" ht="15" customHeight="1" x14ac:dyDescent="0.25">
      <c r="A179" s="11"/>
      <c r="B179" s="1"/>
      <c r="C179" s="19"/>
      <c r="D179" s="11"/>
      <c r="F179" s="9"/>
    </row>
    <row r="180" spans="1:6" ht="15" customHeight="1" x14ac:dyDescent="0.25">
      <c r="A180" s="11"/>
      <c r="B180" s="1"/>
      <c r="C180" s="19"/>
      <c r="D180" s="11"/>
      <c r="F180" s="9"/>
    </row>
    <row r="181" spans="1:6" ht="15" customHeight="1" x14ac:dyDescent="0.25">
      <c r="A181" s="11"/>
      <c r="B181" s="1"/>
      <c r="C181" s="19"/>
      <c r="D181" s="11"/>
      <c r="F181" s="9"/>
    </row>
    <row r="182" spans="1:6" ht="15" customHeight="1" x14ac:dyDescent="0.25">
      <c r="A182" s="11"/>
      <c r="B182" s="1"/>
      <c r="C182" s="19"/>
      <c r="D182" s="11"/>
      <c r="F182" s="9"/>
    </row>
    <row r="183" spans="1:6" ht="15" customHeight="1" x14ac:dyDescent="0.25">
      <c r="A183" s="11"/>
      <c r="B183" s="1"/>
      <c r="C183" s="19"/>
      <c r="D183" s="11"/>
      <c r="F183" s="9"/>
    </row>
    <row r="184" spans="1:6" x14ac:dyDescent="0.25">
      <c r="F184" s="9"/>
    </row>
    <row r="185" spans="1:6" ht="15" customHeight="1" x14ac:dyDescent="0.25">
      <c r="A185" s="1"/>
      <c r="B185" s="1"/>
      <c r="C185" s="2"/>
      <c r="D185" s="3"/>
      <c r="F185" s="9"/>
    </row>
    <row r="186" spans="1:6" ht="15" customHeight="1" x14ac:dyDescent="0.25">
      <c r="A186" s="4"/>
      <c r="B186" s="5"/>
      <c r="C186" s="6"/>
      <c r="D186" s="1"/>
      <c r="F186" s="9"/>
    </row>
    <row r="187" spans="1:6" ht="15" customHeight="1" x14ac:dyDescent="0.25">
      <c r="A187" s="4"/>
      <c r="B187" s="1"/>
      <c r="C187" s="6"/>
      <c r="D187" s="1"/>
      <c r="F187" s="9"/>
    </row>
    <row r="188" spans="1:6" ht="15" customHeight="1" x14ac:dyDescent="0.25">
      <c r="A188" s="4"/>
      <c r="B188" s="1"/>
      <c r="C188" s="6"/>
      <c r="D188" s="1"/>
    </row>
    <row r="189" spans="1:6" ht="15" customHeight="1" x14ac:dyDescent="0.25">
      <c r="A189" s="4"/>
      <c r="B189" s="1"/>
      <c r="C189" s="6"/>
      <c r="D189" s="1"/>
    </row>
    <row r="190" spans="1:6" ht="15" customHeight="1" x14ac:dyDescent="0.25">
      <c r="A190" s="4"/>
      <c r="B190" s="1"/>
      <c r="C190" s="6"/>
      <c r="D190" s="1"/>
    </row>
    <row r="191" spans="1:6" ht="15" customHeight="1" x14ac:dyDescent="0.25">
      <c r="A191" s="4"/>
      <c r="B191" s="1"/>
      <c r="C191" s="7"/>
      <c r="D191" s="1"/>
    </row>
    <row r="192" spans="1:6" ht="15" customHeight="1" x14ac:dyDescent="0.25">
      <c r="A192" s="4"/>
      <c r="B192" s="8"/>
      <c r="C192" s="14"/>
      <c r="D192" s="1"/>
    </row>
    <row r="193" spans="1:4" ht="15" customHeight="1" x14ac:dyDescent="0.25">
      <c r="A193" s="4"/>
      <c r="B193" s="8"/>
      <c r="C193" s="14"/>
      <c r="D193" s="1"/>
    </row>
    <row r="194" spans="1:4" ht="15" customHeight="1" x14ac:dyDescent="0.25">
      <c r="A194" s="4"/>
      <c r="B194" s="8"/>
      <c r="C194" s="14"/>
      <c r="D194" s="1"/>
    </row>
    <row r="195" spans="1:4" ht="15" customHeight="1" x14ac:dyDescent="0.25">
      <c r="A195" s="4"/>
      <c r="B195" s="8"/>
      <c r="C195" s="7"/>
      <c r="D195" s="1"/>
    </row>
    <row r="196" spans="1:4" ht="15" customHeight="1" x14ac:dyDescent="0.25">
      <c r="A196" s="4"/>
      <c r="B196" s="8"/>
      <c r="C196" s="7"/>
      <c r="D196" s="1"/>
    </row>
    <row r="197" spans="1:4" ht="15" customHeight="1" x14ac:dyDescent="0.25">
      <c r="A197" s="4"/>
      <c r="B197" s="8"/>
      <c r="C197" s="7"/>
      <c r="D197" s="1"/>
    </row>
    <row r="198" spans="1:4" ht="15" customHeight="1" x14ac:dyDescent="0.25">
      <c r="A198" s="4"/>
      <c r="B198" s="8"/>
      <c r="C198" s="7"/>
      <c r="D198" s="1"/>
    </row>
    <row r="199" spans="1:4" ht="15" customHeight="1" x14ac:dyDescent="0.25">
      <c r="A199" s="4"/>
      <c r="B199" s="8"/>
      <c r="C199" s="7"/>
      <c r="D199" s="1"/>
    </row>
    <row r="200" spans="1:4" ht="15" customHeight="1" x14ac:dyDescent="0.25">
      <c r="A200" s="4"/>
      <c r="B200" s="8"/>
      <c r="C200" s="12"/>
      <c r="D200" s="1"/>
    </row>
    <row r="201" spans="1:4" ht="15" customHeight="1" x14ac:dyDescent="0.25">
      <c r="A201" s="4"/>
      <c r="B201" s="8"/>
      <c r="C201" s="15"/>
      <c r="D201" s="1"/>
    </row>
    <row r="202" spans="1:4" ht="15" customHeight="1" x14ac:dyDescent="0.25">
      <c r="A202" s="4"/>
      <c r="B202" s="8"/>
      <c r="C202" s="15"/>
      <c r="D202" s="1"/>
    </row>
    <row r="203" spans="1:4" ht="15" customHeight="1" x14ac:dyDescent="0.25">
      <c r="A203" s="4"/>
      <c r="B203" s="8"/>
      <c r="C203" s="16"/>
      <c r="D203" s="1"/>
    </row>
    <row r="204" spans="1:4" ht="15" customHeight="1" x14ac:dyDescent="0.25">
      <c r="A204" s="4"/>
      <c r="B204" s="8"/>
      <c r="C204" s="17"/>
      <c r="D204" s="1"/>
    </row>
    <row r="205" spans="1:4" ht="15" customHeight="1" x14ac:dyDescent="0.25">
      <c r="A205" s="4"/>
      <c r="B205" s="8"/>
      <c r="C205" s="12"/>
      <c r="D205" s="1"/>
    </row>
    <row r="206" spans="1:4" ht="15" customHeight="1" x14ac:dyDescent="0.25">
      <c r="A206" s="1"/>
      <c r="B206" s="4"/>
      <c r="C206" s="12"/>
      <c r="D206" s="1"/>
    </row>
    <row r="207" spans="1:4" ht="15" customHeight="1" x14ac:dyDescent="0.25">
      <c r="A207" s="4"/>
      <c r="B207" s="20"/>
      <c r="C207" s="21"/>
      <c r="D207" s="1"/>
    </row>
    <row r="208" spans="1:4" ht="15" customHeight="1" x14ac:dyDescent="0.25">
      <c r="A208" s="4"/>
      <c r="B208" s="20"/>
      <c r="C208" s="12"/>
      <c r="D208" s="1"/>
    </row>
    <row r="209" spans="1:4" ht="15" customHeight="1" x14ac:dyDescent="0.25">
      <c r="A209" s="4"/>
      <c r="B209" s="20"/>
      <c r="C209" s="21"/>
      <c r="D209" s="1"/>
    </row>
    <row r="210" spans="1:4" ht="15" customHeight="1" x14ac:dyDescent="0.25">
      <c r="A210" s="4"/>
      <c r="B210" s="20"/>
      <c r="C210" s="21"/>
      <c r="D210" s="1"/>
    </row>
    <row r="211" spans="1:4" ht="15" customHeight="1" x14ac:dyDescent="0.25">
      <c r="A211" s="4"/>
      <c r="B211" s="20"/>
      <c r="C211" s="12"/>
      <c r="D211" s="1"/>
    </row>
    <row r="212" spans="1:4" ht="15" customHeight="1" x14ac:dyDescent="0.25">
      <c r="A212" s="4"/>
      <c r="B212" s="20"/>
      <c r="C212" s="21"/>
      <c r="D212" s="1"/>
    </row>
    <row r="213" spans="1:4" ht="15" customHeight="1" x14ac:dyDescent="0.25">
      <c r="A213" s="4"/>
      <c r="B213" s="20"/>
      <c r="C213" s="21"/>
      <c r="D213" s="1"/>
    </row>
    <row r="214" spans="1:4" ht="15" customHeight="1" x14ac:dyDescent="0.25">
      <c r="A214" s="11"/>
      <c r="B214" s="1"/>
      <c r="C214" s="19"/>
      <c r="D214" s="11"/>
    </row>
    <row r="215" spans="1:4" ht="15" customHeight="1" x14ac:dyDescent="0.25">
      <c r="A215" s="11"/>
      <c r="B215" s="1"/>
      <c r="C215" s="19"/>
      <c r="D215" s="11"/>
    </row>
    <row r="216" spans="1:4" ht="15" customHeight="1" x14ac:dyDescent="0.25">
      <c r="A216" s="11"/>
      <c r="B216" s="1"/>
      <c r="C216" s="19"/>
      <c r="D216" s="11"/>
    </row>
    <row r="217" spans="1:4" ht="15" customHeight="1" x14ac:dyDescent="0.25">
      <c r="A217" s="11"/>
      <c r="B217" s="1"/>
      <c r="C217" s="19"/>
      <c r="D217" s="11"/>
    </row>
    <row r="218" spans="1:4" ht="15" customHeight="1" x14ac:dyDescent="0.25">
      <c r="A218" s="11"/>
      <c r="B218" s="1"/>
      <c r="C218" s="19"/>
      <c r="D218" s="11"/>
    </row>
    <row r="219" spans="1:4" ht="15" customHeight="1" x14ac:dyDescent="0.25">
      <c r="A219" s="11"/>
      <c r="B219" s="1"/>
      <c r="C219" s="19"/>
      <c r="D219" s="11"/>
    </row>
    <row r="220" spans="1:4" ht="15" customHeight="1" x14ac:dyDescent="0.25">
      <c r="A220" s="11"/>
      <c r="B220" s="1"/>
      <c r="C220" s="19"/>
      <c r="D220" s="11"/>
    </row>
    <row r="221" spans="1:4" x14ac:dyDescent="0.25">
      <c r="A221" s="11"/>
      <c r="B221" s="1"/>
      <c r="C221" s="19"/>
      <c r="D221" s="11"/>
    </row>
  </sheetData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DATOS ABIERTOS JUL-SEP 2024</vt:lpstr>
    </vt:vector>
  </TitlesOfParts>
  <Company>CECANOT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Oficina de Acceso a la Informacion Publica</cp:lastModifiedBy>
  <cp:lastPrinted>2024-10-08T14:58:30Z</cp:lastPrinted>
  <dcterms:created xsi:type="dcterms:W3CDTF">2017-02-02T14:48:37Z</dcterms:created>
  <dcterms:modified xsi:type="dcterms:W3CDTF">2024-10-10T15:32:07Z</dcterms:modified>
</cp:coreProperties>
</file>