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2435"/>
  </bookViews>
  <sheets>
    <sheet name="DATOS ABIERTOS EST JUL-SEPT2023" sheetId="2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21" l="1"/>
  <c r="C61" i="21"/>
  <c r="C57" i="21"/>
  <c r="C78" i="21"/>
  <c r="C50" i="21"/>
  <c r="C49" i="21"/>
  <c r="C48" i="21"/>
  <c r="C47" i="21"/>
  <c r="C46" i="21"/>
  <c r="C21" i="21"/>
  <c r="C22" i="21"/>
  <c r="C24" i="21"/>
  <c r="C25" i="21"/>
  <c r="C26" i="21" l="1"/>
  <c r="C51" i="21"/>
  <c r="C16" i="21" l="1"/>
  <c r="C11" i="21"/>
  <c r="C7" i="21"/>
  <c r="C41" i="21" l="1"/>
  <c r="C36" i="21"/>
  <c r="C32" i="21"/>
</calcChain>
</file>

<file path=xl/sharedStrings.xml><?xml version="1.0" encoding="utf-8"?>
<sst xmlns="http://schemas.openxmlformats.org/spreadsheetml/2006/main" count="236" uniqueCount="42">
  <si>
    <t>Cantidad</t>
  </si>
  <si>
    <t>Año</t>
  </si>
  <si>
    <t>servicios</t>
  </si>
  <si>
    <t>consultas externas</t>
  </si>
  <si>
    <t>cirugias</t>
  </si>
  <si>
    <t>trasplantes</t>
  </si>
  <si>
    <t>estudios</t>
  </si>
  <si>
    <t>internamientos</t>
  </si>
  <si>
    <t>procedimientos</t>
  </si>
  <si>
    <t>hemodialisis</t>
  </si>
  <si>
    <t>ingresos</t>
  </si>
  <si>
    <t>total ingresos</t>
  </si>
  <si>
    <t>tipo de servicios</t>
  </si>
  <si>
    <t xml:space="preserve">oftalmologia y sub-especialidades </t>
  </si>
  <si>
    <t>neurocirugia</t>
  </si>
  <si>
    <t>eval. cardio vascular</t>
  </si>
  <si>
    <t>otras especialidades</t>
  </si>
  <si>
    <t>emergencia</t>
  </si>
  <si>
    <t>total</t>
  </si>
  <si>
    <t>oftalmologia</t>
  </si>
  <si>
    <t>neuro</t>
  </si>
  <si>
    <t>otras cirugias</t>
  </si>
  <si>
    <t>cornea</t>
  </si>
  <si>
    <t>renal</t>
  </si>
  <si>
    <t>imagenes</t>
  </si>
  <si>
    <t>pruebas de laboratorio</t>
  </si>
  <si>
    <t xml:space="preserve">igresos </t>
  </si>
  <si>
    <t>egresos</t>
  </si>
  <si>
    <t>hemodinamia</t>
  </si>
  <si>
    <t>dialisis</t>
  </si>
  <si>
    <t>ingreso por senasa</t>
  </si>
  <si>
    <t>ingresos por otras ars</t>
  </si>
  <si>
    <t>ingresos por pacientes</t>
  </si>
  <si>
    <t>ingresos alquiler cafeteria</t>
  </si>
  <si>
    <t>otros ingresos</t>
  </si>
  <si>
    <t/>
  </si>
  <si>
    <t xml:space="preserve">total </t>
  </si>
  <si>
    <t xml:space="preserve">ingresos </t>
  </si>
  <si>
    <t>otras constribuciones</t>
  </si>
  <si>
    <t>transferencia (fondo 100)</t>
  </si>
  <si>
    <t>periodo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</si>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</sst>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3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5" fillId="2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7" fillId="0" borderId="0" xfId="0" applyFont="1" applyAlignment="1"/>
    <xf numFmtId="4" fontId="4" fillId="0" borderId="0" xfId="0" applyNumberFormat="1" applyFont="1" applyAlignment="1"/>
    <xf numFmtId="0" fontId="3" fillId="2" borderId="0" xfId="0" applyFont="1" applyFill="1" applyAlignment="1"/>
    <xf numFmtId="0" fontId="8" fillId="0" borderId="0" xfId="0" applyFont="1" applyAlignment="1"/>
    <xf numFmtId="4" fontId="4" fillId="0" borderId="0" xfId="0" applyNumberFormat="1" applyFont="1" applyBorder="1" applyAlignment="1"/>
    <xf numFmtId="0" fontId="4" fillId="0" borderId="0" xfId="0" applyFont="1" applyBorder="1" applyAlignment="1"/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46" zoomScale="90" zoomScaleNormal="90" workbookViewId="0">
      <selection activeCell="G34" sqref="G34"/>
    </sheetView>
  </sheetViews>
  <sheetFormatPr baseColWidth="10" defaultColWidth="11.42578125" defaultRowHeight="15" x14ac:dyDescent="0.25"/>
  <cols>
    <col min="1" max="1" width="20.85546875" style="25" customWidth="1"/>
    <col min="2" max="2" width="37.28515625" style="25" customWidth="1"/>
    <col min="3" max="3" width="15.140625" style="25" customWidth="1"/>
    <col min="4" max="4" width="5.28515625" style="25" customWidth="1"/>
    <col min="5" max="5" width="20.5703125" style="25" customWidth="1"/>
    <col min="7" max="7" width="41.28515625" customWidth="1"/>
    <col min="8" max="8" width="22.42578125" customWidth="1"/>
  </cols>
  <sheetData>
    <row r="1" spans="1:11" x14ac:dyDescent="0.25">
      <c r="A1" s="24" t="s">
        <v>2</v>
      </c>
      <c r="B1" s="24" t="s">
        <v>12</v>
      </c>
      <c r="C1" s="2" t="s">
        <v>0</v>
      </c>
      <c r="D1" s="3" t="s">
        <v>1</v>
      </c>
      <c r="E1" s="25" t="s">
        <v>40</v>
      </c>
    </row>
    <row r="2" spans="1:11" x14ac:dyDescent="0.25">
      <c r="A2" s="24" t="s">
        <v>3</v>
      </c>
      <c r="B2" s="4" t="s">
        <v>13</v>
      </c>
      <c r="C2" s="18">
        <v>14538</v>
      </c>
      <c r="D2" s="24">
        <v>2021</v>
      </c>
      <c r="E2" s="24" t="s">
        <v>41</v>
      </c>
      <c r="H2" s="4"/>
      <c r="I2" s="5"/>
      <c r="J2" s="1"/>
      <c r="K2" s="1"/>
    </row>
    <row r="3" spans="1:11" x14ac:dyDescent="0.25">
      <c r="A3" s="24" t="s">
        <v>3</v>
      </c>
      <c r="B3" s="24" t="s">
        <v>14</v>
      </c>
      <c r="C3" s="18">
        <v>1607</v>
      </c>
      <c r="D3" s="24">
        <v>2021</v>
      </c>
      <c r="E3" s="24" t="s">
        <v>41</v>
      </c>
      <c r="H3" s="1"/>
      <c r="I3" s="5"/>
      <c r="J3" s="1"/>
      <c r="K3" s="1"/>
    </row>
    <row r="4" spans="1:11" x14ac:dyDescent="0.25">
      <c r="A4" s="24" t="s">
        <v>3</v>
      </c>
      <c r="B4" s="24" t="s">
        <v>15</v>
      </c>
      <c r="C4" s="18">
        <v>1019</v>
      </c>
      <c r="D4" s="24">
        <v>2021</v>
      </c>
      <c r="E4" s="24" t="s">
        <v>41</v>
      </c>
      <c r="H4" s="1"/>
      <c r="I4" s="5"/>
      <c r="J4" s="1"/>
      <c r="K4" s="1"/>
    </row>
    <row r="5" spans="1:11" x14ac:dyDescent="0.25">
      <c r="A5" s="24" t="s">
        <v>3</v>
      </c>
      <c r="B5" s="24" t="s">
        <v>16</v>
      </c>
      <c r="C5" s="18">
        <v>3745</v>
      </c>
      <c r="D5" s="24">
        <v>2021</v>
      </c>
      <c r="E5" s="24" t="s">
        <v>41</v>
      </c>
      <c r="H5" s="1"/>
      <c r="I5" s="5"/>
      <c r="J5" s="1"/>
      <c r="K5" s="1"/>
    </row>
    <row r="6" spans="1:11" x14ac:dyDescent="0.25">
      <c r="A6" s="24" t="s">
        <v>3</v>
      </c>
      <c r="B6" s="24" t="s">
        <v>17</v>
      </c>
      <c r="C6" s="18">
        <v>1921</v>
      </c>
      <c r="D6" s="24">
        <v>2021</v>
      </c>
      <c r="E6" s="24" t="s">
        <v>41</v>
      </c>
      <c r="H6" s="1"/>
      <c r="I6" s="5"/>
      <c r="J6" s="1"/>
      <c r="K6" s="1"/>
    </row>
    <row r="7" spans="1:11" x14ac:dyDescent="0.25">
      <c r="A7" s="24" t="s">
        <v>3</v>
      </c>
      <c r="B7" s="24" t="s">
        <v>18</v>
      </c>
      <c r="C7" s="18">
        <f>SUM(C2:C6)</f>
        <v>22830</v>
      </c>
      <c r="D7" s="24">
        <v>2021</v>
      </c>
      <c r="E7" s="24" t="s">
        <v>41</v>
      </c>
      <c r="H7" s="6"/>
      <c r="I7" s="8"/>
      <c r="J7" s="1"/>
      <c r="K7" s="1"/>
    </row>
    <row r="8" spans="1:11" x14ac:dyDescent="0.25">
      <c r="A8" s="24" t="s">
        <v>4</v>
      </c>
      <c r="B8" s="6" t="s">
        <v>19</v>
      </c>
      <c r="C8" s="19">
        <v>2297</v>
      </c>
      <c r="D8" s="24">
        <v>2021</v>
      </c>
      <c r="E8" s="24" t="s">
        <v>41</v>
      </c>
      <c r="H8" s="6"/>
      <c r="I8" s="8"/>
      <c r="J8" s="1"/>
      <c r="K8" s="1"/>
    </row>
    <row r="9" spans="1:11" x14ac:dyDescent="0.25">
      <c r="A9" s="24" t="s">
        <v>4</v>
      </c>
      <c r="B9" s="6" t="s">
        <v>20</v>
      </c>
      <c r="C9" s="19">
        <v>165</v>
      </c>
      <c r="D9" s="24">
        <v>2021</v>
      </c>
      <c r="E9" s="24" t="s">
        <v>41</v>
      </c>
      <c r="H9" s="6"/>
      <c r="I9" s="8"/>
      <c r="J9" s="1"/>
      <c r="K9" s="1"/>
    </row>
    <row r="10" spans="1:11" x14ac:dyDescent="0.25">
      <c r="A10" s="24" t="s">
        <v>4</v>
      </c>
      <c r="B10" s="6" t="s">
        <v>21</v>
      </c>
      <c r="C10" s="19">
        <v>49</v>
      </c>
      <c r="D10" s="24">
        <v>2021</v>
      </c>
      <c r="E10" s="24" t="s">
        <v>41</v>
      </c>
      <c r="H10" s="6"/>
      <c r="I10" s="5"/>
      <c r="J10" s="1"/>
      <c r="K10" s="1"/>
    </row>
    <row r="11" spans="1:11" x14ac:dyDescent="0.25">
      <c r="A11" s="24" t="s">
        <v>4</v>
      </c>
      <c r="B11" s="6" t="s">
        <v>18</v>
      </c>
      <c r="C11" s="19">
        <f>SUM(C8:C10)</f>
        <v>2511</v>
      </c>
      <c r="D11" s="24">
        <v>2021</v>
      </c>
      <c r="E11" s="24" t="s">
        <v>41</v>
      </c>
      <c r="H11" s="6"/>
      <c r="I11" s="5"/>
      <c r="J11" s="1"/>
      <c r="K11" s="1"/>
    </row>
    <row r="12" spans="1:11" x14ac:dyDescent="0.25">
      <c r="A12" s="24" t="s">
        <v>5</v>
      </c>
      <c r="B12" s="6" t="s">
        <v>22</v>
      </c>
      <c r="C12" s="18">
        <v>8</v>
      </c>
      <c r="D12" s="24">
        <v>2021</v>
      </c>
      <c r="E12" s="24" t="s">
        <v>41</v>
      </c>
      <c r="H12" s="6"/>
      <c r="I12" s="5"/>
      <c r="J12" s="1"/>
      <c r="K12" s="1"/>
    </row>
    <row r="13" spans="1:11" x14ac:dyDescent="0.25">
      <c r="A13" s="24" t="s">
        <v>5</v>
      </c>
      <c r="B13" s="6" t="s">
        <v>23</v>
      </c>
      <c r="C13" s="18">
        <v>0</v>
      </c>
      <c r="D13" s="24">
        <v>2021</v>
      </c>
      <c r="E13" s="24" t="s">
        <v>41</v>
      </c>
      <c r="H13" s="6"/>
      <c r="I13" s="5"/>
      <c r="J13" s="1"/>
      <c r="K13" s="1"/>
    </row>
    <row r="14" spans="1:11" x14ac:dyDescent="0.25">
      <c r="A14" s="24" t="s">
        <v>6</v>
      </c>
      <c r="B14" s="6" t="s">
        <v>24</v>
      </c>
      <c r="C14" s="18">
        <v>12877</v>
      </c>
      <c r="D14" s="24">
        <v>2021</v>
      </c>
      <c r="E14" s="24" t="s">
        <v>41</v>
      </c>
      <c r="H14" s="6"/>
      <c r="I14" s="5"/>
      <c r="J14" s="1"/>
      <c r="K14" s="1"/>
    </row>
    <row r="15" spans="1:11" ht="18" customHeight="1" x14ac:dyDescent="0.25">
      <c r="A15" s="24" t="s">
        <v>6</v>
      </c>
      <c r="B15" s="6" t="s">
        <v>25</v>
      </c>
      <c r="C15" s="18">
        <v>162650</v>
      </c>
      <c r="D15" s="24">
        <v>2021</v>
      </c>
      <c r="E15" s="24" t="s">
        <v>41</v>
      </c>
      <c r="H15" s="6"/>
      <c r="I15" s="5"/>
      <c r="J15" s="1"/>
      <c r="K15" s="1"/>
    </row>
    <row r="16" spans="1:11" x14ac:dyDescent="0.25">
      <c r="A16" s="24" t="s">
        <v>6</v>
      </c>
      <c r="B16" s="6" t="s">
        <v>18</v>
      </c>
      <c r="C16" s="18">
        <f>SUM(C14:C15)</f>
        <v>175527</v>
      </c>
      <c r="D16" s="24">
        <v>2021</v>
      </c>
      <c r="E16" s="24" t="s">
        <v>41</v>
      </c>
      <c r="H16" s="6"/>
      <c r="I16" s="9"/>
      <c r="J16" s="1"/>
      <c r="K16" s="1"/>
    </row>
    <row r="17" spans="1:11" x14ac:dyDescent="0.25">
      <c r="A17" s="24" t="s">
        <v>7</v>
      </c>
      <c r="B17" s="6" t="s">
        <v>26</v>
      </c>
      <c r="C17" s="18">
        <v>370</v>
      </c>
      <c r="D17" s="24">
        <v>2021</v>
      </c>
      <c r="E17" s="24" t="s">
        <v>41</v>
      </c>
      <c r="H17" s="6"/>
      <c r="I17" s="5"/>
      <c r="J17" s="1"/>
      <c r="K17" s="1"/>
    </row>
    <row r="18" spans="1:11" x14ac:dyDescent="0.25">
      <c r="A18" s="24" t="s">
        <v>7</v>
      </c>
      <c r="B18" s="6" t="s">
        <v>27</v>
      </c>
      <c r="C18" s="18">
        <v>379</v>
      </c>
      <c r="D18" s="24">
        <v>2021</v>
      </c>
      <c r="E18" s="24" t="s">
        <v>41</v>
      </c>
    </row>
    <row r="19" spans="1:11" x14ac:dyDescent="0.25">
      <c r="A19" s="24" t="s">
        <v>8</v>
      </c>
      <c r="B19" s="6" t="s">
        <v>28</v>
      </c>
      <c r="C19" s="20">
        <v>144</v>
      </c>
      <c r="D19" s="24">
        <v>2021</v>
      </c>
      <c r="E19" s="24" t="s">
        <v>41</v>
      </c>
    </row>
    <row r="20" spans="1:11" x14ac:dyDescent="0.25">
      <c r="A20" s="24" t="s">
        <v>9</v>
      </c>
      <c r="B20" s="6" t="s">
        <v>29</v>
      </c>
      <c r="C20" s="18">
        <v>1625</v>
      </c>
      <c r="D20" s="24">
        <v>2021</v>
      </c>
      <c r="E20" s="24" t="s">
        <v>41</v>
      </c>
    </row>
    <row r="21" spans="1:11" ht="15.75" x14ac:dyDescent="0.25">
      <c r="A21" s="26" t="s">
        <v>10</v>
      </c>
      <c r="B21" s="27" t="s">
        <v>30</v>
      </c>
      <c r="C21" s="28">
        <f>15495448.18+48474523.98+43414059.65</f>
        <v>107384031.81</v>
      </c>
      <c r="D21" s="29">
        <v>2021</v>
      </c>
      <c r="E21" s="24" t="s">
        <v>41</v>
      </c>
    </row>
    <row r="22" spans="1:11" ht="15.75" x14ac:dyDescent="0.25">
      <c r="A22" s="26" t="s">
        <v>10</v>
      </c>
      <c r="B22" s="27" t="s">
        <v>31</v>
      </c>
      <c r="C22" s="28">
        <f>9531515.84+8642124.05+7414093.7</f>
        <v>25587733.59</v>
      </c>
      <c r="D22" s="29">
        <v>2021</v>
      </c>
      <c r="E22" s="24" t="s">
        <v>41</v>
      </c>
    </row>
    <row r="23" spans="1:11" ht="15.75" x14ac:dyDescent="0.25">
      <c r="A23" s="26" t="s">
        <v>10</v>
      </c>
      <c r="B23" s="27" t="s">
        <v>32</v>
      </c>
      <c r="C23" s="28">
        <v>5678095.0800000001</v>
      </c>
      <c r="D23" s="29">
        <v>2021</v>
      </c>
      <c r="E23" s="24" t="s">
        <v>41</v>
      </c>
    </row>
    <row r="24" spans="1:11" ht="15.75" x14ac:dyDescent="0.25">
      <c r="A24" s="26" t="s">
        <v>10</v>
      </c>
      <c r="B24" s="27" t="s">
        <v>33</v>
      </c>
      <c r="C24" s="28">
        <f>45000+45000+45000</f>
        <v>135000</v>
      </c>
      <c r="D24" s="29">
        <v>2021</v>
      </c>
      <c r="E24" s="24" t="s">
        <v>41</v>
      </c>
    </row>
    <row r="25" spans="1:11" ht="15.75" x14ac:dyDescent="0.25">
      <c r="A25" s="26" t="s">
        <v>10</v>
      </c>
      <c r="B25" s="27" t="s">
        <v>34</v>
      </c>
      <c r="C25" s="28">
        <f>861002.44+10000</f>
        <v>871002.44</v>
      </c>
      <c r="D25" s="29">
        <v>2021</v>
      </c>
      <c r="E25" s="24" t="s">
        <v>41</v>
      </c>
    </row>
    <row r="26" spans="1:11" ht="15.75" x14ac:dyDescent="0.25">
      <c r="A26" s="26" t="s">
        <v>11</v>
      </c>
      <c r="B26" s="27" t="s">
        <v>35</v>
      </c>
      <c r="C26" s="28">
        <f>SUM(C21:C25)</f>
        <v>139655862.92000002</v>
      </c>
      <c r="D26" s="29">
        <v>2021</v>
      </c>
      <c r="E26" s="24" t="s">
        <v>41</v>
      </c>
    </row>
    <row r="27" spans="1:11" x14ac:dyDescent="0.25">
      <c r="A27" s="24" t="s">
        <v>3</v>
      </c>
      <c r="B27" s="4" t="s">
        <v>13</v>
      </c>
      <c r="C27" s="13">
        <v>22222</v>
      </c>
      <c r="D27" s="24">
        <v>2022</v>
      </c>
      <c r="E27" s="24" t="s">
        <v>41</v>
      </c>
    </row>
    <row r="28" spans="1:11" x14ac:dyDescent="0.25">
      <c r="A28" s="24" t="s">
        <v>3</v>
      </c>
      <c r="B28" s="24" t="s">
        <v>14</v>
      </c>
      <c r="C28" s="13">
        <v>2814</v>
      </c>
      <c r="D28" s="24">
        <v>2022</v>
      </c>
      <c r="E28" s="24" t="s">
        <v>41</v>
      </c>
    </row>
    <row r="29" spans="1:11" x14ac:dyDescent="0.25">
      <c r="A29" s="24" t="s">
        <v>3</v>
      </c>
      <c r="B29" s="24" t="s">
        <v>15</v>
      </c>
      <c r="C29" s="13">
        <v>1784</v>
      </c>
      <c r="D29" s="24">
        <v>2022</v>
      </c>
      <c r="E29" s="24" t="s">
        <v>41</v>
      </c>
    </row>
    <row r="30" spans="1:11" x14ac:dyDescent="0.25">
      <c r="A30" s="24" t="s">
        <v>3</v>
      </c>
      <c r="B30" s="24" t="s">
        <v>16</v>
      </c>
      <c r="C30" s="13">
        <v>4192</v>
      </c>
      <c r="D30" s="24">
        <v>2022</v>
      </c>
      <c r="E30" s="24" t="s">
        <v>41</v>
      </c>
    </row>
    <row r="31" spans="1:11" x14ac:dyDescent="0.25">
      <c r="A31" s="24" t="s">
        <v>3</v>
      </c>
      <c r="B31" s="24" t="s">
        <v>17</v>
      </c>
      <c r="C31" s="13">
        <v>2452</v>
      </c>
      <c r="D31" s="24">
        <v>2022</v>
      </c>
      <c r="E31" s="24" t="s">
        <v>41</v>
      </c>
    </row>
    <row r="32" spans="1:11" x14ac:dyDescent="0.25">
      <c r="A32" s="24" t="s">
        <v>3</v>
      </c>
      <c r="B32" s="24" t="s">
        <v>36</v>
      </c>
      <c r="C32" s="14">
        <f>SUM(C27:C31)</f>
        <v>33464</v>
      </c>
      <c r="D32" s="24">
        <v>2022</v>
      </c>
      <c r="E32" s="24" t="s">
        <v>41</v>
      </c>
    </row>
    <row r="33" spans="1:6" x14ac:dyDescent="0.25">
      <c r="A33" s="24" t="s">
        <v>4</v>
      </c>
      <c r="B33" s="6" t="s">
        <v>19</v>
      </c>
      <c r="C33" s="13">
        <v>2834</v>
      </c>
      <c r="D33" s="24">
        <v>2022</v>
      </c>
      <c r="E33" s="24" t="s">
        <v>41</v>
      </c>
    </row>
    <row r="34" spans="1:6" x14ac:dyDescent="0.25">
      <c r="A34" s="24" t="s">
        <v>4</v>
      </c>
      <c r="B34" s="6" t="s">
        <v>20</v>
      </c>
      <c r="C34" s="13">
        <v>155</v>
      </c>
      <c r="D34" s="24">
        <v>2022</v>
      </c>
      <c r="E34" s="24" t="s">
        <v>41</v>
      </c>
    </row>
    <row r="35" spans="1:6" x14ac:dyDescent="0.25">
      <c r="A35" s="24" t="s">
        <v>4</v>
      </c>
      <c r="B35" s="6" t="s">
        <v>21</v>
      </c>
      <c r="C35" s="13">
        <v>50</v>
      </c>
      <c r="D35" s="24">
        <v>2022</v>
      </c>
      <c r="E35" s="24" t="s">
        <v>41</v>
      </c>
    </row>
    <row r="36" spans="1:6" x14ac:dyDescent="0.25">
      <c r="A36" s="24" t="s">
        <v>4</v>
      </c>
      <c r="B36" s="6" t="s">
        <v>36</v>
      </c>
      <c r="C36" s="14">
        <f>SUM(C33:C35)</f>
        <v>3039</v>
      </c>
      <c r="D36" s="24">
        <v>2022</v>
      </c>
      <c r="E36" s="24" t="s">
        <v>41</v>
      </c>
    </row>
    <row r="37" spans="1:6" x14ac:dyDescent="0.25">
      <c r="A37" s="24" t="s">
        <v>5</v>
      </c>
      <c r="B37" s="6" t="s">
        <v>22</v>
      </c>
      <c r="C37" s="15">
        <v>2</v>
      </c>
      <c r="D37" s="24">
        <v>2022</v>
      </c>
      <c r="E37" s="24" t="s">
        <v>41</v>
      </c>
    </row>
    <row r="38" spans="1:6" x14ac:dyDescent="0.25">
      <c r="A38" s="24" t="s">
        <v>5</v>
      </c>
      <c r="B38" s="6" t="s">
        <v>23</v>
      </c>
      <c r="C38" s="15">
        <v>0</v>
      </c>
      <c r="D38" s="24">
        <v>2022</v>
      </c>
      <c r="E38" s="24" t="s">
        <v>41</v>
      </c>
    </row>
    <row r="39" spans="1:6" x14ac:dyDescent="0.25">
      <c r="A39" s="24" t="s">
        <v>6</v>
      </c>
      <c r="B39" s="6" t="s">
        <v>24</v>
      </c>
      <c r="C39" s="15">
        <v>21658</v>
      </c>
      <c r="D39" s="24">
        <v>2022</v>
      </c>
      <c r="E39" s="24" t="s">
        <v>41</v>
      </c>
    </row>
    <row r="40" spans="1:6" x14ac:dyDescent="0.25">
      <c r="A40" s="24" t="s">
        <v>6</v>
      </c>
      <c r="B40" s="6" t="s">
        <v>25</v>
      </c>
      <c r="C40" s="15">
        <v>170137</v>
      </c>
      <c r="D40" s="24">
        <v>2022</v>
      </c>
      <c r="E40" s="24" t="s">
        <v>41</v>
      </c>
    </row>
    <row r="41" spans="1:6" x14ac:dyDescent="0.25">
      <c r="A41" s="24" t="s">
        <v>6</v>
      </c>
      <c r="B41" s="6" t="s">
        <v>36</v>
      </c>
      <c r="C41" s="12">
        <f>SUM(C39:C40)</f>
        <v>191795</v>
      </c>
      <c r="D41" s="24">
        <v>2022</v>
      </c>
      <c r="E41" s="24" t="s">
        <v>41</v>
      </c>
    </row>
    <row r="42" spans="1:6" x14ac:dyDescent="0.25">
      <c r="A42" s="24" t="s">
        <v>7</v>
      </c>
      <c r="B42" s="6" t="s">
        <v>37</v>
      </c>
      <c r="C42" s="16">
        <v>346</v>
      </c>
      <c r="D42" s="24">
        <v>2022</v>
      </c>
      <c r="E42" s="24" t="s">
        <v>41</v>
      </c>
      <c r="F42" s="7"/>
    </row>
    <row r="43" spans="1:6" x14ac:dyDescent="0.25">
      <c r="A43" s="24" t="s">
        <v>7</v>
      </c>
      <c r="B43" s="6" t="s">
        <v>27</v>
      </c>
      <c r="C43" s="16">
        <v>354</v>
      </c>
      <c r="D43" s="24">
        <v>2022</v>
      </c>
      <c r="E43" s="24" t="s">
        <v>41</v>
      </c>
      <c r="F43" s="7"/>
    </row>
    <row r="44" spans="1:6" x14ac:dyDescent="0.25">
      <c r="A44" s="24" t="s">
        <v>8</v>
      </c>
      <c r="B44" s="6" t="s">
        <v>28</v>
      </c>
      <c r="C44" s="17">
        <v>181</v>
      </c>
      <c r="D44" s="24">
        <v>2022</v>
      </c>
      <c r="E44" s="24" t="s">
        <v>41</v>
      </c>
      <c r="F44" s="7"/>
    </row>
    <row r="45" spans="1:6" x14ac:dyDescent="0.25">
      <c r="A45" s="24" t="s">
        <v>9</v>
      </c>
      <c r="B45" s="6" t="s">
        <v>29</v>
      </c>
      <c r="C45" s="13">
        <v>1468</v>
      </c>
      <c r="D45" s="24">
        <v>2022</v>
      </c>
      <c r="E45" s="24" t="s">
        <v>41</v>
      </c>
      <c r="F45" s="7"/>
    </row>
    <row r="46" spans="1:6" ht="15.75" x14ac:dyDescent="0.25">
      <c r="A46" s="26" t="s">
        <v>10</v>
      </c>
      <c r="B46" s="27" t="s">
        <v>30</v>
      </c>
      <c r="C46" s="28">
        <f>41346990.95+43427573.55+37049616.32</f>
        <v>121824180.81999999</v>
      </c>
      <c r="D46" s="26">
        <v>2022</v>
      </c>
      <c r="E46" s="24" t="s">
        <v>41</v>
      </c>
      <c r="F46" s="7"/>
    </row>
    <row r="47" spans="1:6" ht="15.75" x14ac:dyDescent="0.25">
      <c r="A47" s="26" t="s">
        <v>10</v>
      </c>
      <c r="B47" s="27" t="s">
        <v>31</v>
      </c>
      <c r="C47" s="28">
        <f>11862054.63+24187518.15+8758735.6</f>
        <v>44808308.380000003</v>
      </c>
      <c r="D47" s="26">
        <v>2022</v>
      </c>
      <c r="E47" s="24" t="s">
        <v>41</v>
      </c>
      <c r="F47" s="7"/>
    </row>
    <row r="48" spans="1:6" ht="15.75" x14ac:dyDescent="0.25">
      <c r="A48" s="26" t="s">
        <v>10</v>
      </c>
      <c r="B48" s="27" t="s">
        <v>32</v>
      </c>
      <c r="C48" s="28">
        <f>6800988.26+7482468.03+320929.62</f>
        <v>14604385.909999998</v>
      </c>
      <c r="D48" s="26">
        <v>2022</v>
      </c>
      <c r="E48" s="24" t="s">
        <v>41</v>
      </c>
      <c r="F48" s="7"/>
    </row>
    <row r="49" spans="1:6" ht="15.75" x14ac:dyDescent="0.25">
      <c r="A49" s="26" t="s">
        <v>10</v>
      </c>
      <c r="B49" s="27" t="s">
        <v>33</v>
      </c>
      <c r="C49" s="28">
        <f>49500+49500+49500</f>
        <v>148500</v>
      </c>
      <c r="D49" s="26">
        <v>2022</v>
      </c>
      <c r="E49" s="24" t="s">
        <v>41</v>
      </c>
      <c r="F49" s="7"/>
    </row>
    <row r="50" spans="1:6" ht="15.75" x14ac:dyDescent="0.25">
      <c r="A50" s="26" t="s">
        <v>10</v>
      </c>
      <c r="B50" s="27" t="s">
        <v>34</v>
      </c>
      <c r="C50" s="28">
        <f>80000+80000+80000</f>
        <v>240000</v>
      </c>
      <c r="D50" s="26">
        <v>2022</v>
      </c>
      <c r="E50" s="24" t="s">
        <v>41</v>
      </c>
      <c r="F50" s="7"/>
    </row>
    <row r="51" spans="1:6" ht="15.75" x14ac:dyDescent="0.25">
      <c r="A51" s="26" t="s">
        <v>11</v>
      </c>
      <c r="B51" s="27" t="s">
        <v>35</v>
      </c>
      <c r="C51" s="28">
        <f>SUM(C46:C50)</f>
        <v>181625375.10999998</v>
      </c>
      <c r="D51" s="26">
        <v>2022</v>
      </c>
      <c r="E51" s="24" t="s">
        <v>41</v>
      </c>
      <c r="F51" s="7"/>
    </row>
    <row r="52" spans="1:6" x14ac:dyDescent="0.25">
      <c r="A52" s="24" t="s">
        <v>3</v>
      </c>
      <c r="B52" s="4" t="s">
        <v>13</v>
      </c>
      <c r="C52" s="10">
        <v>20629</v>
      </c>
      <c r="D52" s="24">
        <v>2023</v>
      </c>
      <c r="E52" s="24" t="s">
        <v>41</v>
      </c>
      <c r="F52" s="7"/>
    </row>
    <row r="53" spans="1:6" x14ac:dyDescent="0.25">
      <c r="A53" s="24" t="s">
        <v>3</v>
      </c>
      <c r="B53" s="24" t="s">
        <v>14</v>
      </c>
      <c r="C53" s="11">
        <v>57</v>
      </c>
      <c r="D53" s="24">
        <v>2023</v>
      </c>
      <c r="E53" s="24" t="s">
        <v>41</v>
      </c>
      <c r="F53" s="7"/>
    </row>
    <row r="54" spans="1:6" x14ac:dyDescent="0.25">
      <c r="A54" s="24" t="s">
        <v>3</v>
      </c>
      <c r="B54" s="24" t="s">
        <v>15</v>
      </c>
      <c r="C54" s="10">
        <v>2164</v>
      </c>
      <c r="D54" s="24">
        <v>2023</v>
      </c>
      <c r="E54" s="24" t="s">
        <v>41</v>
      </c>
      <c r="F54" s="7"/>
    </row>
    <row r="55" spans="1:6" x14ac:dyDescent="0.25">
      <c r="A55" s="24" t="s">
        <v>3</v>
      </c>
      <c r="B55" s="24" t="s">
        <v>16</v>
      </c>
      <c r="C55" s="10">
        <v>3561</v>
      </c>
      <c r="D55" s="24">
        <v>2023</v>
      </c>
      <c r="E55" s="24" t="s">
        <v>41</v>
      </c>
    </row>
    <row r="56" spans="1:6" x14ac:dyDescent="0.25">
      <c r="A56" s="24" t="s">
        <v>3</v>
      </c>
      <c r="B56" s="24" t="s">
        <v>17</v>
      </c>
      <c r="C56" s="10">
        <v>1764</v>
      </c>
      <c r="D56" s="24">
        <v>2023</v>
      </c>
      <c r="E56" s="24" t="s">
        <v>41</v>
      </c>
    </row>
    <row r="57" spans="1:6" x14ac:dyDescent="0.25">
      <c r="A57" s="24" t="s">
        <v>3</v>
      </c>
      <c r="B57" s="24" t="s">
        <v>36</v>
      </c>
      <c r="C57" s="14">
        <f>SUM(C52:C56)</f>
        <v>28175</v>
      </c>
      <c r="D57" s="24">
        <v>2023</v>
      </c>
      <c r="E57" s="24" t="s">
        <v>41</v>
      </c>
    </row>
    <row r="58" spans="1:6" x14ac:dyDescent="0.25">
      <c r="A58" s="24" t="s">
        <v>4</v>
      </c>
      <c r="B58" s="6" t="s">
        <v>19</v>
      </c>
      <c r="C58" s="11">
        <v>2941</v>
      </c>
      <c r="D58" s="24">
        <v>2023</v>
      </c>
      <c r="E58" s="24" t="s">
        <v>41</v>
      </c>
    </row>
    <row r="59" spans="1:6" x14ac:dyDescent="0.25">
      <c r="A59" s="24" t="s">
        <v>4</v>
      </c>
      <c r="B59" s="6" t="s">
        <v>20</v>
      </c>
      <c r="C59" s="11">
        <v>138</v>
      </c>
      <c r="D59" s="24">
        <v>2023</v>
      </c>
      <c r="E59" s="24" t="s">
        <v>41</v>
      </c>
    </row>
    <row r="60" spans="1:6" x14ac:dyDescent="0.25">
      <c r="A60" s="24" t="s">
        <v>4</v>
      </c>
      <c r="B60" s="6" t="s">
        <v>21</v>
      </c>
      <c r="C60" s="11">
        <v>82</v>
      </c>
      <c r="D60" s="24">
        <v>2023</v>
      </c>
      <c r="E60" s="24" t="s">
        <v>41</v>
      </c>
    </row>
    <row r="61" spans="1:6" x14ac:dyDescent="0.25">
      <c r="A61" s="24" t="s">
        <v>4</v>
      </c>
      <c r="B61" s="6" t="s">
        <v>36</v>
      </c>
      <c r="C61" s="14">
        <f>SUM(C58:C60)</f>
        <v>3161</v>
      </c>
      <c r="D61" s="24">
        <v>2023</v>
      </c>
      <c r="E61" s="24" t="s">
        <v>41</v>
      </c>
    </row>
    <row r="62" spans="1:6" x14ac:dyDescent="0.25">
      <c r="A62" s="24" t="s">
        <v>5</v>
      </c>
      <c r="B62" s="6" t="s">
        <v>22</v>
      </c>
      <c r="C62" s="11">
        <v>0</v>
      </c>
      <c r="D62" s="24">
        <v>2023</v>
      </c>
      <c r="E62" s="24" t="s">
        <v>41</v>
      </c>
    </row>
    <row r="63" spans="1:6" x14ac:dyDescent="0.25">
      <c r="A63" s="24" t="s">
        <v>5</v>
      </c>
      <c r="B63" s="6" t="s">
        <v>23</v>
      </c>
      <c r="C63" s="11">
        <v>1</v>
      </c>
      <c r="D63" s="24">
        <v>2023</v>
      </c>
      <c r="E63" s="24" t="s">
        <v>41</v>
      </c>
    </row>
    <row r="64" spans="1:6" x14ac:dyDescent="0.25">
      <c r="A64" s="24" t="s">
        <v>6</v>
      </c>
      <c r="B64" s="6" t="s">
        <v>24</v>
      </c>
      <c r="C64" s="11">
        <v>21551</v>
      </c>
      <c r="D64" s="24">
        <v>2023</v>
      </c>
      <c r="E64" s="24" t="s">
        <v>41</v>
      </c>
    </row>
    <row r="65" spans="1:5" x14ac:dyDescent="0.25">
      <c r="A65" s="24" t="s">
        <v>6</v>
      </c>
      <c r="B65" s="6" t="s">
        <v>25</v>
      </c>
      <c r="C65" s="11">
        <v>177835</v>
      </c>
      <c r="D65" s="24">
        <v>2023</v>
      </c>
      <c r="E65" s="24" t="s">
        <v>41</v>
      </c>
    </row>
    <row r="66" spans="1:5" x14ac:dyDescent="0.25">
      <c r="A66" s="24" t="s">
        <v>6</v>
      </c>
      <c r="B66" s="6" t="s">
        <v>36</v>
      </c>
      <c r="C66" s="12">
        <f>SUM(C64:C65)</f>
        <v>199386</v>
      </c>
      <c r="D66" s="24">
        <v>2023</v>
      </c>
      <c r="E66" s="24" t="s">
        <v>41</v>
      </c>
    </row>
    <row r="67" spans="1:5" x14ac:dyDescent="0.25">
      <c r="A67" s="24" t="s">
        <v>7</v>
      </c>
      <c r="B67" s="6" t="s">
        <v>37</v>
      </c>
      <c r="C67" s="21">
        <v>330</v>
      </c>
      <c r="D67" s="24">
        <v>2023</v>
      </c>
      <c r="E67" s="24" t="s">
        <v>41</v>
      </c>
    </row>
    <row r="68" spans="1:5" x14ac:dyDescent="0.25">
      <c r="A68" s="24" t="s">
        <v>7</v>
      </c>
      <c r="B68" s="6" t="s">
        <v>27</v>
      </c>
      <c r="C68" s="21">
        <v>333</v>
      </c>
      <c r="D68" s="24">
        <v>2023</v>
      </c>
      <c r="E68" s="24" t="s">
        <v>41</v>
      </c>
    </row>
    <row r="69" spans="1:5" x14ac:dyDescent="0.25">
      <c r="A69" s="24" t="s">
        <v>8</v>
      </c>
      <c r="B69" s="6" t="s">
        <v>28</v>
      </c>
      <c r="C69" s="22">
        <v>133</v>
      </c>
      <c r="D69" s="24">
        <v>2023</v>
      </c>
      <c r="E69" s="24" t="s">
        <v>41</v>
      </c>
    </row>
    <row r="70" spans="1:5" x14ac:dyDescent="0.25">
      <c r="A70" s="24" t="s">
        <v>9</v>
      </c>
      <c r="B70" s="6" t="s">
        <v>29</v>
      </c>
      <c r="C70" s="23">
        <v>1431</v>
      </c>
      <c r="D70" s="24">
        <v>2023</v>
      </c>
      <c r="E70" s="24" t="s">
        <v>41</v>
      </c>
    </row>
    <row r="71" spans="1:5" x14ac:dyDescent="0.25">
      <c r="A71" s="30" t="s">
        <v>10</v>
      </c>
      <c r="B71" s="24" t="s">
        <v>30</v>
      </c>
      <c r="C71" s="31">
        <v>128322745.04000001</v>
      </c>
      <c r="D71" s="26">
        <v>2023</v>
      </c>
      <c r="E71" s="24" t="s">
        <v>41</v>
      </c>
    </row>
    <row r="72" spans="1:5" x14ac:dyDescent="0.25">
      <c r="A72" s="30" t="s">
        <v>10</v>
      </c>
      <c r="B72" s="24" t="s">
        <v>31</v>
      </c>
      <c r="C72" s="31">
        <v>47378047.490000002</v>
      </c>
      <c r="D72" s="26">
        <v>2023</v>
      </c>
      <c r="E72" s="24" t="s">
        <v>41</v>
      </c>
    </row>
    <row r="73" spans="1:5" x14ac:dyDescent="0.25">
      <c r="A73" s="30" t="s">
        <v>10</v>
      </c>
      <c r="B73" s="24" t="s">
        <v>32</v>
      </c>
      <c r="C73" s="31">
        <v>20197591.43</v>
      </c>
      <c r="D73" s="26">
        <v>2023</v>
      </c>
      <c r="E73" s="24" t="s">
        <v>41</v>
      </c>
    </row>
    <row r="74" spans="1:5" x14ac:dyDescent="0.25">
      <c r="A74" s="30" t="s">
        <v>10</v>
      </c>
      <c r="B74" s="32" t="s">
        <v>38</v>
      </c>
      <c r="C74" s="31">
        <v>50000</v>
      </c>
      <c r="D74" s="26">
        <v>2023</v>
      </c>
      <c r="E74" s="24" t="s">
        <v>41</v>
      </c>
    </row>
    <row r="75" spans="1:5" x14ac:dyDescent="0.25">
      <c r="A75" s="30" t="s">
        <v>10</v>
      </c>
      <c r="B75" s="24" t="s">
        <v>33</v>
      </c>
      <c r="C75" s="31">
        <v>163350</v>
      </c>
      <c r="D75" s="26">
        <v>2023</v>
      </c>
      <c r="E75" s="24" t="s">
        <v>41</v>
      </c>
    </row>
    <row r="76" spans="1:5" x14ac:dyDescent="0.25">
      <c r="A76" s="30" t="s">
        <v>10</v>
      </c>
      <c r="B76" s="24" t="s">
        <v>39</v>
      </c>
      <c r="C76" s="31">
        <v>65711588.369999997</v>
      </c>
      <c r="D76" s="26">
        <v>2023</v>
      </c>
      <c r="E76" s="24" t="s">
        <v>41</v>
      </c>
    </row>
    <row r="77" spans="1:5" x14ac:dyDescent="0.25">
      <c r="A77" s="30" t="s">
        <v>10</v>
      </c>
      <c r="B77" s="24" t="s">
        <v>34</v>
      </c>
      <c r="C77" s="31">
        <v>180000</v>
      </c>
      <c r="D77" s="26">
        <v>2023</v>
      </c>
      <c r="E77" s="24" t="s">
        <v>41</v>
      </c>
    </row>
    <row r="78" spans="1:5" x14ac:dyDescent="0.25">
      <c r="A78" s="26" t="s">
        <v>10</v>
      </c>
      <c r="B78" s="24" t="s">
        <v>11</v>
      </c>
      <c r="C78" s="31">
        <f>SUM(C71:C77)</f>
        <v>262003322.33000001</v>
      </c>
      <c r="D78" s="26">
        <v>2023</v>
      </c>
      <c r="E78" s="24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ABIERTOS EST JUL-SEPT2023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2023-10-04T16:58:54Z</cp:lastPrinted>
  <dcterms:created xsi:type="dcterms:W3CDTF">2017-02-02T14:48:37Z</dcterms:created>
  <dcterms:modified xsi:type="dcterms:W3CDTF">2023-10-06T19:54:53Z</dcterms:modified>
</cp:coreProperties>
</file>