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2435"/>
  </bookViews>
  <sheets>
    <sheet name="ESTADISTICA jul - sep  23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20" l="1"/>
  <c r="B31" i="20" l="1"/>
  <c r="B27" i="20"/>
  <c r="B22" i="20"/>
  <c r="B16" i="20"/>
  <c r="D76" i="20" l="1"/>
  <c r="D77" i="20"/>
  <c r="D79" i="20"/>
  <c r="D75" i="20"/>
  <c r="C82" i="20"/>
  <c r="B82" i="20"/>
  <c r="C40" i="20"/>
  <c r="D82" i="20" l="1"/>
  <c r="D35" i="20" l="1"/>
  <c r="D34" i="20"/>
  <c r="B40" i="20" l="1"/>
  <c r="C16" i="20" l="1"/>
  <c r="D42" i="20"/>
  <c r="D39" i="20"/>
  <c r="C31" i="20"/>
  <c r="D30" i="20"/>
  <c r="D29" i="20"/>
  <c r="C27" i="20"/>
  <c r="D25" i="20"/>
  <c r="C22" i="20"/>
  <c r="D20" i="20"/>
  <c r="D15" i="20"/>
  <c r="D13" i="20"/>
  <c r="D12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<sst xmlns="http://schemas.openxmlformats.org/spreadsheetml/2006/main" count="53" uniqueCount="48">
  <si>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</si>
  <si>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</si>
  <si>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</si>
  <si>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</si>
  <si>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</si>
  <si>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</si>
  <si>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</si>
  <si>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</si>
  <si>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</si>
  <si>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</si>
  <si>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</si>
  <si>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</si>
  <si>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</si>
  <si>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</si>
  <si>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</si>
  <si>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</si>
  <si>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</si>
  <si>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</si>
  <si>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</si>
  <si>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</si>
  <si>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</si>
  <si>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</si>
  <si>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</si>
  <si>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</si>
  <si>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</si>
  <si>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</si>
  <si>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</si>
  <si>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</si>
  <si>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</si>
  <si>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</si>
  <si>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</si>
  <si>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</si>
  <si>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</si>
  <si>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</si>
  <si>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</si>
  <si>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</si>
  <si>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</si>
  <si>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</si>
  <si>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</si>
  <si>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</si>
  <si>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INGRESOS HOSPITALARIOS</t>
  </si>
  <si>
    <t>EGRESOS HOSPITALARIOS</t>
  </si>
  <si>
    <t>TRANSFERENCIA (FONDO 100)</t>
  </si>
  <si>
    <t>Estadistica comparativa Jul - Sep 2022  y  Jul - Sep  2023</t>
  </si>
  <si>
    <t>Jul - Sep  2022</t>
  </si>
  <si>
    <t>Jul - Sep  2023</t>
  </si>
  <si>
    <t>Jul- Sep 2022</t>
  </si>
  <si>
    <t>Jul- 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</si>
</sst>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78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0" fillId="0" borderId="8" xfId="0" applyNumberFormat="1" applyFont="1" applyBorder="1" applyAlignment="1" applyProtection="1">
      <alignment horizontal="left" vertical="center" wrapText="1"/>
      <protection hidden="1"/>
    </xf>
    <xf numFmtId="1" fontId="10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4" fontId="12" fillId="2" borderId="4" xfId="0" applyNumberFormat="1" applyFont="1" applyFill="1" applyBorder="1" applyAlignment="1">
      <alignment horizontal="center"/>
    </xf>
    <xf numFmtId="0" fontId="11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2" fillId="4" borderId="4" xfId="0" applyFont="1" applyFill="1" applyBorder="1"/>
    <xf numFmtId="4" fontId="13" fillId="4" borderId="4" xfId="0" applyNumberFormat="1" applyFont="1" applyFill="1" applyBorder="1"/>
    <xf numFmtId="4" fontId="13" fillId="4" borderId="4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4" fontId="0" fillId="0" borderId="4" xfId="0" applyNumberFormat="1" applyBorder="1"/>
    <xf numFmtId="3" fontId="8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9" fillId="0" borderId="0" xfId="0" applyFont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Jul-Sep 2023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jul - sep  23'!$A$16,'ESTADISTICA jul - sep  23'!$A$22,'ESTADISTICA jul - sep  23'!$A$31,'ESTADISTICA jul - sep  23'!$A$34,'ESTADISTICA jul - sep  23'!$A$42)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jul - sep  23'!$C$16,'ESTADISTICA jul - sep  23'!$C$22,'ESTADISTICA jul - sep  23'!$C$31,'ESTADISTICA jul - sep  23'!$C$34,'ESTADISTICA jul - sep  23'!$C$42)</c:f>
              <c:numCache>
                <c:formatCode>#,##0</c:formatCode>
                <c:ptCount val="5"/>
                <c:pt idx="0">
                  <c:v>28175</c:v>
                </c:pt>
                <c:pt idx="1">
                  <c:v>3161</c:v>
                </c:pt>
                <c:pt idx="2">
                  <c:v>199386</c:v>
                </c:pt>
                <c:pt idx="3">
                  <c:v>330</c:v>
                </c:pt>
                <c:pt idx="4">
                  <c:v>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8638080"/>
        <c:axId val="177169328"/>
        <c:axId val="0"/>
      </c:bar3DChart>
      <c:catAx>
        <c:axId val="17863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7169328"/>
        <c:crosses val="autoZero"/>
        <c:auto val="1"/>
        <c:lblAlgn val="ctr"/>
        <c:lblOffset val="100"/>
        <c:noMultiLvlLbl val="0"/>
      </c:catAx>
      <c:valAx>
        <c:axId val="177169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78638080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Jul-Sep 2023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775-43A4-8F65-A139ADBB4A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jul - sep  23'!$A$75:$A$81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jul - sep  23'!$C$75:$C$81</c:f>
              <c:numCache>
                <c:formatCode>#,##0.00</c:formatCode>
                <c:ptCount val="7"/>
                <c:pt idx="0">
                  <c:v>128322745.04000001</c:v>
                </c:pt>
                <c:pt idx="1">
                  <c:v>47378047.490000002</c:v>
                </c:pt>
                <c:pt idx="2">
                  <c:v>20197591.43</c:v>
                </c:pt>
                <c:pt idx="3">
                  <c:v>50000</c:v>
                </c:pt>
                <c:pt idx="4">
                  <c:v>163350</c:v>
                </c:pt>
                <c:pt idx="5">
                  <c:v>65711588.369999997</c:v>
                </c:pt>
                <c:pt idx="6">
                  <c:v>180000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2922288"/>
        <c:axId val="178965736"/>
        <c:axId val="0"/>
      </c:bar3DChart>
      <c:catAx>
        <c:axId val="12292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8965736"/>
        <c:crosses val="autoZero"/>
        <c:auto val="1"/>
        <c:lblAlgn val="ctr"/>
        <c:lblOffset val="100"/>
        <c:noMultiLvlLbl val="0"/>
      </c:catAx>
      <c:valAx>
        <c:axId val="178965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2292228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45</xdr:row>
      <xdr:rowOff>47625</xdr:rowOff>
    </xdr:from>
    <xdr:to>
      <xdr:col>1</xdr:col>
      <xdr:colOff>619125</xdr:colOff>
      <xdr:row>47</xdr:row>
      <xdr:rowOff>100344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49</xdr:row>
      <xdr:rowOff>9525</xdr:rowOff>
    </xdr:from>
    <xdr:to>
      <xdr:col>4</xdr:col>
      <xdr:colOff>9525</xdr:colOff>
      <xdr:row>65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66</xdr:row>
      <xdr:rowOff>76200</xdr:rowOff>
    </xdr:from>
    <xdr:to>
      <xdr:col>1</xdr:col>
      <xdr:colOff>514350</xdr:colOff>
      <xdr:row>68</xdr:row>
      <xdr:rowOff>128919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3</xdr:col>
      <xdr:colOff>923925</xdr:colOff>
      <xdr:row>101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=""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103</xdr:row>
      <xdr:rowOff>47625</xdr:rowOff>
    </xdr:from>
    <xdr:to>
      <xdr:col>2</xdr:col>
      <xdr:colOff>504825</xdr:colOff>
      <xdr:row>110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=""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G73" sqref="G73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4.42578125" customWidth="1"/>
    <col min="7" max="7" width="25.28515625" customWidth="1"/>
    <col min="8" max="8" width="13.85546875" bestFit="1" customWidth="1"/>
    <col min="9" max="9" width="12.5703125" bestFit="1" customWidth="1"/>
  </cols>
  <sheetData>
    <row r="1" spans="1:5" ht="15.75" x14ac:dyDescent="0.25">
      <c r="A1" s="70"/>
      <c r="B1" s="70"/>
      <c r="C1" s="70"/>
    </row>
    <row r="2" spans="1:5" x14ac:dyDescent="0.25">
      <c r="A2" s="63"/>
      <c r="B2" s="63"/>
      <c r="C2" s="63"/>
      <c r="D2" s="63"/>
    </row>
    <row r="3" spans="1:5" x14ac:dyDescent="0.25">
      <c r="A3" s="48"/>
      <c r="B3" s="48"/>
      <c r="C3" s="48"/>
      <c r="D3" s="48"/>
    </row>
    <row r="4" spans="1:5" x14ac:dyDescent="0.25">
      <c r="A4" s="48"/>
      <c r="B4" s="48"/>
      <c r="C4" s="48"/>
      <c r="D4" s="48"/>
    </row>
    <row r="5" spans="1:5" x14ac:dyDescent="0.25">
      <c r="A5" s="63" t="s">
        <v>15</v>
      </c>
      <c r="B5" s="63"/>
      <c r="C5" s="63"/>
      <c r="D5" s="63"/>
    </row>
    <row r="6" spans="1:5" x14ac:dyDescent="0.25">
      <c r="A6" s="63" t="s">
        <v>43</v>
      </c>
      <c r="B6" s="63"/>
      <c r="C6" s="63"/>
      <c r="D6" s="63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44</v>
      </c>
      <c r="C8" s="9" t="s">
        <v>45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67" t="s">
        <v>25</v>
      </c>
      <c r="B10" s="71"/>
      <c r="C10" s="71"/>
      <c r="D10" s="72"/>
    </row>
    <row r="11" spans="1:5" x14ac:dyDescent="0.25">
      <c r="A11" s="27" t="s">
        <v>11</v>
      </c>
      <c r="B11" s="11">
        <v>22222</v>
      </c>
      <c r="C11" s="34">
        <v>20629</v>
      </c>
      <c r="D11" s="12">
        <f>+((C11-B11)/B11)*100</f>
        <v>-7.1685716857168567</v>
      </c>
      <c r="E11" s="6"/>
    </row>
    <row r="12" spans="1:5" x14ac:dyDescent="0.25">
      <c r="A12" s="28" t="s">
        <v>1</v>
      </c>
      <c r="B12" s="11">
        <v>2814</v>
      </c>
      <c r="C12" s="35">
        <v>57</v>
      </c>
      <c r="D12" s="12">
        <f t="shared" ref="D12:D16" si="0">+((C12-B12)/B12)*100</f>
        <v>-97.974413646055439</v>
      </c>
      <c r="E12" s="6"/>
    </row>
    <row r="13" spans="1:5" x14ac:dyDescent="0.25">
      <c r="A13" s="28" t="s">
        <v>19</v>
      </c>
      <c r="B13" s="11">
        <v>1784</v>
      </c>
      <c r="C13" s="34">
        <v>2164</v>
      </c>
      <c r="D13" s="12">
        <f t="shared" si="0"/>
        <v>21.300448430493272</v>
      </c>
      <c r="E13" s="6"/>
    </row>
    <row r="14" spans="1:5" x14ac:dyDescent="0.25">
      <c r="A14" s="28" t="s">
        <v>12</v>
      </c>
      <c r="B14" s="11">
        <v>4192</v>
      </c>
      <c r="C14" s="34">
        <v>3561</v>
      </c>
      <c r="D14" s="12">
        <f t="shared" si="0"/>
        <v>-15.052480916030534</v>
      </c>
      <c r="E14" s="6"/>
    </row>
    <row r="15" spans="1:5" x14ac:dyDescent="0.25">
      <c r="A15" s="28" t="s">
        <v>2</v>
      </c>
      <c r="B15" s="11">
        <v>2452</v>
      </c>
      <c r="C15" s="34">
        <v>1764</v>
      </c>
      <c r="D15" s="12">
        <f t="shared" si="0"/>
        <v>-28.058727569331161</v>
      </c>
      <c r="E15" s="6"/>
    </row>
    <row r="16" spans="1:5" x14ac:dyDescent="0.25">
      <c r="A16" s="29" t="s">
        <v>13</v>
      </c>
      <c r="B16" s="13">
        <f>SUM(B11:B15)</f>
        <v>33464</v>
      </c>
      <c r="C16" s="13">
        <f>SUM(C11:C15)</f>
        <v>28175</v>
      </c>
      <c r="D16" s="14">
        <f t="shared" si="0"/>
        <v>-15.805044226631605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76" t="s">
        <v>3</v>
      </c>
      <c r="B18" s="76"/>
      <c r="C18" s="76"/>
      <c r="D18" s="76"/>
    </row>
    <row r="19" spans="1:4" x14ac:dyDescent="0.25">
      <c r="A19" s="38" t="s">
        <v>4</v>
      </c>
      <c r="B19" s="11">
        <v>2834</v>
      </c>
      <c r="C19" s="46">
        <v>2941</v>
      </c>
      <c r="D19" s="47">
        <f>+((C19-B19)/B19)*100</f>
        <v>3.7755822159491887</v>
      </c>
    </row>
    <row r="20" spans="1:4" x14ac:dyDescent="0.25">
      <c r="A20" s="39" t="s">
        <v>5</v>
      </c>
      <c r="B20" s="11">
        <v>155</v>
      </c>
      <c r="C20" s="35">
        <v>138</v>
      </c>
      <c r="D20" s="41">
        <f t="shared" ref="D20:D22" si="1">+((C20-B20)/B20)*100</f>
        <v>-10.967741935483872</v>
      </c>
    </row>
    <row r="21" spans="1:4" x14ac:dyDescent="0.25">
      <c r="A21" s="40" t="s">
        <v>14</v>
      </c>
      <c r="B21" s="11">
        <v>50</v>
      </c>
      <c r="C21" s="35">
        <v>82</v>
      </c>
      <c r="D21" s="41">
        <f t="shared" si="1"/>
        <v>64</v>
      </c>
    </row>
    <row r="22" spans="1:4" x14ac:dyDescent="0.25">
      <c r="A22" s="31" t="s">
        <v>6</v>
      </c>
      <c r="B22" s="13">
        <f>SUM(B19:B21)</f>
        <v>3039</v>
      </c>
      <c r="C22" s="13">
        <f>SUM(C19:C21)</f>
        <v>3161</v>
      </c>
      <c r="D22" s="14">
        <f t="shared" si="1"/>
        <v>4.0144784468575185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76" t="s">
        <v>24</v>
      </c>
      <c r="B24" s="76"/>
      <c r="C24" s="76"/>
      <c r="D24" s="76"/>
    </row>
    <row r="25" spans="1:4" ht="20.100000000000001" customHeight="1" x14ac:dyDescent="0.25">
      <c r="A25" s="36" t="s">
        <v>20</v>
      </c>
      <c r="B25" s="56">
        <v>2</v>
      </c>
      <c r="C25" s="46">
        <v>0</v>
      </c>
      <c r="D25" s="47">
        <f t="shared" ref="D25:D27" si="2">+((C25-B25)/B25)*100</f>
        <v>-100</v>
      </c>
    </row>
    <row r="26" spans="1:4" ht="20.100000000000001" customHeight="1" x14ac:dyDescent="0.25">
      <c r="A26" s="37" t="s">
        <v>21</v>
      </c>
      <c r="B26" s="56">
        <v>0</v>
      </c>
      <c r="C26" s="35">
        <v>1</v>
      </c>
      <c r="D26" s="41"/>
    </row>
    <row r="27" spans="1:4" ht="20.100000000000001" customHeight="1" x14ac:dyDescent="0.25">
      <c r="A27" s="4" t="s">
        <v>26</v>
      </c>
      <c r="B27" s="17">
        <f>SUM(B25:B26)</f>
        <v>2</v>
      </c>
      <c r="C27" s="17">
        <f>SUM(C25:C26)</f>
        <v>1</v>
      </c>
      <c r="D27" s="14">
        <f t="shared" si="2"/>
        <v>-50</v>
      </c>
    </row>
    <row r="28" spans="1:4" ht="21" customHeight="1" x14ac:dyDescent="0.25">
      <c r="A28" s="77" t="s">
        <v>7</v>
      </c>
      <c r="B28" s="71"/>
      <c r="C28" s="71"/>
      <c r="D28" s="72"/>
    </row>
    <row r="29" spans="1:4" ht="20.100000000000001" customHeight="1" x14ac:dyDescent="0.25">
      <c r="A29" s="1" t="s">
        <v>16</v>
      </c>
      <c r="B29" s="56">
        <v>21658</v>
      </c>
      <c r="C29" s="46">
        <v>21551</v>
      </c>
      <c r="D29" s="47">
        <f t="shared" ref="D29:D31" si="3">+((C29-B29)/B29)*100</f>
        <v>-0.49404377135469574</v>
      </c>
    </row>
    <row r="30" spans="1:4" ht="20.100000000000001" customHeight="1" x14ac:dyDescent="0.25">
      <c r="A30" s="2" t="s">
        <v>8</v>
      </c>
      <c r="B30" s="56">
        <v>170137</v>
      </c>
      <c r="C30" s="35">
        <v>177835</v>
      </c>
      <c r="D30" s="41">
        <f t="shared" si="3"/>
        <v>4.5245890076820441</v>
      </c>
    </row>
    <row r="31" spans="1:4" ht="20.100000000000001" customHeight="1" x14ac:dyDescent="0.25">
      <c r="A31" s="4" t="s">
        <v>27</v>
      </c>
      <c r="B31" s="17">
        <f>SUM(B29:B30)</f>
        <v>191795</v>
      </c>
      <c r="C31" s="42">
        <f>SUM(C29:C30)</f>
        <v>199386</v>
      </c>
      <c r="D31" s="43">
        <f t="shared" si="3"/>
        <v>3.9578716859146481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73" t="s">
        <v>28</v>
      </c>
      <c r="B33" s="74"/>
      <c r="C33" s="74"/>
      <c r="D33" s="75"/>
    </row>
    <row r="34" spans="1:4" ht="21.95" customHeight="1" x14ac:dyDescent="0.25">
      <c r="A34" s="8" t="s">
        <v>40</v>
      </c>
      <c r="B34" s="19">
        <v>346</v>
      </c>
      <c r="C34" s="19">
        <v>330</v>
      </c>
      <c r="D34" s="12">
        <f t="shared" ref="D34:D35" si="4">+((C34-B34)/B34)*100</f>
        <v>-4.6242774566473983</v>
      </c>
    </row>
    <row r="35" spans="1:4" ht="21.95" customHeight="1" x14ac:dyDescent="0.25">
      <c r="A35" s="8" t="s">
        <v>41</v>
      </c>
      <c r="B35" s="19">
        <v>354</v>
      </c>
      <c r="C35" s="19">
        <v>333</v>
      </c>
      <c r="D35" s="12">
        <f t="shared" si="4"/>
        <v>-5.9322033898305087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64" t="s">
        <v>17</v>
      </c>
      <c r="B37" s="65"/>
      <c r="C37" s="65"/>
      <c r="D37" s="66"/>
    </row>
    <row r="38" spans="1:4" x14ac:dyDescent="0.25">
      <c r="A38" s="67"/>
      <c r="B38" s="68"/>
      <c r="C38" s="68"/>
      <c r="D38" s="69"/>
    </row>
    <row r="39" spans="1:4" x14ac:dyDescent="0.25">
      <c r="A39" s="33" t="s">
        <v>18</v>
      </c>
      <c r="B39" s="21">
        <v>181</v>
      </c>
      <c r="C39" s="21">
        <v>133</v>
      </c>
      <c r="D39" s="12">
        <f t="shared" ref="D39:D40" si="5">+((C39-B39)/B39)*100</f>
        <v>-26.519337016574585</v>
      </c>
    </row>
    <row r="40" spans="1:4" x14ac:dyDescent="0.25">
      <c r="A40" s="22" t="s">
        <v>9</v>
      </c>
      <c r="B40" s="22">
        <f>SUM(B39)</f>
        <v>181</v>
      </c>
      <c r="C40" s="22">
        <f>SUM(C39)</f>
        <v>133</v>
      </c>
      <c r="D40" s="14">
        <f t="shared" si="5"/>
        <v>-26.519337016574585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1468</v>
      </c>
      <c r="C42" s="11">
        <v>1431</v>
      </c>
      <c r="D42" s="12">
        <f t="shared" ref="D42" si="6">+((C42-B42)/B42)*100</f>
        <v>-2.5204359673024523</v>
      </c>
    </row>
    <row r="43" spans="1:4" x14ac:dyDescent="0.25">
      <c r="A43" s="24" t="s">
        <v>29</v>
      </c>
      <c r="B43" s="25"/>
      <c r="C43" s="58"/>
      <c r="D43" s="25"/>
    </row>
    <row r="70" spans="1:9" x14ac:dyDescent="0.25">
      <c r="A70" s="61" t="s">
        <v>38</v>
      </c>
      <c r="B70" s="61"/>
      <c r="C70" s="61"/>
      <c r="D70" s="61"/>
    </row>
    <row r="71" spans="1:9" x14ac:dyDescent="0.25">
      <c r="A71" s="63" t="s">
        <v>43</v>
      </c>
      <c r="B71" s="63"/>
      <c r="C71" s="63"/>
      <c r="D71" s="63"/>
    </row>
    <row r="73" spans="1:9" x14ac:dyDescent="0.25">
      <c r="A73" s="62" t="s">
        <v>30</v>
      </c>
      <c r="B73" s="49" t="s">
        <v>46</v>
      </c>
      <c r="C73" s="49" t="s">
        <v>47</v>
      </c>
      <c r="D73" s="54" t="s">
        <v>22</v>
      </c>
    </row>
    <row r="74" spans="1:9" x14ac:dyDescent="0.25">
      <c r="A74" s="62"/>
      <c r="B74" s="50" t="s">
        <v>31</v>
      </c>
      <c r="C74" s="50" t="s">
        <v>31</v>
      </c>
      <c r="D74" s="55" t="s">
        <v>23</v>
      </c>
      <c r="I74" s="60"/>
    </row>
    <row r="75" spans="1:9" ht="15.75" x14ac:dyDescent="0.25">
      <c r="A75" s="44" t="s">
        <v>32</v>
      </c>
      <c r="B75" s="57">
        <v>121824180.81999999</v>
      </c>
      <c r="C75" s="45">
        <v>128322745.04000001</v>
      </c>
      <c r="D75" s="41">
        <f t="shared" ref="D75:D82" si="7">+((C75-B75)/B75)*100</f>
        <v>5.3343795757608232</v>
      </c>
      <c r="F75" s="59"/>
      <c r="G75" s="59"/>
      <c r="H75" s="59"/>
      <c r="I75" s="59"/>
    </row>
    <row r="76" spans="1:9" ht="15.75" x14ac:dyDescent="0.25">
      <c r="A76" s="44" t="s">
        <v>33</v>
      </c>
      <c r="B76" s="57">
        <v>44808308.380000003</v>
      </c>
      <c r="C76" s="45">
        <v>47378047.490000002</v>
      </c>
      <c r="D76" s="41">
        <f t="shared" si="7"/>
        <v>5.7349612223856932</v>
      </c>
      <c r="F76" s="59"/>
      <c r="I76" s="59"/>
    </row>
    <row r="77" spans="1:9" ht="15.75" x14ac:dyDescent="0.25">
      <c r="A77" s="44" t="s">
        <v>34</v>
      </c>
      <c r="B77" s="57">
        <v>14604385.909999998</v>
      </c>
      <c r="C77" s="45">
        <v>20197591.43</v>
      </c>
      <c r="D77" s="41">
        <f t="shared" si="7"/>
        <v>38.298121909872222</v>
      </c>
      <c r="F77" s="59"/>
      <c r="I77" s="59"/>
    </row>
    <row r="78" spans="1:9" ht="15.75" x14ac:dyDescent="0.25">
      <c r="A78" s="44" t="s">
        <v>35</v>
      </c>
      <c r="B78" s="57"/>
      <c r="C78" s="45">
        <v>50000</v>
      </c>
      <c r="D78" s="41"/>
      <c r="F78" s="59"/>
    </row>
    <row r="79" spans="1:9" ht="15.75" x14ac:dyDescent="0.25">
      <c r="A79" s="44" t="s">
        <v>36</v>
      </c>
      <c r="B79" s="57">
        <v>148500</v>
      </c>
      <c r="C79" s="45">
        <v>163350</v>
      </c>
      <c r="D79" s="41">
        <f t="shared" si="7"/>
        <v>10</v>
      </c>
      <c r="F79" s="59"/>
    </row>
    <row r="80" spans="1:9" ht="15.75" x14ac:dyDescent="0.25">
      <c r="A80" s="44" t="s">
        <v>42</v>
      </c>
      <c r="B80" s="57"/>
      <c r="C80" s="45">
        <v>65711588.369999997</v>
      </c>
      <c r="D80" s="41"/>
      <c r="F80" s="59"/>
      <c r="I80" s="59"/>
    </row>
    <row r="81" spans="1:4" ht="15.75" x14ac:dyDescent="0.25">
      <c r="A81" s="44" t="s">
        <v>37</v>
      </c>
      <c r="B81" s="59">
        <v>240000</v>
      </c>
      <c r="C81" s="45">
        <v>180000</v>
      </c>
      <c r="D81" s="41">
        <f t="shared" si="7"/>
        <v>-25</v>
      </c>
    </row>
    <row r="82" spans="1:4" ht="15.75" x14ac:dyDescent="0.25">
      <c r="A82" s="51" t="s">
        <v>39</v>
      </c>
      <c r="B82" s="52">
        <f>SUM(B75:B81)</f>
        <v>181625375.10999998</v>
      </c>
      <c r="C82" s="52">
        <f>SUM(C75:C81)</f>
        <v>262003322.33000001</v>
      </c>
      <c r="D82" s="53">
        <f t="shared" si="7"/>
        <v>44.254800394118803</v>
      </c>
    </row>
  </sheetData>
  <mergeCells count="13">
    <mergeCell ref="A70:D70"/>
    <mergeCell ref="A73:A74"/>
    <mergeCell ref="A71:D71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jul - sep  23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2023-10-04T16:58:54Z</cp:lastPrinted>
  <dcterms:created xsi:type="dcterms:W3CDTF">2017-02-02T14:48:37Z</dcterms:created>
  <dcterms:modified xsi:type="dcterms:W3CDTF">2023-10-06T19:53:36Z</dcterms:modified>
</cp:coreProperties>
</file>