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63E682C4-A739-47FB-9EEE-E9FF2D5F2E29}" xr6:coauthVersionLast="47" xr6:coauthVersionMax="47" xr10:uidLastSave="{00000000-0000-0000-0000-000000000000}"/>
  <bookViews>
    <workbookView xWindow="-120" yWindow="-120" windowWidth="29040" windowHeight="15840" tabRatio="917" firstSheet="1" activeTab="1" xr2:uid="{00000000-000D-0000-FFFF-FFFF00000000}"/>
  </bookViews>
  <sheets>
    <sheet name="Nota PPE" sheetId="40" state="hidden" r:id="rId1"/>
    <sheet name="INGRESOS Y EGRESOS AGOSTO-2024" sheetId="30" r:id="rId2"/>
  </sheets>
  <definedNames>
    <definedName name="_xlnm.Print_Area" localSheetId="1">'INGRESOS Y EGRESOS AGOSTO-2024'!$B$2:$E$50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30" l="1"/>
  <c r="D19" i="30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</calcChain>
</file>

<file path=xl/sharedStrings.xml><?xml version="1.0" encoding="utf-8"?>
<sst xmlns="http://schemas.openxmlformats.org/spreadsheetml/2006/main" count="73" uniqueCount="40">
  <si>
    <t xml:space="preserve">Maquinarias y Equipos </t>
  </si>
  <si>
    <t>Mobiliarios y Equipos de Oficina</t>
  </si>
  <si>
    <t xml:space="preserve">Equipos de Transporte </t>
  </si>
  <si>
    <t>Total</t>
  </si>
  <si>
    <t>Adiciones</t>
  </si>
  <si>
    <t>Saldo al final Periodo</t>
  </si>
  <si>
    <t>Depreciación Acumulada</t>
  </si>
  <si>
    <t>Al inicio del Periodo</t>
  </si>
  <si>
    <t>Cargo del Periodo</t>
  </si>
  <si>
    <t>Saldo al final del periodo</t>
  </si>
  <si>
    <t>Ingresos por Transacciones con Contraprestacion</t>
  </si>
  <si>
    <t>Tranferencias y Donaciones</t>
  </si>
  <si>
    <t>Total Ingresos</t>
  </si>
  <si>
    <t>Sueldos, Salarios y Beneficiarios a Empleados</t>
  </si>
  <si>
    <t>Subvenciones y Otros Pagos por Tranferencia</t>
  </si>
  <si>
    <t>Suministros y Material para Consumo</t>
  </si>
  <si>
    <t>Otros Gastos</t>
  </si>
  <si>
    <t>Costo de Adquisición 2019</t>
  </si>
  <si>
    <t>Propiedad, Planta y Equipo Neto 2020</t>
  </si>
  <si>
    <t xml:space="preserve"> </t>
  </si>
  <si>
    <t>Nota # 11  Propiedad Planta y Equipo</t>
  </si>
  <si>
    <t>Equipos de Transporte Y Computacion</t>
  </si>
  <si>
    <t>Costo de Adquisición 2020</t>
  </si>
  <si>
    <t>Propiedad, Planta y Equipo Neto 2022</t>
  </si>
  <si>
    <t>Total Egresos</t>
  </si>
  <si>
    <t>Egresos:</t>
  </si>
  <si>
    <t>Ingresos:</t>
  </si>
  <si>
    <t xml:space="preserve"> Gerente Administrativa y Financiera</t>
  </si>
  <si>
    <t xml:space="preserve">                                                                                                                                                   Lic. Teodora Raquel Cordero Nuñez                                              </t>
  </si>
  <si>
    <t>Bienes Muebles, Inmuebles e Intangibles</t>
  </si>
  <si>
    <t>Preparado por: Francisco Villabrille</t>
  </si>
  <si>
    <t>Encargado de Contabilidad</t>
  </si>
  <si>
    <t>Doctor Cleto Rafael Ramírez Penso</t>
  </si>
  <si>
    <t>Director General</t>
  </si>
  <si>
    <t xml:space="preserve">                                                     Servicio Nacional de Salud</t>
  </si>
  <si>
    <t xml:space="preserve">                                         Servicio Regional de Salud Metropolitano</t>
  </si>
  <si>
    <t xml:space="preserve">                                              Ciudad Sanitaria Dr. Luis E. Aybar</t>
  </si>
  <si>
    <t xml:space="preserve">                       Relación de Ingresos y Egresos</t>
  </si>
  <si>
    <t xml:space="preserve">                                                      (VALORES EN RD$)</t>
  </si>
  <si>
    <t xml:space="preserve">                                          Del 1ro.  al 31  de Agosto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</si>
</sst>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43" fontId="13" fillId="0" borderId="0" applyFont="0" applyFill="0" applyBorder="0" applyAlignment="0" applyProtection="0"/>
  </cellStyleXfs>
  <cellXfs count="71">
    <xf numFmtId="0" fontId="0" fillId="0" borderId="0" xfId="0"/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43" fontId="3" fillId="2" borderId="0" xfId="9" applyFont="1" applyFill="1" applyAlignment="1">
      <alignment horizontal="right" vertical="center"/>
    </xf>
    <xf numFmtId="43" fontId="0" fillId="0" borderId="0" xfId="9" applyFont="1" applyFill="1"/>
    <xf numFmtId="43" fontId="5" fillId="0" borderId="0" xfId="9" applyFont="1"/>
    <xf numFmtId="4" fontId="0" fillId="0" borderId="0" xfId="0" applyNumberFormat="1"/>
    <xf numFmtId="4" fontId="2" fillId="0" borderId="0" xfId="13" applyNumberFormat="1" applyFont="1"/>
    <xf numFmtId="43" fontId="0" fillId="0" borderId="0" xfId="9" applyFont="1" applyBorder="1"/>
    <xf numFmtId="164" fontId="0" fillId="0" borderId="0" xfId="0" applyNumberFormat="1"/>
    <xf numFmtId="164" fontId="5" fillId="0" borderId="0" xfId="0" applyNumberFormat="1" applyFont="1"/>
    <xf numFmtId="0" fontId="9" fillId="0" borderId="0" xfId="13" applyFont="1" applyAlignment="1">
      <alignment horizontal="center" vertical="center"/>
    </xf>
    <xf numFmtId="43" fontId="5" fillId="0" borderId="0" xfId="9" applyFont="1" applyBorder="1"/>
    <xf numFmtId="43" fontId="0" fillId="0" borderId="0" xfId="9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9" applyFont="1" applyFill="1"/>
    <xf numFmtId="43" fontId="5" fillId="0" borderId="0" xfId="9" applyFont="1" applyFill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0" fillId="0" borderId="5" xfId="9" applyFont="1" applyBorder="1"/>
    <xf numFmtId="0" fontId="12" fillId="0" borderId="0" xfId="0" applyFont="1"/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17" fontId="5" fillId="0" borderId="0" xfId="0" applyNumberFormat="1" applyFont="1" applyAlignment="1">
      <alignment horizontal="center"/>
    </xf>
    <xf numFmtId="43" fontId="5" fillId="0" borderId="0" xfId="0" applyNumberFormat="1" applyFont="1"/>
    <xf numFmtId="43" fontId="5" fillId="0" borderId="6" xfId="0" applyNumberFormat="1" applyFont="1" applyBorder="1"/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43" fontId="5" fillId="0" borderId="2" xfId="0" applyNumberFormat="1" applyFont="1" applyBorder="1"/>
    <xf numFmtId="43" fontId="0" fillId="0" borderId="5" xfId="0" applyNumberFormat="1" applyBorder="1"/>
    <xf numFmtId="0" fontId="0" fillId="0" borderId="0" xfId="0" applyAlignment="1">
      <alignment horizontal="left"/>
    </xf>
    <xf numFmtId="0" fontId="9" fillId="0" borderId="0" xfId="13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13" applyFont="1" applyAlignment="1">
      <alignment horizontal="left" vertical="center"/>
    </xf>
    <xf numFmtId="0" fontId="11" fillId="0" borderId="0" xfId="13" applyFont="1" applyAlignment="1">
      <alignment horizontal="center" vertical="center"/>
    </xf>
    <xf numFmtId="0" fontId="17" fillId="0" borderId="0" xfId="13" applyFont="1" applyAlignment="1">
      <alignment horizontal="left" vertical="center"/>
    </xf>
    <xf numFmtId="0" fontId="18" fillId="0" borderId="0" xfId="13" applyFont="1" applyAlignment="1">
      <alignment horizontal="left" vertical="center"/>
    </xf>
    <xf numFmtId="0" fontId="2" fillId="0" borderId="0" xfId="13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2 2" xfId="14" xr:uid="{00000000-0005-0000-0000-000003000000}"/>
    <cellStyle name="Millares 3" xfId="6" xr:uid="{00000000-0005-0000-0000-000004000000}"/>
    <cellStyle name="Millares 3 2" xfId="5" xr:uid="{00000000-0005-0000-0000-000005000000}"/>
    <cellStyle name="Millares 4" xfId="12" xr:uid="{00000000-0005-0000-0000-000006000000}"/>
    <cellStyle name="Millares 5" xfId="11" xr:uid="{00000000-0005-0000-0000-000007000000}"/>
    <cellStyle name="Moneda 2" xfId="3" xr:uid="{00000000-0005-0000-0000-000008000000}"/>
    <cellStyle name="Normal" xfId="0" builtinId="0"/>
    <cellStyle name="Normal 2" xfId="8" xr:uid="{00000000-0005-0000-0000-00000A000000}"/>
    <cellStyle name="Normal 2 2" xfId="1" xr:uid="{00000000-0005-0000-0000-00000B000000}"/>
    <cellStyle name="Normal 2 2 2" xfId="4" xr:uid="{00000000-0005-0000-0000-00000C000000}"/>
    <cellStyle name="Normal 3" xfId="10" xr:uid="{00000000-0005-0000-0000-00000D000000}"/>
    <cellStyle name="Normal 4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</xdr:row>
      <xdr:rowOff>85725</xdr:rowOff>
    </xdr:from>
    <xdr:to>
      <xdr:col>2</xdr:col>
      <xdr:colOff>951230</xdr:colOff>
      <xdr:row>7</xdr:row>
      <xdr:rowOff>171450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57225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257175</xdr:colOff>
      <xdr:row>4</xdr:row>
      <xdr:rowOff>57150</xdr:rowOff>
    </xdr:from>
    <xdr:to>
      <xdr:col>3</xdr:col>
      <xdr:colOff>1343025</xdr:colOff>
      <xdr:row>7</xdr:row>
      <xdr:rowOff>18067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62865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1219200</xdr:colOff>
      <xdr:row>43</xdr:row>
      <xdr:rowOff>114300</xdr:rowOff>
    </xdr:from>
    <xdr:to>
      <xdr:col>4</xdr:col>
      <xdr:colOff>542925</xdr:colOff>
      <xdr:row>48</xdr:row>
      <xdr:rowOff>19050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4810125" y="9077325"/>
          <a:ext cx="202882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1038225</xdr:colOff>
      <xdr:row>38</xdr:row>
      <xdr:rowOff>95249</xdr:rowOff>
    </xdr:from>
    <xdr:to>
      <xdr:col>4</xdr:col>
      <xdr:colOff>1019175</xdr:colOff>
      <xdr:row>40</xdr:row>
      <xdr:rowOff>107156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8296274"/>
          <a:ext cx="2686050" cy="39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38</xdr:row>
      <xdr:rowOff>114300</xdr:rowOff>
    </xdr:from>
    <xdr:to>
      <xdr:col>1</xdr:col>
      <xdr:colOff>1266825</xdr:colOff>
      <xdr:row>41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47725" y="7515225"/>
          <a:ext cx="1095375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962033</xdr:colOff>
      <xdr:row>44</xdr:row>
      <xdr:rowOff>66674</xdr:rowOff>
    </xdr:from>
    <xdr:to>
      <xdr:col>1</xdr:col>
      <xdr:colOff>2438400</xdr:colOff>
      <xdr:row>48</xdr:row>
      <xdr:rowOff>180973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1938342" y="8920165"/>
          <a:ext cx="876299" cy="14763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66675</xdr:colOff>
      <xdr:row>30</xdr:row>
      <xdr:rowOff>123825</xdr:rowOff>
    </xdr:from>
    <xdr:to>
      <xdr:col>1</xdr:col>
      <xdr:colOff>2381251</xdr:colOff>
      <xdr:row>35</xdr:row>
      <xdr:rowOff>9525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D800E1D-ABF7-4745-8B47-524F316F2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42950" y="6457950"/>
          <a:ext cx="2314576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2257424</xdr:colOff>
      <xdr:row>34</xdr:row>
      <xdr:rowOff>1</xdr:rowOff>
    </xdr:from>
    <xdr:to>
      <xdr:col>2</xdr:col>
      <xdr:colOff>1104899</xdr:colOff>
      <xdr:row>40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3142CC-603E-437C-B6B4-FE69C0A0F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2933699" y="7248526"/>
          <a:ext cx="1762125" cy="12572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topLeftCell="A8" workbookViewId="0">
      <selection activeCell="A18" sqref="A18"/>
    </sheetView>
  </sheetViews>
  <sheetFormatPr baseColWidth="10" defaultRowHeight="15" x14ac:dyDescent="0.25"/>
  <cols>
    <col min="2" max="2" width="34.8554687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54">
        <v>44593</v>
      </c>
    </row>
    <row r="4" spans="2:10" x14ac:dyDescent="0.25">
      <c r="B4" s="3" t="s">
        <v>20</v>
      </c>
    </row>
    <row r="7" spans="2:10" x14ac:dyDescent="0.25">
      <c r="B7" s="1">
        <v>2022</v>
      </c>
      <c r="C7" s="17" t="s">
        <v>19</v>
      </c>
      <c r="D7" s="17" t="s">
        <v>19</v>
      </c>
      <c r="E7" s="17" t="s">
        <v>19</v>
      </c>
      <c r="F7" s="17" t="s">
        <v>19</v>
      </c>
      <c r="G7" s="3"/>
    </row>
    <row r="8" spans="2:10" ht="45" x14ac:dyDescent="0.25">
      <c r="B8" s="20"/>
      <c r="C8" s="21" t="s">
        <v>0</v>
      </c>
      <c r="D8" s="21" t="s">
        <v>1</v>
      </c>
      <c r="E8" s="22" t="s">
        <v>21</v>
      </c>
      <c r="F8" s="23" t="s">
        <v>3</v>
      </c>
      <c r="G8" s="15"/>
    </row>
    <row r="9" spans="2:10" x14ac:dyDescent="0.25">
      <c r="B9" s="24" t="s">
        <v>22</v>
      </c>
      <c r="C9" s="30">
        <v>449507907.79000002</v>
      </c>
      <c r="D9" s="30">
        <v>122232782.17</v>
      </c>
      <c r="E9" s="31">
        <v>2729227.82</v>
      </c>
      <c r="F9" s="31">
        <f>SUM(C9:E9)</f>
        <v>574469917.78000009</v>
      </c>
      <c r="G9" s="15"/>
    </row>
    <row r="10" spans="2:10" x14ac:dyDescent="0.25">
      <c r="B10" s="25" t="s">
        <v>4</v>
      </c>
      <c r="C10" s="47">
        <v>0</v>
      </c>
      <c r="D10" s="34">
        <v>0</v>
      </c>
      <c r="E10" s="34">
        <v>0</v>
      </c>
      <c r="F10" s="39">
        <f>SUM(C10:E10)</f>
        <v>0</v>
      </c>
      <c r="G10" s="15"/>
    </row>
    <row r="11" spans="2:10" x14ac:dyDescent="0.25">
      <c r="B11" s="24">
        <v>2021</v>
      </c>
      <c r="C11" s="34">
        <f>SUM(C9:C10)</f>
        <v>449507907.79000002</v>
      </c>
      <c r="D11" s="34">
        <f>SUM(D9:D10)</f>
        <v>122232782.17</v>
      </c>
      <c r="E11" s="35">
        <f>SUM(E9:E10)</f>
        <v>2729227.82</v>
      </c>
      <c r="F11" s="35">
        <f>SUM(F9:F10)</f>
        <v>574469917.78000009</v>
      </c>
      <c r="G11" s="15"/>
    </row>
    <row r="12" spans="2:10" ht="13.5" customHeight="1" x14ac:dyDescent="0.25">
      <c r="B12" s="24"/>
      <c r="C12" s="30"/>
      <c r="D12" s="30"/>
      <c r="E12" s="31"/>
      <c r="F12" s="31"/>
      <c r="G12" s="15"/>
    </row>
    <row r="13" spans="2:10" x14ac:dyDescent="0.25">
      <c r="B13" s="24" t="s">
        <v>6</v>
      </c>
      <c r="C13" s="26"/>
      <c r="D13" s="26"/>
      <c r="E13" s="27"/>
      <c r="F13" s="27"/>
      <c r="G13" s="15"/>
    </row>
    <row r="14" spans="2:10" x14ac:dyDescent="0.25">
      <c r="B14" s="25" t="s">
        <v>7</v>
      </c>
      <c r="C14" s="48">
        <v>-422925566.44</v>
      </c>
      <c r="D14" s="32">
        <v>-93444246.180000007</v>
      </c>
      <c r="E14" s="33">
        <v>-1643043.53</v>
      </c>
      <c r="F14" s="33">
        <f>SUM(C14:E14)</f>
        <v>-518012856.14999998</v>
      </c>
      <c r="G14" s="15"/>
    </row>
    <row r="15" spans="2:10" x14ac:dyDescent="0.25">
      <c r="B15" s="25" t="s">
        <v>8</v>
      </c>
      <c r="C15" s="38">
        <f>-1000930.82-168624.26-6845.11</f>
        <v>-1176400.1900000002</v>
      </c>
      <c r="D15" s="38">
        <f>-17087.82-164344.35-1563.6-6178.8-3615.91</f>
        <v>-192790.48</v>
      </c>
      <c r="E15" s="39">
        <f>-3233.48-10733.72-573.56</f>
        <v>-14540.759999999998</v>
      </c>
      <c r="F15" s="39">
        <f>SUM(C15:E15)</f>
        <v>-1383731.4300000002</v>
      </c>
      <c r="G15" s="15"/>
      <c r="H15" s="6"/>
      <c r="I15" s="6"/>
      <c r="J15" s="2"/>
    </row>
    <row r="16" spans="2:10" x14ac:dyDescent="0.25">
      <c r="B16" s="24" t="s">
        <v>9</v>
      </c>
      <c r="C16" s="34">
        <f>SUM(C14:C15)</f>
        <v>-424101966.63</v>
      </c>
      <c r="D16" s="34">
        <f>SUM(D14:D15)</f>
        <v>-93637036.660000011</v>
      </c>
      <c r="E16" s="35">
        <f>SUM(E14:E15)</f>
        <v>-1657584.29</v>
      </c>
      <c r="F16" s="35">
        <f>SUM(F14:F15)</f>
        <v>-519396587.57999998</v>
      </c>
      <c r="G16" s="15"/>
    </row>
    <row r="17" spans="2:8" ht="15.75" thickBot="1" x14ac:dyDescent="0.3">
      <c r="B17" s="16" t="s">
        <v>23</v>
      </c>
      <c r="C17" s="28">
        <f>+C11+C16</f>
        <v>25405941.160000026</v>
      </c>
      <c r="D17" s="28">
        <f>+D11+D16</f>
        <v>28595745.50999999</v>
      </c>
      <c r="E17" s="29">
        <f>+E11+E16</f>
        <v>1071643.5299999998</v>
      </c>
      <c r="F17" s="29">
        <f>+F11+F16</f>
        <v>55073330.200000107</v>
      </c>
      <c r="G17" s="15"/>
    </row>
    <row r="18" spans="2:8" ht="15.75" thickTop="1" x14ac:dyDescent="0.25">
      <c r="H18" s="2"/>
    </row>
    <row r="19" spans="2:8" x14ac:dyDescent="0.25">
      <c r="C19" s="6" t="s">
        <v>19</v>
      </c>
      <c r="D19" s="6" t="s">
        <v>19</v>
      </c>
      <c r="E19" s="6" t="s">
        <v>19</v>
      </c>
      <c r="F19" s="2" t="s">
        <v>19</v>
      </c>
    </row>
    <row r="20" spans="2:8" x14ac:dyDescent="0.25">
      <c r="B20" s="1">
        <v>2021</v>
      </c>
      <c r="C20" s="3"/>
      <c r="D20" s="3"/>
      <c r="E20" s="3"/>
      <c r="F20" s="3"/>
    </row>
    <row r="21" spans="2:8" ht="30" x14ac:dyDescent="0.25">
      <c r="B21" s="20"/>
      <c r="C21" s="21" t="s">
        <v>0</v>
      </c>
      <c r="D21" s="21" t="s">
        <v>1</v>
      </c>
      <c r="E21" s="22" t="s">
        <v>2</v>
      </c>
      <c r="F21" s="23" t="s">
        <v>3</v>
      </c>
    </row>
    <row r="22" spans="2:8" x14ac:dyDescent="0.25">
      <c r="B22" s="24" t="s">
        <v>17</v>
      </c>
      <c r="C22" s="40">
        <v>444238342.32999998</v>
      </c>
      <c r="D22" s="40">
        <v>115086882.84</v>
      </c>
      <c r="E22" s="41">
        <v>2050790.8</v>
      </c>
      <c r="F22" s="41">
        <f>SUM(A22:E22)</f>
        <v>561376015.96999991</v>
      </c>
    </row>
    <row r="23" spans="2:8" ht="15.75" thickBot="1" x14ac:dyDescent="0.3">
      <c r="B23" s="25" t="s">
        <v>4</v>
      </c>
      <c r="C23" s="40">
        <v>0</v>
      </c>
      <c r="D23" s="5">
        <v>0</v>
      </c>
      <c r="E23" s="40">
        <v>0</v>
      </c>
      <c r="F23" s="41">
        <f>SUM(A23:E23)</f>
        <v>0</v>
      </c>
    </row>
    <row r="24" spans="2:8" ht="15.75" thickBot="1" x14ac:dyDescent="0.3">
      <c r="B24" s="25" t="s">
        <v>5</v>
      </c>
      <c r="C24" s="42">
        <f>SUM(C22:C23)</f>
        <v>444238342.32999998</v>
      </c>
      <c r="D24" s="42">
        <f>SUM(D22:D23)</f>
        <v>115086882.84</v>
      </c>
      <c r="E24" s="43">
        <f>SUM(E22:E23)</f>
        <v>2050790.8</v>
      </c>
      <c r="F24" s="43">
        <f>SUM(F22:F23)</f>
        <v>561376015.96999991</v>
      </c>
    </row>
    <row r="25" spans="2:8" ht="15.75" thickTop="1" x14ac:dyDescent="0.25">
      <c r="B25" s="24" t="s">
        <v>6</v>
      </c>
      <c r="C25" s="26"/>
      <c r="D25" s="26"/>
      <c r="E25" s="27"/>
      <c r="F25" s="27"/>
    </row>
    <row r="26" spans="2:8" x14ac:dyDescent="0.25">
      <c r="B26" s="25" t="s">
        <v>7</v>
      </c>
      <c r="C26" s="40">
        <v>-410273892.16000003</v>
      </c>
      <c r="D26" s="40">
        <v>-90543162.019999996</v>
      </c>
      <c r="E26" s="41">
        <v>-1584844.37</v>
      </c>
      <c r="F26" s="41">
        <f>SUM(A26:E26)</f>
        <v>-502401898.55000001</v>
      </c>
    </row>
    <row r="27" spans="2:8" ht="15.75" thickBot="1" x14ac:dyDescent="0.3">
      <c r="B27" s="25" t="s">
        <v>8</v>
      </c>
      <c r="C27" s="49">
        <f>-1971303.12-297092.97</f>
        <v>-2268396.09</v>
      </c>
      <c r="D27" s="50">
        <f>-163401.13-34660.85</f>
        <v>-198061.98</v>
      </c>
      <c r="E27" s="51">
        <v>-6468.2</v>
      </c>
      <c r="F27" s="41">
        <f>SUM(A27:E27)</f>
        <v>-2472926.27</v>
      </c>
    </row>
    <row r="28" spans="2:8" ht="15.75" thickBot="1" x14ac:dyDescent="0.3">
      <c r="B28" s="25" t="s">
        <v>9</v>
      </c>
      <c r="C28" s="44">
        <f>SUM(C26:C27)</f>
        <v>-412542288.25</v>
      </c>
      <c r="D28" s="44">
        <f>SUM(D25:D27)</f>
        <v>-90741224</v>
      </c>
      <c r="E28" s="45">
        <f>SUM(E25:E27)</f>
        <v>-1591312.57</v>
      </c>
      <c r="F28" s="46">
        <f>SUM(F25:F27)</f>
        <v>-504874824.81999999</v>
      </c>
    </row>
    <row r="29" spans="2:8" ht="15.75" thickBot="1" x14ac:dyDescent="0.3">
      <c r="B29" s="16" t="s">
        <v>18</v>
      </c>
      <c r="C29" s="42">
        <f>C24+C28</f>
        <v>31696054.079999983</v>
      </c>
      <c r="D29" s="42">
        <f>D24+D28</f>
        <v>24345658.840000004</v>
      </c>
      <c r="E29" s="42">
        <f>E24+E28</f>
        <v>459478.23</v>
      </c>
      <c r="F29" s="42">
        <f>F24+F28</f>
        <v>56501191.149999917</v>
      </c>
    </row>
    <row r="30" spans="2:8" ht="15.75" thickTop="1" x14ac:dyDescent="0.25">
      <c r="C30" s="32"/>
      <c r="D30" s="32"/>
      <c r="E30" s="33"/>
      <c r="F30" s="33"/>
    </row>
    <row r="31" spans="2:8" x14ac:dyDescent="0.25">
      <c r="F31" s="9"/>
    </row>
    <row r="32" spans="2:8" x14ac:dyDescent="0.25">
      <c r="F32" s="11" t="s">
        <v>19</v>
      </c>
    </row>
    <row r="33" spans="6:6" x14ac:dyDescent="0.25">
      <c r="F33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46"/>
  <sheetViews>
    <sheetView tabSelected="1" topLeftCell="A7" workbookViewId="0">
      <selection activeCell="D29" sqref="D29"/>
    </sheetView>
  </sheetViews>
  <sheetFormatPr baseColWidth="10" defaultColWidth="19.28515625" defaultRowHeight="15" x14ac:dyDescent="0.25"/>
  <cols>
    <col min="1" max="1" width="10.140625" customWidth="1"/>
    <col min="2" max="2" width="43.7109375" customWidth="1"/>
    <col min="3" max="3" width="20.140625" customWidth="1"/>
    <col min="4" max="4" width="20.42578125" customWidth="1"/>
  </cols>
  <sheetData>
    <row r="2" spans="1:7" x14ac:dyDescent="0.25">
      <c r="A2" s="62"/>
      <c r="B2" s="65" t="s">
        <v>34</v>
      </c>
      <c r="C2" s="65"/>
      <c r="D2" s="65"/>
      <c r="E2" s="65"/>
    </row>
    <row r="3" spans="1:7" x14ac:dyDescent="0.25">
      <c r="B3" s="65" t="s">
        <v>35</v>
      </c>
      <c r="C3" s="65"/>
      <c r="D3" s="65"/>
      <c r="E3" s="65"/>
    </row>
    <row r="4" spans="1:7" x14ac:dyDescent="0.25">
      <c r="B4" s="65" t="s">
        <v>36</v>
      </c>
      <c r="C4" s="65"/>
      <c r="D4" s="65"/>
      <c r="E4" s="65"/>
    </row>
    <row r="5" spans="1:7" x14ac:dyDescent="0.25">
      <c r="B5" s="13"/>
      <c r="C5" s="13"/>
      <c r="D5" s="13"/>
      <c r="E5" s="13"/>
    </row>
    <row r="6" spans="1:7" x14ac:dyDescent="0.25">
      <c r="B6" s="13"/>
      <c r="C6" s="13"/>
      <c r="D6" s="13"/>
      <c r="E6" s="13"/>
    </row>
    <row r="7" spans="1:7" x14ac:dyDescent="0.25">
      <c r="B7" s="13"/>
      <c r="C7" s="13"/>
      <c r="D7" s="13"/>
      <c r="E7" s="13"/>
    </row>
    <row r="8" spans="1:7" x14ac:dyDescent="0.25">
      <c r="B8" s="13"/>
      <c r="C8" s="13"/>
      <c r="D8" s="13"/>
      <c r="E8" s="13"/>
    </row>
    <row r="9" spans="1:7" x14ac:dyDescent="0.25">
      <c r="B9" s="66"/>
      <c r="C9" s="66"/>
      <c r="D9" s="66"/>
      <c r="E9" s="66"/>
    </row>
    <row r="10" spans="1:7" ht="20.25" x14ac:dyDescent="0.25">
      <c r="B10" s="67" t="s">
        <v>37</v>
      </c>
      <c r="C10" s="67"/>
      <c r="D10" s="67"/>
      <c r="E10" s="67"/>
    </row>
    <row r="11" spans="1:7" ht="15.75" x14ac:dyDescent="0.25">
      <c r="B11" s="68" t="s">
        <v>39</v>
      </c>
      <c r="C11" s="68"/>
      <c r="D11" s="68"/>
      <c r="E11" s="68"/>
    </row>
    <row r="12" spans="1:7" x14ac:dyDescent="0.25">
      <c r="B12" s="63" t="s">
        <v>38</v>
      </c>
      <c r="C12" s="63"/>
      <c r="D12" s="63"/>
      <c r="E12" s="63"/>
      <c r="F12" s="63"/>
    </row>
    <row r="13" spans="1:7" x14ac:dyDescent="0.25">
      <c r="B13" s="69"/>
      <c r="C13" s="69"/>
      <c r="D13" s="69"/>
      <c r="E13" s="69"/>
    </row>
    <row r="14" spans="1:7" x14ac:dyDescent="0.25">
      <c r="B14" s="70"/>
      <c r="C14" s="70"/>
      <c r="D14" s="70"/>
      <c r="E14" s="70"/>
    </row>
    <row r="15" spans="1:7" x14ac:dyDescent="0.25">
      <c r="B15" s="1"/>
      <c r="C15" s="1"/>
      <c r="D15" s="1">
        <v>2024</v>
      </c>
      <c r="E15" s="1"/>
      <c r="G15" s="8" t="s">
        <v>19</v>
      </c>
    </row>
    <row r="16" spans="1:7" ht="21" x14ac:dyDescent="0.25">
      <c r="B16" s="59" t="s">
        <v>26</v>
      </c>
      <c r="G16" s="2" t="s">
        <v>19</v>
      </c>
    </row>
    <row r="17" spans="2:7" ht="18.75" x14ac:dyDescent="0.25">
      <c r="B17" s="57" t="s">
        <v>10</v>
      </c>
      <c r="C17" s="2"/>
      <c r="D17" s="2">
        <v>57661268.840000004</v>
      </c>
      <c r="E17" s="2"/>
      <c r="G17" s="11" t="s">
        <v>19</v>
      </c>
    </row>
    <row r="18" spans="2:7" ht="18.75" x14ac:dyDescent="0.25">
      <c r="B18" s="57" t="s">
        <v>11</v>
      </c>
      <c r="C18" s="2"/>
      <c r="D18" s="61">
        <v>21844319.149999999</v>
      </c>
      <c r="E18" s="2"/>
      <c r="G18" s="11" t="s">
        <v>19</v>
      </c>
    </row>
    <row r="19" spans="2:7" s="3" customFormat="1" ht="21.75" thickBot="1" x14ac:dyDescent="0.3">
      <c r="B19" s="59" t="s">
        <v>12</v>
      </c>
      <c r="C19" s="55"/>
      <c r="D19" s="60">
        <f>SUM(D17:D18)</f>
        <v>79505587.99000001</v>
      </c>
      <c r="E19" s="55"/>
      <c r="G19" s="12" t="s">
        <v>19</v>
      </c>
    </row>
    <row r="20" spans="2:7" x14ac:dyDescent="0.25">
      <c r="G20" t="s">
        <v>19</v>
      </c>
    </row>
    <row r="21" spans="2:7" x14ac:dyDescent="0.25">
      <c r="F21" t="s">
        <v>19</v>
      </c>
    </row>
    <row r="22" spans="2:7" x14ac:dyDescent="0.25">
      <c r="F22" t="s">
        <v>19</v>
      </c>
    </row>
    <row r="23" spans="2:7" ht="21" x14ac:dyDescent="0.35">
      <c r="B23" s="58" t="s">
        <v>25</v>
      </c>
      <c r="F23" s="4" t="s">
        <v>19</v>
      </c>
    </row>
    <row r="24" spans="2:7" ht="18.75" x14ac:dyDescent="0.3">
      <c r="B24" s="37" t="s">
        <v>13</v>
      </c>
      <c r="C24" s="10"/>
      <c r="D24" s="4">
        <v>32929356.219999999</v>
      </c>
      <c r="E24" s="10"/>
      <c r="F24" t="s">
        <v>19</v>
      </c>
    </row>
    <row r="25" spans="2:7" ht="18.75" x14ac:dyDescent="0.3">
      <c r="B25" s="37" t="s">
        <v>14</v>
      </c>
      <c r="C25" s="10"/>
      <c r="D25" s="4">
        <v>209772</v>
      </c>
      <c r="E25" s="10"/>
      <c r="F25" t="s">
        <v>19</v>
      </c>
    </row>
    <row r="26" spans="2:7" ht="18.75" x14ac:dyDescent="0.3">
      <c r="B26" s="37" t="s">
        <v>15</v>
      </c>
      <c r="C26" s="10"/>
      <c r="D26" s="4">
        <v>8506920.1600000001</v>
      </c>
      <c r="E26" s="10"/>
      <c r="F26" s="4" t="s">
        <v>19</v>
      </c>
    </row>
    <row r="27" spans="2:7" ht="18.75" x14ac:dyDescent="0.3">
      <c r="B27" s="37" t="s">
        <v>16</v>
      </c>
      <c r="C27" s="10"/>
      <c r="D27" s="10">
        <v>3428969.39</v>
      </c>
      <c r="E27" s="10"/>
      <c r="F27" s="4"/>
    </row>
    <row r="28" spans="2:7" ht="18.75" x14ac:dyDescent="0.3">
      <c r="B28" s="37" t="s">
        <v>29</v>
      </c>
      <c r="C28" s="10"/>
      <c r="D28" s="36">
        <v>2459831.37</v>
      </c>
      <c r="E28" s="10"/>
      <c r="F28" s="4" t="s">
        <v>19</v>
      </c>
      <c r="G28" s="4"/>
    </row>
    <row r="29" spans="2:7" ht="21.75" thickBot="1" x14ac:dyDescent="0.4">
      <c r="B29" s="58" t="s">
        <v>24</v>
      </c>
      <c r="C29" s="14"/>
      <c r="D29" s="56">
        <f>SUM(D24:D28)</f>
        <v>47534849.139999993</v>
      </c>
      <c r="E29" s="14"/>
      <c r="F29" s="4" t="s">
        <v>19</v>
      </c>
    </row>
    <row r="30" spans="2:7" ht="21" x14ac:dyDescent="0.35">
      <c r="B30" s="58"/>
      <c r="C30" s="14"/>
      <c r="E30" s="14"/>
      <c r="F30" s="4"/>
    </row>
    <row r="31" spans="2:7" ht="21" x14ac:dyDescent="0.35">
      <c r="B31" s="58"/>
      <c r="C31" s="14"/>
      <c r="E31" s="14"/>
      <c r="F31" s="4"/>
    </row>
    <row r="32" spans="2:7" ht="21" x14ac:dyDescent="0.35">
      <c r="B32" s="58"/>
      <c r="C32" s="14"/>
      <c r="E32" s="14"/>
      <c r="F32" s="4"/>
    </row>
    <row r="33" spans="2:6" s="3" customFormat="1" x14ac:dyDescent="0.25">
      <c r="C33" s="14"/>
      <c r="E33" s="14"/>
      <c r="F33" s="7" t="s">
        <v>19</v>
      </c>
    </row>
    <row r="34" spans="2:6" x14ac:dyDescent="0.25">
      <c r="F34" s="11" t="s">
        <v>19</v>
      </c>
    </row>
    <row r="35" spans="2:6" s="3" customFormat="1" x14ac:dyDescent="0.25">
      <c r="C35" s="18"/>
      <c r="E35" s="14"/>
    </row>
    <row r="36" spans="2:6" x14ac:dyDescent="0.25">
      <c r="B36" s="3" t="s">
        <v>32</v>
      </c>
    </row>
    <row r="37" spans="2:6" x14ac:dyDescent="0.25">
      <c r="B37" s="3" t="s">
        <v>33</v>
      </c>
    </row>
    <row r="41" spans="2:6" x14ac:dyDescent="0.25">
      <c r="B41" s="64"/>
      <c r="C41" s="64"/>
      <c r="D41" s="64"/>
      <c r="E41" s="64"/>
    </row>
    <row r="42" spans="2:6" x14ac:dyDescent="0.25">
      <c r="B42" s="53" t="s">
        <v>28</v>
      </c>
      <c r="C42" s="53"/>
      <c r="D42" s="53"/>
      <c r="E42" s="53"/>
      <c r="F42" s="53"/>
    </row>
    <row r="43" spans="2:6" x14ac:dyDescent="0.25">
      <c r="B43" s="53" t="s">
        <v>30</v>
      </c>
      <c r="C43" s="53" t="s">
        <v>19</v>
      </c>
      <c r="D43" s="53" t="s">
        <v>27</v>
      </c>
      <c r="E43" s="53"/>
      <c r="F43" s="52"/>
    </row>
    <row r="44" spans="2:6" x14ac:dyDescent="0.25">
      <c r="B44" s="3" t="s">
        <v>31</v>
      </c>
    </row>
    <row r="45" spans="2:6" x14ac:dyDescent="0.25">
      <c r="B45" s="19"/>
      <c r="C45" s="64"/>
      <c r="D45" s="64"/>
      <c r="E45" s="64"/>
    </row>
    <row r="46" spans="2:6" x14ac:dyDescent="0.25">
      <c r="B46" s="19"/>
      <c r="C46" s="64"/>
      <c r="D46" s="64"/>
      <c r="E46" s="64"/>
    </row>
  </sheetData>
  <sheetProtection formatCells="0"/>
  <mergeCells count="11">
    <mergeCell ref="C45:E45"/>
    <mergeCell ref="C46:E46"/>
    <mergeCell ref="B2:E2"/>
    <mergeCell ref="B9:E9"/>
    <mergeCell ref="B10:E10"/>
    <mergeCell ref="B11:E11"/>
    <mergeCell ref="B13:E13"/>
    <mergeCell ref="B14:E14"/>
    <mergeCell ref="B4:E4"/>
    <mergeCell ref="B3:E3"/>
    <mergeCell ref="B41:E41"/>
  </mergeCells>
  <pageMargins left="1.2" right="0.2" top="0" bottom="0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 PPE</vt:lpstr>
      <vt:lpstr>INGRESOS Y EGRESOS AGOSTO-2024</vt:lpstr>
      <vt:lpstr>'INGRESOS Y EGRESOS AGOSTO-2024'!Área_de_impresión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Francisco Villabrille</cp:lastModifiedBy>
  <cp:lastPrinted>2024-08-06T15:00:44Z</cp:lastPrinted>
  <dcterms:created xsi:type="dcterms:W3CDTF">2018-05-02T13:48:18Z</dcterms:created>
  <dcterms:modified xsi:type="dcterms:W3CDTF">2024-09-06T12:47:59Z</dcterms:modified>
</cp:coreProperties>
</file>