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4F9101A2-6171-443A-8BDB-A22987D40809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NOV- 2024" sheetId="30" r:id="rId2"/>
  </sheets>
  <definedNames>
    <definedName name="_xlnm.Print_Area" localSheetId="1">'INGRESOS Y EGRESOS NOV- 2024'!$A$1:$F$42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0" l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<sst xmlns="http://schemas.openxmlformats.org/spreadsheetml/2006/main" count="73" uniqueCount="38">
  <si>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</si>
  <si>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</si>
  <si>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</si>
  <si>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</si>
  <si>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</si>
  <si>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</si>
  <si>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</si>
  <si>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</si>
  <si>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</si>
  <si>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</si>
  <si>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</si>
  <si>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</si>
  <si>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</si>
  <si>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</si>
  <si>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</si>
  <si>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</si>
  <si>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</si>
  <si>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</si>
  <si>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</si>
  <si>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</si>
  <si>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</si>
  <si>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</si>
  <si>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</si>
  <si>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</si>
  <si>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</si>
  <si>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</si>
  <si>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</si>
  <si>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</si>
  <si>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</si>
  <si>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</si>
  <si>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</si>
  <si>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</si>
  <si>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</si>
  <si>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</si>
  <si>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</si>
  <si>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</si>
  <si>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</si>
  <si>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Del 1ro.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</si>
</sst>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3" applyFont="1" applyAlignment="1">
      <alignment horizontal="center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43" fontId="5" fillId="0" borderId="6" xfId="9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18" fillId="0" borderId="0" xfId="13" applyFont="1" applyAlignment="1">
      <alignment horizontal="center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13" applyFont="1" applyAlignment="1">
      <alignment horizontal="left" vertical="center"/>
    </xf>
    <xf numFmtId="0" fontId="5" fillId="2" borderId="0" xfId="0" applyFont="1" applyFill="1" applyAlignment="1">
      <alignment horizontal="left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1171575</xdr:colOff>
      <xdr:row>30</xdr:row>
      <xdr:rowOff>142875</xdr:rowOff>
    </xdr:from>
    <xdr:to>
      <xdr:col>5</xdr:col>
      <xdr:colOff>609600</xdr:colOff>
      <xdr:row>35</xdr:row>
      <xdr:rowOff>47625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762500" y="6591300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47624</xdr:rowOff>
    </xdr:from>
    <xdr:to>
      <xdr:col>1</xdr:col>
      <xdr:colOff>2524125</xdr:colOff>
      <xdr:row>34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2152"/>
        <a:stretch/>
      </xdr:blipFill>
      <xdr:spPr bwMode="auto">
        <a:xfrm>
          <a:off x="714375" y="6496049"/>
          <a:ext cx="2486025" cy="8382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2181225</xdr:colOff>
      <xdr:row>34</xdr:row>
      <xdr:rowOff>66674</xdr:rowOff>
    </xdr:from>
    <xdr:to>
      <xdr:col>2</xdr:col>
      <xdr:colOff>1047752</xdr:colOff>
      <xdr:row>40</xdr:row>
      <xdr:rowOff>47626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86113" y="694848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5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8" t="s">
        <v>22</v>
      </c>
      <c r="D7" s="18" t="s">
        <v>22</v>
      </c>
      <c r="E7" s="18" t="s">
        <v>22</v>
      </c>
      <c r="F7" s="18" t="s">
        <v>22</v>
      </c>
      <c r="G7" s="3"/>
    </row>
    <row r="8" spans="2:10" ht="45" x14ac:dyDescent="0.25">
      <c r="B8" s="21"/>
      <c r="C8" s="22" t="s">
        <v>0</v>
      </c>
      <c r="D8" s="22" t="s">
        <v>1</v>
      </c>
      <c r="E8" s="23" t="s">
        <v>25</v>
      </c>
      <c r="F8" s="24" t="s">
        <v>3</v>
      </c>
      <c r="G8" s="16"/>
    </row>
    <row r="9" spans="2:10" x14ac:dyDescent="0.25">
      <c r="B9" s="25" t="s">
        <v>26</v>
      </c>
      <c r="C9" s="31">
        <v>449507907.79000002</v>
      </c>
      <c r="D9" s="31">
        <v>122232782.17</v>
      </c>
      <c r="E9" s="32">
        <v>2729227.82</v>
      </c>
      <c r="F9" s="32">
        <f>SUM(C9:E9)</f>
        <v>574469917.78000009</v>
      </c>
      <c r="G9" s="16"/>
    </row>
    <row r="10" spans="2:10" x14ac:dyDescent="0.25">
      <c r="B10" s="26" t="s">
        <v>4</v>
      </c>
      <c r="C10" s="48">
        <v>0</v>
      </c>
      <c r="D10" s="35">
        <v>0</v>
      </c>
      <c r="E10" s="35">
        <v>0</v>
      </c>
      <c r="F10" s="40">
        <f>SUM(C10:E10)</f>
        <v>0</v>
      </c>
      <c r="G10" s="16"/>
    </row>
    <row r="11" spans="2:10" x14ac:dyDescent="0.25">
      <c r="B11" s="25">
        <v>2021</v>
      </c>
      <c r="C11" s="35">
        <f>SUM(C9:C10)</f>
        <v>449507907.79000002</v>
      </c>
      <c r="D11" s="35">
        <f>SUM(D9:D10)</f>
        <v>122232782.17</v>
      </c>
      <c r="E11" s="36">
        <f>SUM(E9:E10)</f>
        <v>2729227.82</v>
      </c>
      <c r="F11" s="36">
        <f>SUM(F9:F10)</f>
        <v>574469917.78000009</v>
      </c>
      <c r="G11" s="16"/>
    </row>
    <row r="12" spans="2:10" ht="13.5" customHeight="1" x14ac:dyDescent="0.25">
      <c r="B12" s="25"/>
      <c r="C12" s="31"/>
      <c r="D12" s="31"/>
      <c r="E12" s="32"/>
      <c r="F12" s="32"/>
      <c r="G12" s="16"/>
    </row>
    <row r="13" spans="2:10" x14ac:dyDescent="0.25">
      <c r="B13" s="25" t="s">
        <v>6</v>
      </c>
      <c r="C13" s="27"/>
      <c r="D13" s="27"/>
      <c r="E13" s="28"/>
      <c r="F13" s="28"/>
      <c r="G13" s="16"/>
    </row>
    <row r="14" spans="2:10" x14ac:dyDescent="0.25">
      <c r="B14" s="26" t="s">
        <v>7</v>
      </c>
      <c r="C14" s="49">
        <v>-422925566.44</v>
      </c>
      <c r="D14" s="33">
        <v>-93444246.180000007</v>
      </c>
      <c r="E14" s="34">
        <v>-1643043.53</v>
      </c>
      <c r="F14" s="34">
        <f>SUM(C14:E14)</f>
        <v>-518012856.14999998</v>
      </c>
      <c r="G14" s="16"/>
    </row>
    <row r="15" spans="2:10" x14ac:dyDescent="0.25">
      <c r="B15" s="26" t="s">
        <v>8</v>
      </c>
      <c r="C15" s="39">
        <f>-1000930.82-168624.26-6845.11</f>
        <v>-1176400.1900000002</v>
      </c>
      <c r="D15" s="39">
        <f>-17087.82-164344.35-1563.6-6178.8-3615.91</f>
        <v>-192790.48</v>
      </c>
      <c r="E15" s="40">
        <f>-3233.48-10733.72-573.56</f>
        <v>-14540.759999999998</v>
      </c>
      <c r="F15" s="40">
        <f>SUM(C15:E15)</f>
        <v>-1383731.4300000002</v>
      </c>
      <c r="G15" s="16"/>
      <c r="H15" s="7"/>
      <c r="I15" s="7"/>
      <c r="J15" s="2"/>
    </row>
    <row r="16" spans="2:10" x14ac:dyDescent="0.25">
      <c r="B16" s="25" t="s">
        <v>9</v>
      </c>
      <c r="C16" s="35">
        <f>SUM(C14:C15)</f>
        <v>-424101966.63</v>
      </c>
      <c r="D16" s="35">
        <f>SUM(D14:D15)</f>
        <v>-93637036.660000011</v>
      </c>
      <c r="E16" s="36">
        <f>SUM(E14:E15)</f>
        <v>-1657584.29</v>
      </c>
      <c r="F16" s="36">
        <f>SUM(F14:F15)</f>
        <v>-519396587.57999998</v>
      </c>
      <c r="G16" s="16"/>
    </row>
    <row r="17" spans="2:8" ht="15.75" thickBot="1" x14ac:dyDescent="0.3">
      <c r="B17" s="17" t="s">
        <v>27</v>
      </c>
      <c r="C17" s="29">
        <f>+C11+C16</f>
        <v>25405941.160000026</v>
      </c>
      <c r="D17" s="29">
        <f>+D11+D16</f>
        <v>28595745.50999999</v>
      </c>
      <c r="E17" s="30">
        <f>+E11+E16</f>
        <v>1071643.5299999998</v>
      </c>
      <c r="F17" s="30">
        <f>+F11+F16</f>
        <v>55073330.200000107</v>
      </c>
      <c r="G17" s="16"/>
    </row>
    <row r="18" spans="2:8" ht="15.75" thickTop="1" x14ac:dyDescent="0.25">
      <c r="H18" s="2"/>
    </row>
    <row r="19" spans="2:8" x14ac:dyDescent="0.25">
      <c r="C19" s="7" t="s">
        <v>22</v>
      </c>
      <c r="D19" s="7" t="s">
        <v>22</v>
      </c>
      <c r="E19" s="7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1"/>
      <c r="C21" s="22" t="s">
        <v>0</v>
      </c>
      <c r="D21" s="22" t="s">
        <v>1</v>
      </c>
      <c r="E21" s="23" t="s">
        <v>2</v>
      </c>
      <c r="F21" s="24" t="s">
        <v>3</v>
      </c>
    </row>
    <row r="22" spans="2:8" x14ac:dyDescent="0.25">
      <c r="B22" s="25" t="s">
        <v>17</v>
      </c>
      <c r="C22" s="41">
        <v>444238342.32999998</v>
      </c>
      <c r="D22" s="41">
        <v>115086882.84</v>
      </c>
      <c r="E22" s="42">
        <v>2050790.8</v>
      </c>
      <c r="F22" s="42">
        <f>SUM(A22:E22)</f>
        <v>561376015.96999991</v>
      </c>
    </row>
    <row r="23" spans="2:8" ht="15.75" thickBot="1" x14ac:dyDescent="0.3">
      <c r="B23" s="26" t="s">
        <v>4</v>
      </c>
      <c r="C23" s="41">
        <v>0</v>
      </c>
      <c r="D23" s="5">
        <v>0</v>
      </c>
      <c r="E23" s="41">
        <v>0</v>
      </c>
      <c r="F23" s="42">
        <f>SUM(A23:E23)</f>
        <v>0</v>
      </c>
    </row>
    <row r="24" spans="2:8" ht="15.75" thickBot="1" x14ac:dyDescent="0.3">
      <c r="B24" s="26" t="s">
        <v>5</v>
      </c>
      <c r="C24" s="43">
        <f>SUM(C22:C23)</f>
        <v>444238342.32999998</v>
      </c>
      <c r="D24" s="43">
        <f>SUM(D22:D23)</f>
        <v>115086882.84</v>
      </c>
      <c r="E24" s="44">
        <f>SUM(E22:E23)</f>
        <v>2050790.8</v>
      </c>
      <c r="F24" s="44">
        <f>SUM(F22:F23)</f>
        <v>561376015.96999991</v>
      </c>
    </row>
    <row r="25" spans="2:8" ht="15.75" thickTop="1" x14ac:dyDescent="0.25">
      <c r="B25" s="25" t="s">
        <v>6</v>
      </c>
      <c r="C25" s="27"/>
      <c r="D25" s="27"/>
      <c r="E25" s="28"/>
      <c r="F25" s="28"/>
    </row>
    <row r="26" spans="2:8" x14ac:dyDescent="0.25">
      <c r="B26" s="26" t="s">
        <v>7</v>
      </c>
      <c r="C26" s="41">
        <v>-410273892.16000003</v>
      </c>
      <c r="D26" s="41">
        <v>-90543162.019999996</v>
      </c>
      <c r="E26" s="42">
        <v>-1584844.37</v>
      </c>
      <c r="F26" s="42">
        <f>SUM(A26:E26)</f>
        <v>-502401898.55000001</v>
      </c>
    </row>
    <row r="27" spans="2:8" ht="15.75" thickBot="1" x14ac:dyDescent="0.3">
      <c r="B27" s="26" t="s">
        <v>8</v>
      </c>
      <c r="C27" s="50">
        <f>-1971303.12-297092.97</f>
        <v>-2268396.09</v>
      </c>
      <c r="D27" s="51">
        <f>-163401.13-34660.85</f>
        <v>-198061.98</v>
      </c>
      <c r="E27" s="52">
        <v>-6468.2</v>
      </c>
      <c r="F27" s="42">
        <f>SUM(A27:E27)</f>
        <v>-2472926.27</v>
      </c>
    </row>
    <row r="28" spans="2:8" ht="15.75" thickBot="1" x14ac:dyDescent="0.3">
      <c r="B28" s="26" t="s">
        <v>9</v>
      </c>
      <c r="C28" s="45">
        <f>SUM(C26:C27)</f>
        <v>-412542288.25</v>
      </c>
      <c r="D28" s="45">
        <f>SUM(D25:D27)</f>
        <v>-90741224</v>
      </c>
      <c r="E28" s="46">
        <f>SUM(E25:E27)</f>
        <v>-1591312.57</v>
      </c>
      <c r="F28" s="47">
        <f>SUM(F25:F27)</f>
        <v>-504874824.81999999</v>
      </c>
    </row>
    <row r="29" spans="2:8" ht="15.75" thickBot="1" x14ac:dyDescent="0.3">
      <c r="B29" s="17" t="s">
        <v>18</v>
      </c>
      <c r="C29" s="43">
        <f>C24+C28</f>
        <v>31696054.079999983</v>
      </c>
      <c r="D29" s="43">
        <f>D24+D28</f>
        <v>24345658.840000004</v>
      </c>
      <c r="E29" s="43">
        <f>E24+E28</f>
        <v>459478.23</v>
      </c>
      <c r="F29" s="43">
        <f>F24+F28</f>
        <v>56501191.149999917</v>
      </c>
    </row>
    <row r="30" spans="2:8" ht="15.75" thickTop="1" x14ac:dyDescent="0.25">
      <c r="C30" s="33"/>
      <c r="D30" s="33"/>
      <c r="E30" s="34"/>
      <c r="F30" s="34"/>
    </row>
    <row r="31" spans="2:8" x14ac:dyDescent="0.25">
      <c r="F31" s="10"/>
    </row>
    <row r="32" spans="2:8" x14ac:dyDescent="0.25">
      <c r="F32" s="12" t="s">
        <v>22</v>
      </c>
    </row>
    <row r="33" spans="6:6" x14ac:dyDescent="0.25">
      <c r="F33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3"/>
  <sheetViews>
    <sheetView tabSelected="1" workbookViewId="0">
      <selection activeCell="G17" sqref="G17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2:7" x14ac:dyDescent="0.25">
      <c r="B1" s="63" t="s">
        <v>19</v>
      </c>
      <c r="C1" s="63"/>
      <c r="D1" s="63"/>
      <c r="E1" s="63"/>
    </row>
    <row r="2" spans="2:7" x14ac:dyDescent="0.25">
      <c r="B2" s="63" t="s">
        <v>20</v>
      </c>
      <c r="C2" s="63"/>
      <c r="D2" s="63"/>
      <c r="E2" s="63"/>
    </row>
    <row r="3" spans="2:7" x14ac:dyDescent="0.25">
      <c r="B3" s="63" t="s">
        <v>21</v>
      </c>
      <c r="C3" s="63"/>
      <c r="D3" s="63"/>
      <c r="E3" s="63"/>
    </row>
    <row r="4" spans="2:7" x14ac:dyDescent="0.25">
      <c r="B4" s="14"/>
      <c r="C4" s="14"/>
      <c r="D4" s="14"/>
      <c r="E4" s="14"/>
    </row>
    <row r="5" spans="2:7" x14ac:dyDescent="0.25">
      <c r="B5" s="14"/>
      <c r="C5" s="14"/>
      <c r="D5" s="14"/>
      <c r="E5" s="14"/>
    </row>
    <row r="6" spans="2:7" x14ac:dyDescent="0.25">
      <c r="B6" s="14"/>
      <c r="C6" s="14"/>
      <c r="D6" s="14"/>
      <c r="E6" s="14"/>
    </row>
    <row r="7" spans="2:7" x14ac:dyDescent="0.25">
      <c r="B7" s="14"/>
      <c r="C7" s="14"/>
      <c r="D7" s="14"/>
      <c r="E7" s="14"/>
    </row>
    <row r="8" spans="2:7" x14ac:dyDescent="0.25">
      <c r="B8" s="64"/>
      <c r="C8" s="64"/>
      <c r="D8" s="64"/>
      <c r="E8" s="64"/>
    </row>
    <row r="9" spans="2:7" ht="20.25" x14ac:dyDescent="0.25">
      <c r="B9" s="65" t="s">
        <v>29</v>
      </c>
      <c r="C9" s="65"/>
      <c r="D9" s="65"/>
      <c r="E9" s="65"/>
    </row>
    <row r="10" spans="2:7" ht="15.75" x14ac:dyDescent="0.25">
      <c r="B10" s="66" t="s">
        <v>37</v>
      </c>
      <c r="C10" s="66"/>
      <c r="D10" s="66"/>
      <c r="E10" s="66"/>
    </row>
    <row r="11" spans="2:7" x14ac:dyDescent="0.25">
      <c r="B11" s="69" t="s">
        <v>24</v>
      </c>
      <c r="C11" s="69"/>
      <c r="D11" s="69"/>
      <c r="E11" s="69"/>
      <c r="F11" s="69"/>
    </row>
    <row r="12" spans="2:7" x14ac:dyDescent="0.25">
      <c r="B12" s="67"/>
      <c r="C12" s="67"/>
      <c r="D12" s="67"/>
      <c r="E12" s="67"/>
    </row>
    <row r="13" spans="2:7" x14ac:dyDescent="0.25">
      <c r="B13" s="6"/>
      <c r="C13" s="6"/>
      <c r="D13" s="6"/>
      <c r="E13" s="6"/>
    </row>
    <row r="14" spans="2:7" x14ac:dyDescent="0.25">
      <c r="B14" s="68"/>
      <c r="C14" s="68"/>
      <c r="D14" s="68"/>
      <c r="E14" s="68"/>
    </row>
    <row r="15" spans="2:7" x14ac:dyDescent="0.25">
      <c r="B15" s="1"/>
      <c r="C15" s="1"/>
      <c r="D15" s="1" t="s">
        <v>22</v>
      </c>
      <c r="E15" s="1">
        <v>2023</v>
      </c>
      <c r="G15" s="9" t="s">
        <v>22</v>
      </c>
    </row>
    <row r="16" spans="2:7" ht="21" x14ac:dyDescent="0.25">
      <c r="B16" s="61" t="s">
        <v>31</v>
      </c>
      <c r="E16" t="s">
        <v>22</v>
      </c>
      <c r="G16" s="2" t="s">
        <v>22</v>
      </c>
    </row>
    <row r="17" spans="2:7" ht="18.75" x14ac:dyDescent="0.25">
      <c r="B17" s="59" t="s">
        <v>10</v>
      </c>
      <c r="C17" s="2"/>
      <c r="E17" s="2">
        <v>16146037.98</v>
      </c>
      <c r="G17" s="12" t="s">
        <v>22</v>
      </c>
    </row>
    <row r="18" spans="2:7" ht="18.75" x14ac:dyDescent="0.25">
      <c r="B18" s="59" t="s">
        <v>11</v>
      </c>
      <c r="C18" s="2"/>
      <c r="E18" s="2">
        <v>40878869.149999999</v>
      </c>
      <c r="G18" s="12" t="s">
        <v>22</v>
      </c>
    </row>
    <row r="19" spans="2:7" s="3" customFormat="1" ht="21.75" thickBot="1" x14ac:dyDescent="0.3">
      <c r="B19" s="61" t="s">
        <v>12</v>
      </c>
      <c r="C19" s="56"/>
      <c r="E19" s="57">
        <f>SUM(E17:E18)</f>
        <v>57024907.129999995</v>
      </c>
      <c r="G19" s="13" t="s">
        <v>22</v>
      </c>
    </row>
    <row r="20" spans="2:7" x14ac:dyDescent="0.25">
      <c r="G20" t="s">
        <v>22</v>
      </c>
    </row>
    <row r="21" spans="2:7" x14ac:dyDescent="0.25">
      <c r="F21" t="s">
        <v>22</v>
      </c>
    </row>
    <row r="22" spans="2:7" x14ac:dyDescent="0.25">
      <c r="F22" t="s">
        <v>22</v>
      </c>
    </row>
    <row r="23" spans="2:7" ht="21" x14ac:dyDescent="0.35">
      <c r="B23" s="60" t="s">
        <v>30</v>
      </c>
      <c r="F23" s="4" t="s">
        <v>22</v>
      </c>
    </row>
    <row r="24" spans="2:7" ht="18.75" x14ac:dyDescent="0.3">
      <c r="B24" s="38" t="s">
        <v>13</v>
      </c>
      <c r="C24" s="11"/>
      <c r="E24" s="4">
        <v>32180656.140000001</v>
      </c>
      <c r="F24" t="s">
        <v>22</v>
      </c>
    </row>
    <row r="25" spans="2:7" ht="18.75" x14ac:dyDescent="0.3">
      <c r="B25" s="38" t="s">
        <v>14</v>
      </c>
      <c r="C25" s="11"/>
      <c r="E25" s="4">
        <v>0</v>
      </c>
      <c r="F25" t="s">
        <v>22</v>
      </c>
    </row>
    <row r="26" spans="2:7" ht="18.75" x14ac:dyDescent="0.3">
      <c r="B26" s="38" t="s">
        <v>15</v>
      </c>
      <c r="C26" s="11"/>
      <c r="E26" s="4">
        <v>31796431.350000001</v>
      </c>
      <c r="F26" s="4" t="s">
        <v>22</v>
      </c>
    </row>
    <row r="27" spans="2:7" ht="18.75" x14ac:dyDescent="0.3">
      <c r="B27" s="38" t="s">
        <v>16</v>
      </c>
      <c r="C27" s="11"/>
      <c r="E27" s="11">
        <v>5825628.3600000003</v>
      </c>
      <c r="F27" s="4"/>
    </row>
    <row r="28" spans="2:7" ht="18.75" x14ac:dyDescent="0.3">
      <c r="B28" s="38" t="s">
        <v>34</v>
      </c>
      <c r="C28" s="11"/>
      <c r="E28" s="37">
        <v>2172825.39</v>
      </c>
      <c r="F28" s="4" t="s">
        <v>22</v>
      </c>
      <c r="G28" s="4"/>
    </row>
    <row r="29" spans="2:7" ht="21.75" thickBot="1" x14ac:dyDescent="0.4">
      <c r="B29" s="60" t="s">
        <v>28</v>
      </c>
      <c r="C29" s="15"/>
      <c r="E29" s="58">
        <f>SUM(E24:E28)</f>
        <v>71975541.24000001</v>
      </c>
      <c r="F29" s="4" t="s">
        <v>22</v>
      </c>
    </row>
    <row r="30" spans="2:7" s="3" customFormat="1" x14ac:dyDescent="0.25">
      <c r="C30" s="15"/>
      <c r="E30" s="15"/>
      <c r="F30" s="8" t="s">
        <v>22</v>
      </c>
    </row>
    <row r="31" spans="2:7" x14ac:dyDescent="0.25">
      <c r="F31" s="12" t="s">
        <v>22</v>
      </c>
    </row>
    <row r="32" spans="2:7" s="3" customFormat="1" x14ac:dyDescent="0.25">
      <c r="C32" s="19"/>
      <c r="E32" s="15"/>
    </row>
    <row r="38" spans="2:6" x14ac:dyDescent="0.25">
      <c r="B38" s="62"/>
      <c r="C38" s="62"/>
      <c r="D38" s="62"/>
      <c r="E38" s="62"/>
    </row>
    <row r="39" spans="2:6" x14ac:dyDescent="0.25">
      <c r="B39" s="70" t="s">
        <v>33</v>
      </c>
      <c r="C39" s="70"/>
      <c r="D39" s="70"/>
      <c r="E39" s="70"/>
      <c r="F39" s="70"/>
    </row>
    <row r="40" spans="2:6" x14ac:dyDescent="0.25">
      <c r="B40" s="54" t="s">
        <v>35</v>
      </c>
      <c r="C40" s="54" t="s">
        <v>22</v>
      </c>
      <c r="D40" s="54" t="s">
        <v>32</v>
      </c>
      <c r="E40" s="54"/>
      <c r="F40" s="53"/>
    </row>
    <row r="41" spans="2:6" x14ac:dyDescent="0.25">
      <c r="B41" s="3" t="s">
        <v>36</v>
      </c>
    </row>
    <row r="42" spans="2:6" x14ac:dyDescent="0.25">
      <c r="B42" s="20"/>
      <c r="C42" s="62"/>
      <c r="D42" s="62"/>
      <c r="E42" s="62"/>
    </row>
    <row r="43" spans="2:6" x14ac:dyDescent="0.25">
      <c r="B43" s="20"/>
      <c r="C43" s="62"/>
      <c r="D43" s="62"/>
      <c r="E43" s="62"/>
    </row>
  </sheetData>
  <sheetProtection sheet="1" objects="1" scenarios="1" formatCells="0"/>
  <mergeCells count="13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NOV- 2024</vt:lpstr>
      <vt:lpstr>'INGRESOS Y EGRESOS NOV- 2024'!Área_de_impresión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2023-11-16T20:52:00Z</cp:lastPrinted>
  <dcterms:created xsi:type="dcterms:W3CDTF">2018-05-02T13:48:18Z</dcterms:created>
  <dcterms:modified xsi:type="dcterms:W3CDTF">2024-12-09T15:12:56Z</dcterms:modified>
</cp:coreProperties>
</file>