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771FD620-4772-46C3-AFE9-F962F9FE8B1A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NOV- 2025" sheetId="30" r:id="rId2"/>
  </sheets>
  <definedNames>
    <definedName name="_xlnm.Print_Area" localSheetId="1">'INGRESOS Y EGRESOS NOV- 2025'!$A$1:$F$42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0" l="1"/>
  <c r="E29" i="30" l="1"/>
  <c r="D27" i="40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<sst xmlns="http://schemas.openxmlformats.org/spreadsheetml/2006/main" count="77" uniqueCount="41">
  <si>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</si>
  <si>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</si>
  <si>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</si>
  <si>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</si>
  <si>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</si>
  <si>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</si>
  <si>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</si>
  <si>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</si>
  <si>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</si>
  <si>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</si>
  <si>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</si>
  <si>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</si>
  <si>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</si>
  <si>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</si>
  <si>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</si>
  <si>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</si>
  <si>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</si>
  <si>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</si>
  <si>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</si>
  <si>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</si>
  <si>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</si>
  <si>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</si>
  <si>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</si>
  <si>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</si>
  <si>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</si>
  <si>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</si>
  <si>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</si>
  <si>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</si>
  <si>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</si>
  <si>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</si>
  <si>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</si>
  <si>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</si>
  <si>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</si>
  <si>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</si>
  <si>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</si>
  <si>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</si>
  <si>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Aprobado por: Licdo. Blas Cruz Duran</t>
  </si>
  <si>
    <t>Administrador</t>
  </si>
  <si>
    <t>`</t>
  </si>
  <si>
    <t xml:space="preserve">              Gerente  Financiera</t>
  </si>
  <si>
    <t>Del 1ro.  Al 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</si>
</sst>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3" fillId="2" borderId="0" xfId="9" applyFont="1" applyFill="1" applyAlignment="1">
      <alignment horizontal="right" vertical="center"/>
    </xf>
    <xf numFmtId="43" fontId="0" fillId="0" borderId="0" xfId="9" applyFont="1" applyFill="1"/>
    <xf numFmtId="4" fontId="0" fillId="0" borderId="0" xfId="0" applyNumberFormat="1"/>
    <xf numFmtId="4" fontId="2" fillId="0" borderId="0" xfId="13" applyNumberFormat="1" applyFont="1"/>
    <xf numFmtId="164" fontId="0" fillId="0" borderId="0" xfId="0" applyNumberFormat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0" fillId="2" borderId="0" xfId="0" applyNumberFormat="1" applyFill="1"/>
    <xf numFmtId="0" fontId="9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0" fillId="2" borderId="0" xfId="0" applyNumberFormat="1" applyFill="1"/>
    <xf numFmtId="0" fontId="16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0" fillId="2" borderId="0" xfId="0" applyNumberFormat="1" applyFill="1"/>
    <xf numFmtId="43" fontId="5" fillId="2" borderId="0" xfId="0" applyNumberFormat="1" applyFont="1" applyFill="1"/>
    <xf numFmtId="43" fontId="5" fillId="2" borderId="6" xfId="0" applyNumberFormat="1" applyFont="1" applyFill="1" applyBorder="1"/>
    <xf numFmtId="164" fontId="5" fillId="2" borderId="0" xfId="0" applyNumberFormat="1" applyFont="1" applyFill="1"/>
    <xf numFmtId="0" fontId="15" fillId="2" borderId="0" xfId="0" applyFont="1" applyFill="1"/>
    <xf numFmtId="43" fontId="0" fillId="2" borderId="0" xfId="9" applyFont="1" applyFill="1"/>
    <xf numFmtId="0" fontId="12" fillId="2" borderId="0" xfId="0" applyFont="1" applyFill="1"/>
    <xf numFmtId="43" fontId="0" fillId="2" borderId="0" xfId="9" applyFont="1" applyFill="1" applyBorder="1"/>
    <xf numFmtId="43" fontId="5" fillId="2" borderId="0" xfId="9" applyFont="1" applyFill="1" applyBorder="1"/>
    <xf numFmtId="43" fontId="5" fillId="2" borderId="6" xfId="9" applyFont="1" applyFill="1" applyBorder="1"/>
    <xf numFmtId="43" fontId="5" fillId="2" borderId="0" xfId="9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2" borderId="0" xfId="13" applyFont="1" applyFill="1" applyAlignment="1">
      <alignment horizontal="center" vertical="center"/>
    </xf>
    <xf numFmtId="0" fontId="17" fillId="2" borderId="0" xfId="13" applyFont="1" applyFill="1" applyAlignment="1">
      <alignment horizontal="center" vertical="center"/>
    </xf>
    <xf numFmtId="0" fontId="18" fillId="2" borderId="0" xfId="13" applyFont="1" applyFill="1" applyAlignment="1">
      <alignment horizontal="center" vertical="center"/>
    </xf>
    <xf numFmtId="0" fontId="2" fillId="2" borderId="0" xfId="13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13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44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1" t="s">
        <v>22</v>
      </c>
      <c r="D7" s="11" t="s">
        <v>22</v>
      </c>
      <c r="E7" s="11" t="s">
        <v>22</v>
      </c>
      <c r="F7" s="11" t="s">
        <v>22</v>
      </c>
      <c r="G7" s="3"/>
    </row>
    <row r="8" spans="2:10" ht="45" x14ac:dyDescent="0.25">
      <c r="B8" s="12"/>
      <c r="C8" s="13" t="s">
        <v>0</v>
      </c>
      <c r="D8" s="13" t="s">
        <v>1</v>
      </c>
      <c r="E8" s="14" t="s">
        <v>25</v>
      </c>
      <c r="F8" s="15" t="s">
        <v>3</v>
      </c>
      <c r="G8" s="9"/>
    </row>
    <row r="9" spans="2:10" x14ac:dyDescent="0.25">
      <c r="B9" s="16" t="s">
        <v>26</v>
      </c>
      <c r="C9" s="22">
        <v>449507907.79000002</v>
      </c>
      <c r="D9" s="22">
        <v>122232782.17</v>
      </c>
      <c r="E9" s="23">
        <v>2729227.82</v>
      </c>
      <c r="F9" s="23">
        <f>SUM(C9:E9)</f>
        <v>574469917.78000009</v>
      </c>
      <c r="G9" s="9"/>
    </row>
    <row r="10" spans="2:10" x14ac:dyDescent="0.25">
      <c r="B10" s="17" t="s">
        <v>4</v>
      </c>
      <c r="C10" s="37">
        <v>0</v>
      </c>
      <c r="D10" s="26">
        <v>0</v>
      </c>
      <c r="E10" s="26">
        <v>0</v>
      </c>
      <c r="F10" s="29">
        <f>SUM(C10:E10)</f>
        <v>0</v>
      </c>
      <c r="G10" s="9"/>
    </row>
    <row r="11" spans="2:10" x14ac:dyDescent="0.25">
      <c r="B11" s="16">
        <v>2021</v>
      </c>
      <c r="C11" s="26">
        <f>SUM(C9:C10)</f>
        <v>449507907.79000002</v>
      </c>
      <c r="D11" s="26">
        <f>SUM(D9:D10)</f>
        <v>122232782.17</v>
      </c>
      <c r="E11" s="27">
        <f>SUM(E9:E10)</f>
        <v>2729227.82</v>
      </c>
      <c r="F11" s="27">
        <f>SUM(F9:F10)</f>
        <v>574469917.78000009</v>
      </c>
      <c r="G11" s="9"/>
    </row>
    <row r="12" spans="2:10" ht="13.5" customHeight="1" x14ac:dyDescent="0.25">
      <c r="B12" s="16"/>
      <c r="C12" s="22"/>
      <c r="D12" s="22"/>
      <c r="E12" s="23"/>
      <c r="F12" s="23"/>
      <c r="G12" s="9"/>
    </row>
    <row r="13" spans="2:10" x14ac:dyDescent="0.25">
      <c r="B13" s="16" t="s">
        <v>6</v>
      </c>
      <c r="C13" s="18"/>
      <c r="D13" s="18"/>
      <c r="E13" s="19"/>
      <c r="F13" s="19"/>
      <c r="G13" s="9"/>
    </row>
    <row r="14" spans="2:10" x14ac:dyDescent="0.25">
      <c r="B14" s="17" t="s">
        <v>7</v>
      </c>
      <c r="C14" s="38">
        <v>-422925566.44</v>
      </c>
      <c r="D14" s="24">
        <v>-93444246.180000007</v>
      </c>
      <c r="E14" s="25">
        <v>-1643043.53</v>
      </c>
      <c r="F14" s="25">
        <f>SUM(C14:E14)</f>
        <v>-518012856.14999998</v>
      </c>
      <c r="G14" s="9"/>
    </row>
    <row r="15" spans="2:10" x14ac:dyDescent="0.25">
      <c r="B15" s="17" t="s">
        <v>8</v>
      </c>
      <c r="C15" s="28">
        <f>-1000930.82-168624.26-6845.11</f>
        <v>-1176400.1900000002</v>
      </c>
      <c r="D15" s="28">
        <f>-17087.82-164344.35-1563.6-6178.8-3615.91</f>
        <v>-192790.48</v>
      </c>
      <c r="E15" s="29">
        <f>-3233.48-10733.72-573.56</f>
        <v>-14540.759999999998</v>
      </c>
      <c r="F15" s="29">
        <f>SUM(C15:E15)</f>
        <v>-1383731.4300000002</v>
      </c>
      <c r="G15" s="9"/>
      <c r="H15" s="5"/>
      <c r="I15" s="5"/>
      <c r="J15" s="2"/>
    </row>
    <row r="16" spans="2:10" x14ac:dyDescent="0.25">
      <c r="B16" s="16" t="s">
        <v>9</v>
      </c>
      <c r="C16" s="26">
        <f>SUM(C14:C15)</f>
        <v>-424101966.63</v>
      </c>
      <c r="D16" s="26">
        <f>SUM(D14:D15)</f>
        <v>-93637036.660000011</v>
      </c>
      <c r="E16" s="27">
        <f>SUM(E14:E15)</f>
        <v>-1657584.29</v>
      </c>
      <c r="F16" s="27">
        <f>SUM(F14:F15)</f>
        <v>-519396587.57999998</v>
      </c>
      <c r="G16" s="9"/>
    </row>
    <row r="17" spans="2:8" ht="15.75" thickBot="1" x14ac:dyDescent="0.3">
      <c r="B17" s="10" t="s">
        <v>27</v>
      </c>
      <c r="C17" s="20">
        <f>+C11+C16</f>
        <v>25405941.160000026</v>
      </c>
      <c r="D17" s="20">
        <f>+D11+D16</f>
        <v>28595745.50999999</v>
      </c>
      <c r="E17" s="21">
        <f>+E11+E16</f>
        <v>1071643.5299999998</v>
      </c>
      <c r="F17" s="21">
        <f>+F11+F16</f>
        <v>55073330.200000107</v>
      </c>
      <c r="G17" s="9"/>
    </row>
    <row r="18" spans="2:8" ht="15.75" thickTop="1" x14ac:dyDescent="0.25">
      <c r="H18" s="2"/>
    </row>
    <row r="19" spans="2:8" x14ac:dyDescent="0.25">
      <c r="C19" s="5" t="s">
        <v>22</v>
      </c>
      <c r="D19" s="5" t="s">
        <v>22</v>
      </c>
      <c r="E19" s="5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12"/>
      <c r="C21" s="13" t="s">
        <v>0</v>
      </c>
      <c r="D21" s="13" t="s">
        <v>1</v>
      </c>
      <c r="E21" s="14" t="s">
        <v>2</v>
      </c>
      <c r="F21" s="15" t="s">
        <v>3</v>
      </c>
    </row>
    <row r="22" spans="2:8" x14ac:dyDescent="0.25">
      <c r="B22" s="16" t="s">
        <v>17</v>
      </c>
      <c r="C22" s="30">
        <v>444238342.32999998</v>
      </c>
      <c r="D22" s="30">
        <v>115086882.84</v>
      </c>
      <c r="E22" s="31">
        <v>2050790.8</v>
      </c>
      <c r="F22" s="31">
        <f>SUM(A22:E22)</f>
        <v>561376015.96999991</v>
      </c>
    </row>
    <row r="23" spans="2:8" ht="15.75" thickBot="1" x14ac:dyDescent="0.3">
      <c r="B23" s="17" t="s">
        <v>4</v>
      </c>
      <c r="C23" s="30">
        <v>0</v>
      </c>
      <c r="D23" s="4">
        <v>0</v>
      </c>
      <c r="E23" s="30">
        <v>0</v>
      </c>
      <c r="F23" s="31">
        <f>SUM(A23:E23)</f>
        <v>0</v>
      </c>
    </row>
    <row r="24" spans="2:8" ht="15.75" thickBot="1" x14ac:dyDescent="0.3">
      <c r="B24" s="17" t="s">
        <v>5</v>
      </c>
      <c r="C24" s="32">
        <f>SUM(C22:C23)</f>
        <v>444238342.32999998</v>
      </c>
      <c r="D24" s="32">
        <f>SUM(D22:D23)</f>
        <v>115086882.84</v>
      </c>
      <c r="E24" s="33">
        <f>SUM(E22:E23)</f>
        <v>2050790.8</v>
      </c>
      <c r="F24" s="33">
        <f>SUM(F22:F23)</f>
        <v>561376015.96999991</v>
      </c>
    </row>
    <row r="25" spans="2:8" ht="15.75" thickTop="1" x14ac:dyDescent="0.25">
      <c r="B25" s="16" t="s">
        <v>6</v>
      </c>
      <c r="C25" s="18"/>
      <c r="D25" s="18"/>
      <c r="E25" s="19"/>
      <c r="F25" s="19"/>
    </row>
    <row r="26" spans="2:8" x14ac:dyDescent="0.25">
      <c r="B26" s="17" t="s">
        <v>7</v>
      </c>
      <c r="C26" s="30">
        <v>-410273892.16000003</v>
      </c>
      <c r="D26" s="30">
        <v>-90543162.019999996</v>
      </c>
      <c r="E26" s="31">
        <v>-1584844.37</v>
      </c>
      <c r="F26" s="31">
        <f>SUM(A26:E26)</f>
        <v>-502401898.55000001</v>
      </c>
    </row>
    <row r="27" spans="2:8" ht="15.75" thickBot="1" x14ac:dyDescent="0.3">
      <c r="B27" s="17" t="s">
        <v>8</v>
      </c>
      <c r="C27" s="39">
        <f>-1971303.12-297092.97</f>
        <v>-2268396.09</v>
      </c>
      <c r="D27" s="40">
        <f>-163401.13-34660.85</f>
        <v>-198061.98</v>
      </c>
      <c r="E27" s="41">
        <v>-6468.2</v>
      </c>
      <c r="F27" s="31">
        <f>SUM(A27:E27)</f>
        <v>-2472926.27</v>
      </c>
    </row>
    <row r="28" spans="2:8" ht="15.75" thickBot="1" x14ac:dyDescent="0.3">
      <c r="B28" s="17" t="s">
        <v>9</v>
      </c>
      <c r="C28" s="34">
        <f>SUM(C26:C27)</f>
        <v>-412542288.25</v>
      </c>
      <c r="D28" s="34">
        <f>SUM(D25:D27)</f>
        <v>-90741224</v>
      </c>
      <c r="E28" s="35">
        <f>SUM(E25:E27)</f>
        <v>-1591312.57</v>
      </c>
      <c r="F28" s="36">
        <f>SUM(F25:F27)</f>
        <v>-504874824.81999999</v>
      </c>
    </row>
    <row r="29" spans="2:8" ht="15.75" thickBot="1" x14ac:dyDescent="0.3">
      <c r="B29" s="10" t="s">
        <v>18</v>
      </c>
      <c r="C29" s="32">
        <f>C24+C28</f>
        <v>31696054.079999983</v>
      </c>
      <c r="D29" s="32">
        <f>D24+D28</f>
        <v>24345658.840000004</v>
      </c>
      <c r="E29" s="32">
        <f>E24+E28</f>
        <v>459478.23</v>
      </c>
      <c r="F29" s="32">
        <f>F24+F28</f>
        <v>56501191.149999917</v>
      </c>
    </row>
    <row r="30" spans="2:8" ht="15.75" thickTop="1" x14ac:dyDescent="0.25">
      <c r="C30" s="24"/>
      <c r="D30" s="24"/>
      <c r="E30" s="25"/>
      <c r="F30" s="25"/>
    </row>
    <row r="31" spans="2:8" x14ac:dyDescent="0.25">
      <c r="F31" s="7"/>
    </row>
    <row r="32" spans="2:8" x14ac:dyDescent="0.25">
      <c r="F32" s="8" t="s">
        <v>22</v>
      </c>
    </row>
    <row r="33" spans="6:6" x14ac:dyDescent="0.25">
      <c r="F3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91"/>
  <sheetViews>
    <sheetView tabSelected="1" workbookViewId="0">
      <selection activeCell="F26" sqref="F26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1:13" x14ac:dyDescent="0.25">
      <c r="B1" s="65" t="s">
        <v>19</v>
      </c>
      <c r="C1" s="65"/>
      <c r="D1" s="65"/>
      <c r="E1" s="65"/>
    </row>
    <row r="2" spans="1:13" x14ac:dyDescent="0.25">
      <c r="B2" s="65" t="s">
        <v>20</v>
      </c>
      <c r="C2" s="65"/>
      <c r="D2" s="65"/>
      <c r="E2" s="65"/>
    </row>
    <row r="3" spans="1:13" x14ac:dyDescent="0.25">
      <c r="B3" s="65" t="s">
        <v>21</v>
      </c>
      <c r="C3" s="65"/>
      <c r="D3" s="65"/>
      <c r="E3" s="65"/>
    </row>
    <row r="4" spans="1:13" x14ac:dyDescent="0.25">
      <c r="A4" s="42"/>
      <c r="B4" s="46"/>
      <c r="C4" s="46"/>
      <c r="D4" s="46"/>
      <c r="E4" s="46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42"/>
      <c r="B5" s="46"/>
      <c r="C5" s="46"/>
      <c r="D5" s="46"/>
      <c r="E5" s="46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2"/>
      <c r="B6" s="46"/>
      <c r="C6" s="46"/>
      <c r="D6" s="46"/>
      <c r="E6" s="46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2"/>
      <c r="B7" s="46"/>
      <c r="C7" s="46"/>
      <c r="D7" s="46"/>
      <c r="E7" s="46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2"/>
      <c r="B8" s="66"/>
      <c r="C8" s="66"/>
      <c r="D8" s="66"/>
      <c r="E8" s="66"/>
      <c r="F8" s="42"/>
      <c r="G8" s="42"/>
      <c r="H8" s="42"/>
      <c r="I8" s="42"/>
      <c r="J8" s="42"/>
      <c r="K8" s="42"/>
      <c r="L8" s="42"/>
      <c r="M8" s="42"/>
    </row>
    <row r="9" spans="1:13" ht="20.25" x14ac:dyDescent="0.25">
      <c r="A9" s="42"/>
      <c r="B9" s="67" t="s">
        <v>29</v>
      </c>
      <c r="C9" s="67"/>
      <c r="D9" s="67"/>
      <c r="E9" s="67"/>
      <c r="F9" s="42"/>
      <c r="G9" s="42"/>
      <c r="H9" s="42"/>
      <c r="I9" s="42"/>
      <c r="J9" s="42"/>
      <c r="K9" s="42"/>
      <c r="L9" s="42"/>
      <c r="M9" s="42"/>
    </row>
    <row r="10" spans="1:13" ht="15.75" x14ac:dyDescent="0.25">
      <c r="A10" s="42"/>
      <c r="B10" s="68" t="s">
        <v>40</v>
      </c>
      <c r="C10" s="68"/>
      <c r="D10" s="68"/>
      <c r="E10" s="68"/>
      <c r="F10" s="42"/>
      <c r="G10" s="42"/>
      <c r="H10" s="42"/>
      <c r="I10" s="42"/>
      <c r="J10" s="42"/>
      <c r="K10" s="42"/>
      <c r="L10" s="42"/>
      <c r="M10" s="42"/>
    </row>
    <row r="11" spans="1:13" x14ac:dyDescent="0.25">
      <c r="A11" s="42"/>
      <c r="B11" s="71" t="s">
        <v>24</v>
      </c>
      <c r="C11" s="71"/>
      <c r="D11" s="71"/>
      <c r="E11" s="71"/>
      <c r="F11" s="71"/>
      <c r="G11" s="42"/>
      <c r="H11" s="42"/>
      <c r="I11" s="42"/>
      <c r="J11" s="42"/>
      <c r="K11" s="42"/>
      <c r="L11" s="42"/>
      <c r="M11" s="42"/>
    </row>
    <row r="12" spans="1:13" x14ac:dyDescent="0.25">
      <c r="A12" s="42"/>
      <c r="B12" s="69"/>
      <c r="C12" s="69"/>
      <c r="D12" s="69"/>
      <c r="E12" s="69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7"/>
      <c r="C13" s="47"/>
      <c r="D13" s="47"/>
      <c r="E13" s="47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42"/>
      <c r="B14" s="70"/>
      <c r="C14" s="70"/>
      <c r="D14" s="70"/>
      <c r="E14" s="70"/>
      <c r="F14" s="42"/>
      <c r="G14" s="42"/>
      <c r="H14" s="42"/>
      <c r="I14" s="42"/>
      <c r="J14" s="42"/>
      <c r="K14" s="42"/>
      <c r="L14" s="42"/>
      <c r="M14" s="42"/>
    </row>
    <row r="15" spans="1:13" x14ac:dyDescent="0.25">
      <c r="A15" s="42"/>
      <c r="B15" s="48"/>
      <c r="C15" s="48"/>
      <c r="D15" s="48" t="s">
        <v>22</v>
      </c>
      <c r="E15" s="48">
        <v>2025</v>
      </c>
      <c r="F15" s="42"/>
      <c r="G15" s="49" t="s">
        <v>22</v>
      </c>
      <c r="H15" s="42"/>
      <c r="I15" s="42"/>
      <c r="J15" s="42"/>
      <c r="K15" s="42"/>
      <c r="L15" s="42"/>
      <c r="M15" s="42"/>
    </row>
    <row r="16" spans="1:13" ht="21" x14ac:dyDescent="0.25">
      <c r="A16" s="42"/>
      <c r="B16" s="50" t="s">
        <v>31</v>
      </c>
      <c r="C16" s="42"/>
      <c r="D16" s="42"/>
      <c r="E16" s="42" t="s">
        <v>22</v>
      </c>
      <c r="F16" s="42"/>
      <c r="G16" s="45" t="s">
        <v>22</v>
      </c>
      <c r="H16" s="42"/>
      <c r="I16" s="42"/>
      <c r="J16" s="42"/>
      <c r="K16" s="42"/>
      <c r="L16" s="42"/>
      <c r="M16" s="42"/>
    </row>
    <row r="17" spans="1:13" ht="18.75" x14ac:dyDescent="0.25">
      <c r="A17" s="42"/>
      <c r="B17" s="51" t="s">
        <v>10</v>
      </c>
      <c r="C17" s="45"/>
      <c r="D17" s="42"/>
      <c r="E17" s="45">
        <v>35574820.75</v>
      </c>
      <c r="F17" s="42"/>
      <c r="G17" s="52" t="s">
        <v>22</v>
      </c>
      <c r="H17" s="42"/>
      <c r="I17" s="42"/>
      <c r="J17" s="42"/>
      <c r="K17" s="42"/>
      <c r="L17" s="42"/>
      <c r="M17" s="42"/>
    </row>
    <row r="18" spans="1:13" ht="18.75" x14ac:dyDescent="0.25">
      <c r="A18" s="42"/>
      <c r="B18" s="51" t="s">
        <v>11</v>
      </c>
      <c r="C18" s="45"/>
      <c r="D18" s="42"/>
      <c r="E18" s="45">
        <v>21748231.699999999</v>
      </c>
      <c r="F18" s="42"/>
      <c r="G18" s="52" t="s">
        <v>22</v>
      </c>
      <c r="H18" s="42"/>
      <c r="I18" s="42"/>
      <c r="J18" s="42"/>
      <c r="K18" s="42"/>
      <c r="L18" s="42"/>
      <c r="M18" s="42"/>
    </row>
    <row r="19" spans="1:13" s="3" customFormat="1" ht="21.75" thickBot="1" x14ac:dyDescent="0.3">
      <c r="A19" s="43"/>
      <c r="B19" s="50" t="s">
        <v>12</v>
      </c>
      <c r="C19" s="53"/>
      <c r="D19" s="43"/>
      <c r="E19" s="54">
        <f>SUM(E17:E18)</f>
        <v>57323052.450000003</v>
      </c>
      <c r="F19" s="43"/>
      <c r="G19" s="55" t="s">
        <v>22</v>
      </c>
      <c r="H19" s="43"/>
      <c r="I19" s="43"/>
      <c r="J19" s="43"/>
      <c r="K19" s="43"/>
      <c r="L19" s="43"/>
      <c r="M19" s="43"/>
    </row>
    <row r="20" spans="1:13" x14ac:dyDescent="0.25">
      <c r="A20" s="42"/>
      <c r="B20" s="42"/>
      <c r="C20" s="42"/>
      <c r="D20" s="42"/>
      <c r="E20" s="42"/>
      <c r="F20" s="42"/>
      <c r="G20" s="42" t="s">
        <v>22</v>
      </c>
      <c r="H20" s="42"/>
      <c r="I20" s="42"/>
      <c r="J20" s="42"/>
      <c r="K20" s="42"/>
      <c r="L20" s="42"/>
      <c r="M20" s="42"/>
    </row>
    <row r="21" spans="1:13" x14ac:dyDescent="0.25">
      <c r="A21" s="42"/>
      <c r="B21" s="42"/>
      <c r="C21" s="42"/>
      <c r="D21" s="42"/>
      <c r="E21" s="42"/>
      <c r="F21" s="42" t="s">
        <v>22</v>
      </c>
      <c r="G21" s="42"/>
      <c r="H21" s="42"/>
      <c r="I21" s="42"/>
      <c r="J21" s="42"/>
      <c r="K21" s="42"/>
      <c r="L21" s="42"/>
      <c r="M21" s="42"/>
    </row>
    <row r="22" spans="1:13" x14ac:dyDescent="0.25">
      <c r="A22" s="42"/>
      <c r="B22" s="42"/>
      <c r="C22" s="42"/>
      <c r="D22" s="42"/>
      <c r="E22" s="42"/>
      <c r="F22" s="42" t="s">
        <v>22</v>
      </c>
      <c r="G22" s="42"/>
      <c r="H22" s="42"/>
      <c r="I22" s="42"/>
      <c r="J22" s="42"/>
      <c r="K22" s="42"/>
      <c r="L22" s="42"/>
      <c r="M22" s="42"/>
    </row>
    <row r="23" spans="1:13" ht="21" x14ac:dyDescent="0.35">
      <c r="A23" s="42"/>
      <c r="B23" s="56" t="s">
        <v>30</v>
      </c>
      <c r="C23" s="42"/>
      <c r="D23" s="42"/>
      <c r="E23" s="42"/>
      <c r="F23" s="57" t="s">
        <v>22</v>
      </c>
      <c r="G23" s="42"/>
      <c r="H23" s="42"/>
      <c r="I23" s="42"/>
      <c r="J23" s="42"/>
      <c r="K23" s="42"/>
      <c r="L23" s="42"/>
      <c r="M23" s="42"/>
    </row>
    <row r="24" spans="1:13" ht="18.75" x14ac:dyDescent="0.3">
      <c r="A24" s="42"/>
      <c r="B24" s="58" t="s">
        <v>13</v>
      </c>
      <c r="C24" s="59"/>
      <c r="D24" s="42"/>
      <c r="E24" s="45">
        <v>35432421.829999998</v>
      </c>
      <c r="F24" s="42" t="s">
        <v>22</v>
      </c>
      <c r="G24" s="42"/>
      <c r="H24" s="42"/>
      <c r="I24" s="42"/>
      <c r="J24" s="42"/>
      <c r="K24" s="42"/>
      <c r="L24" s="42"/>
      <c r="M24" s="42"/>
    </row>
    <row r="25" spans="1:13" ht="18.75" x14ac:dyDescent="0.3">
      <c r="A25" s="42"/>
      <c r="B25" s="58" t="s">
        <v>14</v>
      </c>
      <c r="C25" s="59"/>
      <c r="D25" s="42"/>
      <c r="E25" s="45">
        <v>0</v>
      </c>
      <c r="F25" s="42" t="s">
        <v>22</v>
      </c>
      <c r="G25" s="42"/>
      <c r="H25" s="42"/>
      <c r="I25" s="42"/>
      <c r="J25" s="42"/>
      <c r="K25" s="42"/>
      <c r="L25" s="42"/>
      <c r="M25" s="42"/>
    </row>
    <row r="26" spans="1:13" ht="18.75" x14ac:dyDescent="0.3">
      <c r="A26" s="42"/>
      <c r="B26" s="58" t="s">
        <v>15</v>
      </c>
      <c r="C26" s="59"/>
      <c r="D26" s="42"/>
      <c r="E26" s="45">
        <v>25572445.98</v>
      </c>
      <c r="F26" s="57" t="s">
        <v>22</v>
      </c>
      <c r="G26" s="42"/>
      <c r="H26" s="42"/>
      <c r="I26" s="42"/>
      <c r="J26" s="42"/>
      <c r="K26" s="42"/>
      <c r="L26" s="42"/>
      <c r="M26" s="42"/>
    </row>
    <row r="27" spans="1:13" ht="18.75" x14ac:dyDescent="0.3">
      <c r="A27" s="42"/>
      <c r="B27" s="58" t="s">
        <v>16</v>
      </c>
      <c r="C27" s="59"/>
      <c r="D27" s="42"/>
      <c r="E27" s="45">
        <v>5181015.99</v>
      </c>
      <c r="F27" s="57"/>
      <c r="G27" s="42"/>
      <c r="H27" s="45"/>
      <c r="I27" s="42"/>
      <c r="J27" s="42"/>
      <c r="K27" s="42"/>
      <c r="L27" s="42"/>
      <c r="M27" s="42"/>
    </row>
    <row r="28" spans="1:13" ht="18.75" x14ac:dyDescent="0.3">
      <c r="A28" s="42"/>
      <c r="B28" s="58" t="s">
        <v>33</v>
      </c>
      <c r="C28" s="59"/>
      <c r="D28" s="42"/>
      <c r="E28" s="45">
        <v>258561.6</v>
      </c>
      <c r="F28" s="42"/>
      <c r="G28" s="57" t="s">
        <v>22</v>
      </c>
      <c r="H28" s="42"/>
      <c r="I28" s="42"/>
      <c r="J28" s="42"/>
      <c r="K28" s="42"/>
      <c r="L28" s="42"/>
      <c r="M28" s="42"/>
    </row>
    <row r="29" spans="1:13" ht="21.75" thickBot="1" x14ac:dyDescent="0.4">
      <c r="A29" s="42"/>
      <c r="B29" s="56" t="s">
        <v>28</v>
      </c>
      <c r="C29" s="60"/>
      <c r="D29" s="42"/>
      <c r="E29" s="61">
        <f>SUM(E24:E28)</f>
        <v>66444445.400000006</v>
      </c>
      <c r="F29" s="57" t="s">
        <v>22</v>
      </c>
      <c r="G29" s="42"/>
      <c r="H29" s="42"/>
      <c r="I29" s="42"/>
      <c r="J29" s="42"/>
      <c r="K29" s="42"/>
      <c r="L29" s="42"/>
      <c r="M29" s="42"/>
    </row>
    <row r="30" spans="1:13" s="3" customFormat="1" x14ac:dyDescent="0.25">
      <c r="A30" s="43"/>
      <c r="B30" s="43"/>
      <c r="C30" s="60"/>
      <c r="D30" s="43"/>
      <c r="E30" s="60"/>
      <c r="F30" s="62" t="s">
        <v>22</v>
      </c>
      <c r="G30" s="43"/>
      <c r="H30" s="43"/>
      <c r="I30" s="42"/>
      <c r="J30" s="43" t="s">
        <v>38</v>
      </c>
      <c r="K30" s="43"/>
      <c r="L30" s="43"/>
      <c r="M30" s="43" t="s">
        <v>38</v>
      </c>
    </row>
    <row r="31" spans="1:13" x14ac:dyDescent="0.25">
      <c r="A31" s="42"/>
      <c r="B31" s="42"/>
      <c r="C31" s="42"/>
      <c r="D31" s="42"/>
      <c r="E31" s="42"/>
      <c r="F31" s="52" t="s">
        <v>22</v>
      </c>
      <c r="G31" s="42"/>
      <c r="H31" s="42"/>
      <c r="I31" s="42"/>
      <c r="J31" s="42"/>
      <c r="K31" s="42"/>
      <c r="L31" s="42"/>
      <c r="M31" s="42"/>
    </row>
    <row r="32" spans="1:13" s="3" customFormat="1" x14ac:dyDescent="0.25">
      <c r="A32" s="43"/>
      <c r="B32" s="43"/>
      <c r="C32" s="60"/>
      <c r="D32" s="43"/>
      <c r="E32" s="60"/>
      <c r="F32" s="43"/>
      <c r="G32" s="43"/>
      <c r="H32" s="43"/>
      <c r="I32" s="43"/>
      <c r="J32" s="43"/>
      <c r="K32" s="43"/>
      <c r="L32" s="43"/>
      <c r="M32" s="43"/>
    </row>
    <row r="33" spans="1:13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73" t="s">
        <v>36</v>
      </c>
      <c r="C34" s="73"/>
      <c r="D34" s="73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25">
      <c r="A35" s="42"/>
      <c r="B35" s="74" t="s">
        <v>37</v>
      </c>
      <c r="C35" s="74"/>
      <c r="D35" s="74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x14ac:dyDescent="0.25">
      <c r="A38" s="42"/>
      <c r="B38" s="64"/>
      <c r="C38" s="64"/>
      <c r="D38" s="64"/>
      <c r="E38" s="64"/>
      <c r="F38" s="42"/>
      <c r="G38" s="42"/>
      <c r="H38" s="42"/>
      <c r="I38" s="42"/>
      <c r="J38" s="42"/>
      <c r="K38" s="42"/>
      <c r="L38" s="42"/>
      <c r="M38" s="42"/>
    </row>
    <row r="39" spans="1:13" x14ac:dyDescent="0.25">
      <c r="A39" s="42"/>
      <c r="B39" s="72" t="s">
        <v>32</v>
      </c>
      <c r="C39" s="72"/>
      <c r="D39" s="72"/>
      <c r="E39" s="72"/>
      <c r="F39" s="72"/>
      <c r="G39" s="42"/>
      <c r="H39" s="42"/>
      <c r="I39" s="42"/>
      <c r="J39" s="42"/>
      <c r="K39" s="42"/>
      <c r="L39" s="42"/>
      <c r="M39" s="42"/>
    </row>
    <row r="40" spans="1:13" x14ac:dyDescent="0.25">
      <c r="A40" s="42"/>
      <c r="B40" s="43" t="s">
        <v>34</v>
      </c>
      <c r="C40" s="43" t="s">
        <v>22</v>
      </c>
      <c r="D40" s="43" t="s">
        <v>39</v>
      </c>
      <c r="E40" s="43"/>
      <c r="F40" s="42"/>
      <c r="G40" s="42"/>
      <c r="H40" s="42"/>
      <c r="I40" s="42"/>
      <c r="J40" s="42"/>
      <c r="K40" s="42"/>
      <c r="L40" s="42"/>
      <c r="M40" s="42"/>
    </row>
    <row r="41" spans="1:13" x14ac:dyDescent="0.25">
      <c r="A41" s="42"/>
      <c r="B41" s="43" t="s">
        <v>35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5">
      <c r="A42" s="42"/>
      <c r="B42" s="63"/>
      <c r="C42" s="64"/>
      <c r="D42" s="64"/>
      <c r="E42" s="64"/>
      <c r="F42" s="42"/>
      <c r="G42" s="42"/>
      <c r="H42" s="42"/>
      <c r="I42" s="42"/>
      <c r="J42" s="42"/>
      <c r="K42" s="42"/>
      <c r="L42" s="42"/>
      <c r="M42" s="42"/>
    </row>
    <row r="43" spans="1:13" x14ac:dyDescent="0.25">
      <c r="A43" s="42"/>
      <c r="B43" s="63"/>
      <c r="C43" s="64"/>
      <c r="D43" s="64"/>
      <c r="E43" s="64"/>
      <c r="F43" s="42"/>
      <c r="G43" s="42"/>
      <c r="H43" s="42"/>
      <c r="I43" s="42"/>
      <c r="J43" s="42"/>
      <c r="K43" s="42"/>
      <c r="L43" s="42"/>
      <c r="M43" s="42"/>
    </row>
    <row r="44" spans="1:13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x14ac:dyDescent="0.2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x14ac:dyDescent="0.2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x14ac:dyDescent="0.2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x14ac:dyDescent="0.2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x14ac:dyDescent="0.2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x14ac:dyDescent="0.2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x14ac:dyDescent="0.2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x14ac:dyDescent="0.2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x14ac:dyDescent="0.2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x14ac:dyDescent="0.2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x14ac:dyDescent="0.2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x14ac:dyDescent="0.2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x14ac:dyDescent="0.2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x14ac:dyDescent="0.2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x14ac:dyDescent="0.2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x14ac:dyDescent="0.2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x14ac:dyDescent="0.2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x14ac:dyDescent="0.2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x14ac:dyDescent="0.2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x14ac:dyDescent="0.2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x14ac:dyDescent="0.2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x14ac:dyDescent="0.2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x14ac:dyDescent="0.2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x14ac:dyDescent="0.2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x14ac:dyDescent="0.2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x14ac:dyDescent="0.2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x14ac:dyDescent="0.2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x14ac:dyDescent="0.2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x14ac:dyDescent="0.2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x14ac:dyDescent="0.2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x14ac:dyDescent="0.2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x14ac:dyDescent="0.2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x14ac:dyDescent="0.2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x14ac:dyDescent="0.2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x14ac:dyDescent="0.2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x14ac:dyDescent="0.2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x14ac:dyDescent="0.2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x14ac:dyDescent="0.2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x14ac:dyDescent="0.2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x14ac:dyDescent="0.2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x14ac:dyDescent="0.2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x14ac:dyDescent="0.2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x14ac:dyDescent="0.2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x14ac:dyDescent="0.2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x14ac:dyDescent="0.2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x14ac:dyDescent="0.2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x14ac:dyDescent="0.2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x14ac:dyDescent="0.2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x14ac:dyDescent="0.2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x14ac:dyDescent="0.2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x14ac:dyDescent="0.2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x14ac:dyDescent="0.2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x14ac:dyDescent="0.2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x14ac:dyDescent="0.2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x14ac:dyDescent="0.2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x14ac:dyDescent="0.2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x14ac:dyDescent="0.2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x14ac:dyDescent="0.2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x14ac:dyDescent="0.2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x14ac:dyDescent="0.2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x14ac:dyDescent="0.2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x14ac:dyDescent="0.2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x14ac:dyDescent="0.2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x14ac:dyDescent="0.2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x14ac:dyDescent="0.2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x14ac:dyDescent="0.2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x14ac:dyDescent="0.2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x14ac:dyDescent="0.2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x14ac:dyDescent="0.2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x14ac:dyDescent="0.2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x14ac:dyDescent="0.2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x14ac:dyDescent="0.2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x14ac:dyDescent="0.2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x14ac:dyDescent="0.2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x14ac:dyDescent="0.2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x14ac:dyDescent="0.2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x14ac:dyDescent="0.2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x14ac:dyDescent="0.2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x14ac:dyDescent="0.2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x14ac:dyDescent="0.2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x14ac:dyDescent="0.2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x14ac:dyDescent="0.2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x14ac:dyDescent="0.2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x14ac:dyDescent="0.2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x14ac:dyDescent="0.2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x14ac:dyDescent="0.2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x14ac:dyDescent="0.2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x14ac:dyDescent="0.2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x14ac:dyDescent="0.2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x14ac:dyDescent="0.2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x14ac:dyDescent="0.2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x14ac:dyDescent="0.2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x14ac:dyDescent="0.2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x14ac:dyDescent="0.2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x14ac:dyDescent="0.2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x14ac:dyDescent="0.2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x14ac:dyDescent="0.2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x14ac:dyDescent="0.2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x14ac:dyDescent="0.2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x14ac:dyDescent="0.2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x14ac:dyDescent="0.2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x14ac:dyDescent="0.2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x14ac:dyDescent="0.2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x14ac:dyDescent="0.2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x14ac:dyDescent="0.2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x14ac:dyDescent="0.2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x14ac:dyDescent="0.2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x14ac:dyDescent="0.2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x14ac:dyDescent="0.2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x14ac:dyDescent="0.2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x14ac:dyDescent="0.2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x14ac:dyDescent="0.2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x14ac:dyDescent="0.2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x14ac:dyDescent="0.2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x14ac:dyDescent="0.2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x14ac:dyDescent="0.2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x14ac:dyDescent="0.2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x14ac:dyDescent="0.2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x14ac:dyDescent="0.2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x14ac:dyDescent="0.2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x14ac:dyDescent="0.2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x14ac:dyDescent="0.2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x14ac:dyDescent="0.2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x14ac:dyDescent="0.2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x14ac:dyDescent="0.2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x14ac:dyDescent="0.2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x14ac:dyDescent="0.2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x14ac:dyDescent="0.2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x14ac:dyDescent="0.2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x14ac:dyDescent="0.2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x14ac:dyDescent="0.2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x14ac:dyDescent="0.2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x14ac:dyDescent="0.2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x14ac:dyDescent="0.2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x14ac:dyDescent="0.2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x14ac:dyDescent="0.2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x14ac:dyDescent="0.2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x14ac:dyDescent="0.2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x14ac:dyDescent="0.2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x14ac:dyDescent="0.2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x14ac:dyDescent="0.2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x14ac:dyDescent="0.2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x14ac:dyDescent="0.2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x14ac:dyDescent="0.2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x14ac:dyDescent="0.2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x14ac:dyDescent="0.2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x14ac:dyDescent="0.2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x14ac:dyDescent="0.2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x14ac:dyDescent="0.2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x14ac:dyDescent="0.2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x14ac:dyDescent="0.2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x14ac:dyDescent="0.2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x14ac:dyDescent="0.2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x14ac:dyDescent="0.2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x14ac:dyDescent="0.2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x14ac:dyDescent="0.2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x14ac:dyDescent="0.2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x14ac:dyDescent="0.2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x14ac:dyDescent="0.2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x14ac:dyDescent="0.2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x14ac:dyDescent="0.2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x14ac:dyDescent="0.2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x14ac:dyDescent="0.2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x14ac:dyDescent="0.2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x14ac:dyDescent="0.2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x14ac:dyDescent="0.2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x14ac:dyDescent="0.2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x14ac:dyDescent="0.2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x14ac:dyDescent="0.2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x14ac:dyDescent="0.2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x14ac:dyDescent="0.2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x14ac:dyDescent="0.2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x14ac:dyDescent="0.2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x14ac:dyDescent="0.2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x14ac:dyDescent="0.2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x14ac:dyDescent="0.2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x14ac:dyDescent="0.2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x14ac:dyDescent="0.2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x14ac:dyDescent="0.2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x14ac:dyDescent="0.2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x14ac:dyDescent="0.2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x14ac:dyDescent="0.2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x14ac:dyDescent="0.2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x14ac:dyDescent="0.2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x14ac:dyDescent="0.2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x14ac:dyDescent="0.2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x14ac:dyDescent="0.2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x14ac:dyDescent="0.2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x14ac:dyDescent="0.2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x14ac:dyDescent="0.2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x14ac:dyDescent="0.2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x14ac:dyDescent="0.2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x14ac:dyDescent="0.2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x14ac:dyDescent="0.2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x14ac:dyDescent="0.2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x14ac:dyDescent="0.2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x14ac:dyDescent="0.2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x14ac:dyDescent="0.2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x14ac:dyDescent="0.2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x14ac:dyDescent="0.2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x14ac:dyDescent="0.2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x14ac:dyDescent="0.2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x14ac:dyDescent="0.2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x14ac:dyDescent="0.2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x14ac:dyDescent="0.2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x14ac:dyDescent="0.2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x14ac:dyDescent="0.2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x14ac:dyDescent="0.2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x14ac:dyDescent="0.2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x14ac:dyDescent="0.2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x14ac:dyDescent="0.2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x14ac:dyDescent="0.2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x14ac:dyDescent="0.2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x14ac:dyDescent="0.2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x14ac:dyDescent="0.2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x14ac:dyDescent="0.2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x14ac:dyDescent="0.2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x14ac:dyDescent="0.2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x14ac:dyDescent="0.2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x14ac:dyDescent="0.2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x14ac:dyDescent="0.2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x14ac:dyDescent="0.2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x14ac:dyDescent="0.2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x14ac:dyDescent="0.2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x14ac:dyDescent="0.2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x14ac:dyDescent="0.2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x14ac:dyDescent="0.2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x14ac:dyDescent="0.2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x14ac:dyDescent="0.2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x14ac:dyDescent="0.2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x14ac:dyDescent="0.2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x14ac:dyDescent="0.2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x14ac:dyDescent="0.2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x14ac:dyDescent="0.2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x14ac:dyDescent="0.2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x14ac:dyDescent="0.2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x14ac:dyDescent="0.2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x14ac:dyDescent="0.2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x14ac:dyDescent="0.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x14ac:dyDescent="0.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x14ac:dyDescent="0.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x14ac:dyDescent="0.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x14ac:dyDescent="0.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x14ac:dyDescent="0.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x14ac:dyDescent="0.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x14ac:dyDescent="0.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x14ac:dyDescent="0.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x14ac:dyDescent="0.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x14ac:dyDescent="0.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x14ac:dyDescent="0.2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x14ac:dyDescent="0.2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x14ac:dyDescent="0.2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x14ac:dyDescent="0.2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x14ac:dyDescent="0.2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x14ac:dyDescent="0.2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x14ac:dyDescent="0.2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x14ac:dyDescent="0.2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x14ac:dyDescent="0.2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</sheetData>
  <sheetProtection sheet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NOV- 2025</vt:lpstr>
      <vt:lpstr>'INGRESOS Y EGRESOS NOV- 2025'!Área_de_impresión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Jose Villabrille Mendez</cp:lastModifiedBy>
  <cp:lastPrinted>2025-03-07T15:54:37Z</cp:lastPrinted>
  <dcterms:created xsi:type="dcterms:W3CDTF">2018-05-02T13:48:18Z</dcterms:created>
  <dcterms:modified xsi:type="dcterms:W3CDTF">2025-12-10T13:00:49Z</dcterms:modified>
</cp:coreProperties>
</file>