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185" windowHeight="5325"/>
  </bookViews>
  <sheets>
    <sheet name="DICIEMBRE 2022" sheetId="1" r:id="rId1"/>
  </sheets>
  <definedNames>
    <definedName name="_xlnm.Print_Area" localSheetId="0">'DICIEMBRE 2022'!$A$1:$K$347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9" i="1" l="1"/>
  <c r="H329" i="1"/>
  <c r="K328" i="1"/>
  <c r="G328" i="1" s="1"/>
  <c r="K327" i="1"/>
  <c r="G327" i="1" s="1"/>
  <c r="K326" i="1"/>
  <c r="G326" i="1" s="1"/>
  <c r="K325" i="1"/>
  <c r="G325" i="1" s="1"/>
  <c r="K324" i="1"/>
  <c r="G324" i="1" s="1"/>
  <c r="K323" i="1"/>
  <c r="G323" i="1" s="1"/>
  <c r="K322" i="1"/>
  <c r="G322" i="1" s="1"/>
  <c r="K321" i="1"/>
  <c r="G321" i="1" s="1"/>
  <c r="K320" i="1"/>
  <c r="G320" i="1" s="1"/>
  <c r="K319" i="1"/>
  <c r="G319" i="1" s="1"/>
  <c r="K318" i="1"/>
  <c r="G318" i="1" s="1"/>
  <c r="K317" i="1"/>
  <c r="G317" i="1" s="1"/>
  <c r="K316" i="1"/>
  <c r="G316" i="1" s="1"/>
  <c r="K315" i="1"/>
  <c r="G315" i="1" s="1"/>
  <c r="K314" i="1"/>
  <c r="G314" i="1" s="1"/>
  <c r="K313" i="1"/>
  <c r="G313" i="1" s="1"/>
  <c r="K312" i="1"/>
  <c r="G312" i="1" s="1"/>
  <c r="K311" i="1"/>
  <c r="K310" i="1"/>
  <c r="G310" i="1"/>
  <c r="K309" i="1"/>
  <c r="G309" i="1"/>
  <c r="K308" i="1"/>
  <c r="G308" i="1"/>
  <c r="K307" i="1"/>
  <c r="G307" i="1"/>
  <c r="K306" i="1"/>
  <c r="G306" i="1"/>
  <c r="K305" i="1"/>
  <c r="G305" i="1"/>
  <c r="K304" i="1"/>
  <c r="G304" i="1"/>
  <c r="K303" i="1"/>
  <c r="G303" i="1"/>
  <c r="K302" i="1"/>
  <c r="G302" i="1"/>
  <c r="K301" i="1"/>
  <c r="G301" i="1"/>
  <c r="K300" i="1"/>
  <c r="G300" i="1"/>
  <c r="K299" i="1"/>
  <c r="G299" i="1"/>
  <c r="K298" i="1"/>
  <c r="G298" i="1"/>
  <c r="K297" i="1"/>
  <c r="G297" i="1"/>
  <c r="K296" i="1"/>
  <c r="G296" i="1"/>
  <c r="K295" i="1"/>
  <c r="G295" i="1"/>
  <c r="K294" i="1"/>
  <c r="G294" i="1"/>
  <c r="K293" i="1"/>
  <c r="G293" i="1"/>
  <c r="K292" i="1"/>
  <c r="G292" i="1"/>
  <c r="K291" i="1"/>
  <c r="G291" i="1"/>
  <c r="K290" i="1"/>
  <c r="G290" i="1"/>
  <c r="K289" i="1"/>
  <c r="G289" i="1"/>
  <c r="K288" i="1"/>
  <c r="G288" i="1"/>
  <c r="K287" i="1"/>
  <c r="G287" i="1"/>
  <c r="K286" i="1"/>
  <c r="G286" i="1"/>
  <c r="K285" i="1"/>
  <c r="G285" i="1"/>
  <c r="K284" i="1"/>
  <c r="G284" i="1"/>
  <c r="K283" i="1"/>
  <c r="G283" i="1"/>
  <c r="K282" i="1"/>
  <c r="G282" i="1"/>
  <c r="K281" i="1"/>
  <c r="G281" i="1"/>
  <c r="K280" i="1"/>
  <c r="G280" i="1"/>
  <c r="K279" i="1"/>
  <c r="G279" i="1"/>
  <c r="K278" i="1"/>
  <c r="G278" i="1"/>
  <c r="K277" i="1"/>
  <c r="G277" i="1"/>
  <c r="K276" i="1"/>
  <c r="G276" i="1"/>
  <c r="K275" i="1"/>
  <c r="G275" i="1"/>
  <c r="K274" i="1"/>
  <c r="G274" i="1"/>
  <c r="K273" i="1"/>
  <c r="G273" i="1"/>
  <c r="K272" i="1"/>
  <c r="G272" i="1"/>
  <c r="K271" i="1"/>
  <c r="G271" i="1"/>
  <c r="K270" i="1"/>
  <c r="G270" i="1"/>
  <c r="K269" i="1"/>
  <c r="G269" i="1"/>
  <c r="K268" i="1"/>
  <c r="G268" i="1"/>
  <c r="K267" i="1"/>
  <c r="G267" i="1"/>
  <c r="K266" i="1"/>
  <c r="G266" i="1"/>
  <c r="K265" i="1"/>
  <c r="G265" i="1"/>
  <c r="K264" i="1"/>
  <c r="G264" i="1"/>
  <c r="K263" i="1"/>
  <c r="G263" i="1"/>
  <c r="K262" i="1"/>
  <c r="G262" i="1"/>
  <c r="K261" i="1"/>
  <c r="G261" i="1"/>
  <c r="K260" i="1"/>
  <c r="G260" i="1"/>
  <c r="K259" i="1"/>
  <c r="G259" i="1"/>
  <c r="K258" i="1"/>
  <c r="G258" i="1"/>
  <c r="K257" i="1"/>
  <c r="G257" i="1"/>
  <c r="K256" i="1"/>
  <c r="G256" i="1"/>
  <c r="K255" i="1"/>
  <c r="G255" i="1"/>
  <c r="K254" i="1"/>
  <c r="G254" i="1"/>
  <c r="K253" i="1"/>
  <c r="G253" i="1"/>
  <c r="K252" i="1"/>
  <c r="G252" i="1"/>
  <c r="K251" i="1"/>
  <c r="G251" i="1"/>
  <c r="K250" i="1"/>
  <c r="G250" i="1"/>
  <c r="K249" i="1"/>
  <c r="G249" i="1"/>
  <c r="K248" i="1"/>
  <c r="G248" i="1"/>
  <c r="K247" i="1"/>
  <c r="G247" i="1"/>
  <c r="K246" i="1"/>
  <c r="G246" i="1"/>
  <c r="K245" i="1"/>
  <c r="G245" i="1"/>
  <c r="K244" i="1"/>
  <c r="G244" i="1"/>
  <c r="K243" i="1"/>
  <c r="G243" i="1"/>
  <c r="K242" i="1"/>
  <c r="G242" i="1"/>
  <c r="K241" i="1"/>
  <c r="G241" i="1"/>
  <c r="K240" i="1"/>
  <c r="G240" i="1"/>
  <c r="K239" i="1"/>
  <c r="G239" i="1"/>
  <c r="K238" i="1"/>
  <c r="G238" i="1"/>
  <c r="K237" i="1"/>
  <c r="G237" i="1"/>
  <c r="K236" i="1"/>
  <c r="G236" i="1"/>
  <c r="K235" i="1"/>
  <c r="G235" i="1"/>
  <c r="K234" i="1"/>
  <c r="G234" i="1"/>
  <c r="K233" i="1"/>
  <c r="G233" i="1"/>
  <c r="K232" i="1"/>
  <c r="G232" i="1"/>
  <c r="K231" i="1"/>
  <c r="G231" i="1"/>
  <c r="K230" i="1"/>
  <c r="G230" i="1"/>
  <c r="K229" i="1"/>
  <c r="G229" i="1"/>
  <c r="K228" i="1"/>
  <c r="G228" i="1"/>
  <c r="K227" i="1"/>
  <c r="G227" i="1"/>
  <c r="K226" i="1"/>
  <c r="G226" i="1"/>
  <c r="K225" i="1"/>
  <c r="G225" i="1"/>
  <c r="K224" i="1"/>
  <c r="G224" i="1"/>
  <c r="K223" i="1"/>
  <c r="G223" i="1"/>
  <c r="K222" i="1"/>
  <c r="G222" i="1"/>
  <c r="K221" i="1"/>
  <c r="G221" i="1"/>
  <c r="K220" i="1"/>
  <c r="G220" i="1"/>
  <c r="K219" i="1"/>
  <c r="G219" i="1"/>
  <c r="K218" i="1"/>
  <c r="G218" i="1"/>
  <c r="K217" i="1"/>
  <c r="G217" i="1"/>
  <c r="K216" i="1"/>
  <c r="G216" i="1"/>
  <c r="K215" i="1"/>
  <c r="G215" i="1"/>
  <c r="K214" i="1"/>
  <c r="G214" i="1"/>
  <c r="K213" i="1"/>
  <c r="G213" i="1"/>
  <c r="K212" i="1"/>
  <c r="G212" i="1"/>
  <c r="K211" i="1"/>
  <c r="G211" i="1"/>
  <c r="K210" i="1"/>
  <c r="G210" i="1"/>
  <c r="K209" i="1"/>
  <c r="G209" i="1"/>
  <c r="K208" i="1"/>
  <c r="G208" i="1"/>
  <c r="K207" i="1"/>
  <c r="G207" i="1"/>
  <c r="K206" i="1"/>
  <c r="G206" i="1"/>
  <c r="K205" i="1"/>
  <c r="G205" i="1"/>
  <c r="K204" i="1"/>
  <c r="G204" i="1"/>
  <c r="K203" i="1"/>
  <c r="G203" i="1"/>
  <c r="K202" i="1"/>
  <c r="G202" i="1"/>
  <c r="K201" i="1"/>
  <c r="G201" i="1"/>
  <c r="K200" i="1"/>
  <c r="G200" i="1"/>
  <c r="K199" i="1"/>
  <c r="G199" i="1"/>
  <c r="K198" i="1"/>
  <c r="G198" i="1"/>
  <c r="K197" i="1"/>
  <c r="G197" i="1"/>
  <c r="K196" i="1"/>
  <c r="G196" i="1"/>
  <c r="K195" i="1"/>
  <c r="G195" i="1"/>
  <c r="K194" i="1"/>
  <c r="G194" i="1"/>
  <c r="K193" i="1"/>
  <c r="G193" i="1"/>
  <c r="K192" i="1"/>
  <c r="G192" i="1"/>
  <c r="K191" i="1"/>
  <c r="G191" i="1"/>
  <c r="K190" i="1"/>
  <c r="G190" i="1"/>
  <c r="K189" i="1"/>
  <c r="G189" i="1"/>
  <c r="K188" i="1"/>
  <c r="G188" i="1"/>
  <c r="K187" i="1"/>
  <c r="G187" i="1"/>
  <c r="K186" i="1"/>
  <c r="G186" i="1"/>
  <c r="K185" i="1"/>
  <c r="G185" i="1"/>
  <c r="K184" i="1"/>
  <c r="G184" i="1"/>
  <c r="K183" i="1"/>
  <c r="G183" i="1"/>
  <c r="K182" i="1"/>
  <c r="G182" i="1"/>
  <c r="K181" i="1"/>
  <c r="G181" i="1"/>
  <c r="K180" i="1"/>
  <c r="G180" i="1"/>
  <c r="K179" i="1"/>
  <c r="G179" i="1"/>
  <c r="K178" i="1"/>
  <c r="G178" i="1"/>
  <c r="K177" i="1"/>
  <c r="G177" i="1"/>
  <c r="K176" i="1"/>
  <c r="G176" i="1"/>
  <c r="K175" i="1"/>
  <c r="G175" i="1" s="1"/>
  <c r="K174" i="1"/>
  <c r="G174" i="1"/>
  <c r="K173" i="1"/>
  <c r="G173" i="1" s="1"/>
  <c r="K172" i="1"/>
  <c r="G172" i="1"/>
  <c r="K171" i="1"/>
  <c r="G171" i="1" s="1"/>
  <c r="K170" i="1"/>
  <c r="G170" i="1"/>
  <c r="K169" i="1"/>
  <c r="G169" i="1" s="1"/>
  <c r="K168" i="1"/>
  <c r="G168" i="1"/>
  <c r="K167" i="1"/>
  <c r="G167" i="1" s="1"/>
  <c r="K166" i="1"/>
  <c r="G166" i="1"/>
  <c r="K165" i="1"/>
  <c r="G165" i="1" s="1"/>
  <c r="K164" i="1"/>
  <c r="G164" i="1"/>
  <c r="K163" i="1"/>
  <c r="G163" i="1" s="1"/>
  <c r="K162" i="1"/>
  <c r="G162" i="1"/>
  <c r="K161" i="1"/>
  <c r="G161" i="1" s="1"/>
  <c r="K160" i="1"/>
  <c r="G160" i="1"/>
  <c r="K159" i="1"/>
  <c r="G159" i="1" s="1"/>
  <c r="K158" i="1"/>
  <c r="G158" i="1"/>
  <c r="K157" i="1"/>
  <c r="G157" i="1" s="1"/>
  <c r="K156" i="1"/>
  <c r="G156" i="1"/>
  <c r="K155" i="1"/>
  <c r="G155" i="1" s="1"/>
  <c r="K154" i="1"/>
  <c r="G154" i="1"/>
  <c r="K153" i="1"/>
  <c r="G153" i="1" s="1"/>
  <c r="K152" i="1"/>
  <c r="G152" i="1"/>
  <c r="K151" i="1"/>
  <c r="G151" i="1" s="1"/>
  <c r="K150" i="1"/>
  <c r="G150" i="1"/>
  <c r="K149" i="1"/>
  <c r="G149" i="1" s="1"/>
  <c r="K148" i="1"/>
  <c r="G148" i="1"/>
  <c r="K147" i="1"/>
  <c r="G147" i="1" s="1"/>
  <c r="K146" i="1"/>
  <c r="G146" i="1"/>
  <c r="K145" i="1"/>
  <c r="G145" i="1" s="1"/>
  <c r="K144" i="1"/>
  <c r="G144" i="1"/>
  <c r="K143" i="1"/>
  <c r="G143" i="1" s="1"/>
  <c r="K142" i="1"/>
  <c r="G142" i="1"/>
  <c r="K141" i="1"/>
  <c r="G141" i="1" s="1"/>
  <c r="K140" i="1"/>
  <c r="G140" i="1"/>
  <c r="K139" i="1"/>
  <c r="G139" i="1" s="1"/>
  <c r="K138" i="1"/>
  <c r="G138" i="1"/>
  <c r="K137" i="1"/>
  <c r="G137" i="1" s="1"/>
  <c r="K136" i="1"/>
  <c r="G136" i="1"/>
  <c r="K135" i="1"/>
  <c r="G135" i="1" s="1"/>
  <c r="K134" i="1"/>
  <c r="G134" i="1"/>
  <c r="K133" i="1"/>
  <c r="G133" i="1" s="1"/>
  <c r="K132" i="1"/>
  <c r="G132" i="1"/>
  <c r="K131" i="1"/>
  <c r="G131" i="1" s="1"/>
  <c r="K130" i="1"/>
  <c r="G130" i="1"/>
  <c r="K129" i="1"/>
  <c r="G129" i="1" s="1"/>
  <c r="K128" i="1"/>
  <c r="G128" i="1"/>
  <c r="K127" i="1"/>
  <c r="G127" i="1" s="1"/>
  <c r="K126" i="1"/>
  <c r="G126" i="1"/>
  <c r="K125" i="1"/>
  <c r="G125" i="1" s="1"/>
  <c r="K124" i="1"/>
  <c r="G124" i="1"/>
  <c r="K123" i="1"/>
  <c r="G123" i="1" s="1"/>
  <c r="K122" i="1"/>
  <c r="G122" i="1"/>
  <c r="K121" i="1"/>
  <c r="G121" i="1" s="1"/>
  <c r="K120" i="1"/>
  <c r="G120" i="1"/>
  <c r="K119" i="1"/>
  <c r="G119" i="1" s="1"/>
  <c r="K118" i="1"/>
  <c r="G118" i="1"/>
  <c r="K117" i="1"/>
  <c r="G117" i="1" s="1"/>
  <c r="K116" i="1"/>
  <c r="G116" i="1"/>
  <c r="K115" i="1"/>
  <c r="G115" i="1" s="1"/>
  <c r="K114" i="1"/>
  <c r="G114" i="1"/>
  <c r="K113" i="1"/>
  <c r="G113" i="1" s="1"/>
  <c r="K112" i="1"/>
  <c r="G112" i="1"/>
  <c r="K111" i="1"/>
  <c r="G111" i="1" s="1"/>
  <c r="K110" i="1"/>
  <c r="G110" i="1"/>
  <c r="K109" i="1"/>
  <c r="G109" i="1" s="1"/>
  <c r="K108" i="1"/>
  <c r="G108" i="1"/>
  <c r="K107" i="1"/>
  <c r="G107" i="1" s="1"/>
  <c r="K106" i="1"/>
  <c r="G106" i="1"/>
  <c r="K105" i="1"/>
  <c r="G105" i="1" s="1"/>
  <c r="K104" i="1"/>
  <c r="G104" i="1"/>
  <c r="K103" i="1"/>
  <c r="G103" i="1" s="1"/>
  <c r="K102" i="1"/>
  <c r="G102" i="1"/>
  <c r="K101" i="1"/>
  <c r="G101" i="1" s="1"/>
  <c r="K100" i="1"/>
  <c r="G100" i="1"/>
  <c r="K99" i="1"/>
  <c r="G99" i="1" s="1"/>
  <c r="K98" i="1"/>
  <c r="G98" i="1"/>
  <c r="K97" i="1"/>
  <c r="G97" i="1" s="1"/>
  <c r="K96" i="1"/>
  <c r="G96" i="1"/>
  <c r="K95" i="1"/>
  <c r="G95" i="1" s="1"/>
  <c r="K94" i="1"/>
  <c r="G94" i="1"/>
  <c r="K93" i="1"/>
  <c r="G93" i="1" s="1"/>
  <c r="K92" i="1"/>
  <c r="G92" i="1"/>
  <c r="K91" i="1"/>
  <c r="G91" i="1" s="1"/>
  <c r="K90" i="1"/>
  <c r="G90" i="1"/>
  <c r="K89" i="1"/>
  <c r="G89" i="1" s="1"/>
  <c r="K88" i="1"/>
  <c r="G88" i="1"/>
  <c r="K87" i="1"/>
  <c r="G87" i="1" s="1"/>
  <c r="K86" i="1"/>
  <c r="G86" i="1"/>
  <c r="K85" i="1"/>
  <c r="G85" i="1" s="1"/>
  <c r="K84" i="1"/>
  <c r="G84" i="1"/>
  <c r="K83" i="1"/>
  <c r="G83" i="1" s="1"/>
  <c r="K82" i="1"/>
  <c r="G82" i="1"/>
  <c r="K81" i="1"/>
  <c r="G81" i="1" s="1"/>
  <c r="K80" i="1"/>
  <c r="G80" i="1"/>
  <c r="K79" i="1"/>
  <c r="G79" i="1" s="1"/>
  <c r="F79" i="1"/>
  <c r="F329" i="1" s="1"/>
  <c r="K78" i="1"/>
  <c r="G78" i="1" s="1"/>
  <c r="K77" i="1"/>
  <c r="G77" i="1" s="1"/>
  <c r="K76" i="1"/>
  <c r="G76" i="1" s="1"/>
  <c r="K75" i="1"/>
  <c r="G75" i="1" s="1"/>
  <c r="K74" i="1"/>
  <c r="G74" i="1" s="1"/>
  <c r="K73" i="1"/>
  <c r="G73" i="1" s="1"/>
  <c r="K72" i="1"/>
  <c r="G72" i="1" s="1"/>
  <c r="K71" i="1"/>
  <c r="G71" i="1" s="1"/>
  <c r="K70" i="1"/>
  <c r="G70" i="1" s="1"/>
  <c r="K69" i="1"/>
  <c r="G69" i="1" s="1"/>
  <c r="K68" i="1"/>
  <c r="G68" i="1" s="1"/>
  <c r="K67" i="1"/>
  <c r="G67" i="1" s="1"/>
  <c r="K66" i="1"/>
  <c r="G66" i="1" s="1"/>
  <c r="K65" i="1"/>
  <c r="G65" i="1" s="1"/>
  <c r="K64" i="1"/>
  <c r="G64" i="1" s="1"/>
  <c r="K63" i="1"/>
  <c r="G63" i="1" s="1"/>
  <c r="K62" i="1"/>
  <c r="G62" i="1" s="1"/>
  <c r="K61" i="1"/>
  <c r="G61" i="1" s="1"/>
  <c r="K60" i="1"/>
  <c r="G60" i="1" s="1"/>
  <c r="K59" i="1"/>
  <c r="G59" i="1" s="1"/>
  <c r="K58" i="1"/>
  <c r="G58" i="1" s="1"/>
  <c r="K57" i="1"/>
  <c r="G57" i="1" s="1"/>
  <c r="K56" i="1"/>
  <c r="G56" i="1" s="1"/>
  <c r="K55" i="1"/>
  <c r="G55" i="1" s="1"/>
  <c r="K54" i="1"/>
  <c r="G54" i="1" s="1"/>
  <c r="K53" i="1"/>
  <c r="G53" i="1" s="1"/>
  <c r="K52" i="1"/>
  <c r="G52" i="1" s="1"/>
  <c r="K51" i="1"/>
  <c r="G51" i="1" s="1"/>
  <c r="K50" i="1"/>
  <c r="G50" i="1" s="1"/>
  <c r="K49" i="1"/>
  <c r="G49" i="1" s="1"/>
  <c r="K48" i="1"/>
  <c r="G48" i="1" s="1"/>
  <c r="K47" i="1"/>
  <c r="G47" i="1" s="1"/>
  <c r="K46" i="1"/>
  <c r="G46" i="1" s="1"/>
  <c r="K45" i="1"/>
  <c r="G45" i="1" s="1"/>
  <c r="K44" i="1"/>
  <c r="G44" i="1" s="1"/>
  <c r="K43" i="1"/>
  <c r="G43" i="1" s="1"/>
  <c r="K42" i="1"/>
  <c r="G42" i="1" s="1"/>
  <c r="K41" i="1"/>
  <c r="G41" i="1" s="1"/>
  <c r="K40" i="1"/>
  <c r="G40" i="1" s="1"/>
  <c r="K39" i="1"/>
  <c r="G39" i="1" s="1"/>
  <c r="K38" i="1"/>
  <c r="G38" i="1" s="1"/>
  <c r="K37" i="1"/>
  <c r="G37" i="1" s="1"/>
  <c r="K36" i="1"/>
  <c r="G36" i="1" s="1"/>
  <c r="K35" i="1"/>
  <c r="G35" i="1" s="1"/>
  <c r="K34" i="1"/>
  <c r="G34" i="1" s="1"/>
  <c r="K33" i="1"/>
  <c r="G33" i="1" s="1"/>
  <c r="K32" i="1"/>
  <c r="G32" i="1" s="1"/>
  <c r="K31" i="1"/>
  <c r="G31" i="1" s="1"/>
  <c r="K30" i="1"/>
  <c r="G30" i="1" s="1"/>
  <c r="K29" i="1"/>
  <c r="G29" i="1" s="1"/>
  <c r="K28" i="1"/>
  <c r="G28" i="1" s="1"/>
  <c r="K27" i="1"/>
  <c r="G27" i="1" s="1"/>
  <c r="K26" i="1"/>
  <c r="G26" i="1" s="1"/>
  <c r="K25" i="1"/>
  <c r="G25" i="1" s="1"/>
  <c r="K24" i="1"/>
  <c r="G24" i="1" s="1"/>
  <c r="K23" i="1"/>
  <c r="G23" i="1" s="1"/>
  <c r="K22" i="1"/>
  <c r="G22" i="1" s="1"/>
  <c r="K21" i="1"/>
  <c r="G21" i="1" s="1"/>
  <c r="K20" i="1"/>
  <c r="G20" i="1" s="1"/>
  <c r="K19" i="1"/>
  <c r="G19" i="1" s="1"/>
  <c r="K18" i="1"/>
  <c r="G18" i="1" s="1"/>
  <c r="K17" i="1"/>
  <c r="G17" i="1" s="1"/>
  <c r="K16" i="1"/>
  <c r="G16" i="1" s="1"/>
  <c r="K15" i="1"/>
  <c r="G15" i="1" s="1"/>
  <c r="K14" i="1"/>
  <c r="G14" i="1" s="1"/>
  <c r="K13" i="1"/>
  <c r="G13" i="1" s="1"/>
  <c r="K12" i="1"/>
  <c r="G12" i="1" s="1"/>
  <c r="K11" i="1"/>
  <c r="G11" i="1" s="1"/>
  <c r="K10" i="1"/>
  <c r="K329" i="1" s="1"/>
  <c r="G10" i="1" l="1"/>
  <c r="G329" i="1" s="1"/>
</calcChain>
</file>

<file path=xl/sharedStrings.xml><?xml version="1.0" encoding="utf-8"?>
<sst xmlns="http://schemas.openxmlformats.org/spreadsheetml/2006/main" count="1112" uniqueCount="371">
  <si>
    <t>Inventario Almancen Genral Correspondiente al mes de Marzo del 2019</t>
  </si>
  <si>
    <t>corespondiente al mes de diciembre 2022</t>
  </si>
  <si>
    <t xml:space="preserve">Fecha de registro </t>
  </si>
  <si>
    <t>Fecha de adquisicion</t>
  </si>
  <si>
    <t>Codigo institucional</t>
  </si>
  <si>
    <t>Descripcion del activo o bien</t>
  </si>
  <si>
    <t>Unidad de medida</t>
  </si>
  <si>
    <t>Costo unitario en RD$</t>
  </si>
  <si>
    <t>Valor en RD$</t>
  </si>
  <si>
    <t>Existencia mes Anterior</t>
  </si>
  <si>
    <t>Entrada</t>
  </si>
  <si>
    <t xml:space="preserve">SALIDA </t>
  </si>
  <si>
    <t xml:space="preserve">Existencia </t>
  </si>
  <si>
    <t>31/12/22</t>
  </si>
  <si>
    <t>Adaptadores hembra  2</t>
  </si>
  <si>
    <t>Unidad</t>
  </si>
  <si>
    <t>Aceite para compresor</t>
  </si>
  <si>
    <t>Galones</t>
  </si>
  <si>
    <t>Adaptadores macho 1 1/2 "</t>
  </si>
  <si>
    <t>Adaptadores Macho 3/4</t>
  </si>
  <si>
    <t>Adaptadores machos PVC 1/2</t>
  </si>
  <si>
    <t>Almohadas</t>
  </si>
  <si>
    <t>01/085/22</t>
  </si>
  <si>
    <t>Ambientador</t>
  </si>
  <si>
    <t>Anti Bacterial</t>
  </si>
  <si>
    <t>ArchivoAacordeon</t>
  </si>
  <si>
    <t>25/05/21</t>
  </si>
  <si>
    <t>Armazon Pendaflex 8 1/2 x 11</t>
  </si>
  <si>
    <t>17/06/21</t>
  </si>
  <si>
    <t>Atomisador</t>
  </si>
  <si>
    <t>Bandejas de Escritorio</t>
  </si>
  <si>
    <t>Banditas Elasticas #18</t>
  </si>
  <si>
    <t>Caja</t>
  </si>
  <si>
    <t>Banditas Elasticas #32</t>
  </si>
  <si>
    <t>Base para fotocelda</t>
  </si>
  <si>
    <t>Bolla p/ Tinaco</t>
  </si>
  <si>
    <t>bolsas de cadaver</t>
  </si>
  <si>
    <t>Baterias AAA</t>
  </si>
  <si>
    <t>Baterias AA</t>
  </si>
  <si>
    <t>30/05/21</t>
  </si>
  <si>
    <t>Bateria D</t>
  </si>
  <si>
    <t>Bateria C</t>
  </si>
  <si>
    <t>14/03/22</t>
  </si>
  <si>
    <t>Bteria 9V</t>
  </si>
  <si>
    <t>Boquilla Automatica</t>
  </si>
  <si>
    <t>Breaker Doble  de 20 Ampere</t>
  </si>
  <si>
    <t>Breaker Doble  de50 Ampere</t>
  </si>
  <si>
    <t>Breaker Trifasico de 40 Ampere</t>
  </si>
  <si>
    <t>11//02/21</t>
  </si>
  <si>
    <t>Brillo Sponja Verde</t>
  </si>
  <si>
    <t>Brillo Verde</t>
  </si>
  <si>
    <t>Brillo de maqui fino</t>
  </si>
  <si>
    <t>Libras</t>
  </si>
  <si>
    <t>Caja Electricas 2x4</t>
  </si>
  <si>
    <t>21/10/2020</t>
  </si>
  <si>
    <t>Capacitor de marcha de 30 MF</t>
  </si>
  <si>
    <t>Capacitor de marcha de 80 MF</t>
  </si>
  <si>
    <t>Carpeta de 3 argollas</t>
  </si>
  <si>
    <t>CD</t>
  </si>
  <si>
    <t>Cepilo de Inodoro</t>
  </si>
  <si>
    <t>12/04//2020</t>
  </si>
  <si>
    <t>Cera masx</t>
  </si>
  <si>
    <t>cera para contar</t>
  </si>
  <si>
    <t>Chincheta</t>
  </si>
  <si>
    <t>Sifone de Acordean</t>
  </si>
  <si>
    <t>Cinta de enpaque</t>
  </si>
  <si>
    <t>unidad</t>
  </si>
  <si>
    <t>Cifone sencillo para Lava manos</t>
  </si>
  <si>
    <t>Cinta de oficina</t>
  </si>
  <si>
    <t>Cita duple para aire</t>
  </si>
  <si>
    <t>19/06/21</t>
  </si>
  <si>
    <t xml:space="preserve">clips </t>
  </si>
  <si>
    <t>clips para carnet</t>
  </si>
  <si>
    <t>codo 1 1/2 PVC</t>
  </si>
  <si>
    <t>Codo 1" PVC</t>
  </si>
  <si>
    <t>Codo HG 1  1/2"</t>
  </si>
  <si>
    <t>Codo HG 1/2"</t>
  </si>
  <si>
    <t>Codo PVC 3"</t>
  </si>
  <si>
    <t>Codo PVC 3/4</t>
  </si>
  <si>
    <t>Codo PVC 4"</t>
  </si>
  <si>
    <t>Codos de bronce de 1/2</t>
  </si>
  <si>
    <t>Conector recto Emt</t>
  </si>
  <si>
    <t>Contenedores (litros  de desechos cortantes)</t>
  </si>
  <si>
    <t>Coply 1" PVC</t>
  </si>
  <si>
    <t>Coply HG 1 1/ 2"</t>
  </si>
  <si>
    <t>Coply PVC 3"</t>
  </si>
  <si>
    <t>Corrector liquido</t>
  </si>
  <si>
    <t>Cristalizador</t>
  </si>
  <si>
    <t>Cuchara</t>
  </si>
  <si>
    <t>Paquetes</t>
  </si>
  <si>
    <t>Curvas electricas 1/2 pvc</t>
  </si>
  <si>
    <t>Dispensador de Cinta</t>
  </si>
  <si>
    <t>Dispensador de manitas limpias</t>
  </si>
  <si>
    <t>Dispensador de papel de baño</t>
  </si>
  <si>
    <t>Ducha spray (bettor)</t>
  </si>
  <si>
    <t>DVD</t>
  </si>
  <si>
    <t xml:space="preserve">Escoba </t>
  </si>
  <si>
    <t>Etiqueta para Folders</t>
  </si>
  <si>
    <t>felpa azul</t>
  </si>
  <si>
    <t>Felpa Negra</t>
  </si>
  <si>
    <t xml:space="preserve">Fichas de pacientes </t>
  </si>
  <si>
    <t>Folder corrientes 8 1/2 x 11 c/75und</t>
  </si>
  <si>
    <t>Folder corrientes 8 1/2 x 13c/75und</t>
  </si>
  <si>
    <t>Folder timbrado Cecanot</t>
  </si>
  <si>
    <t>Fotocelda</t>
  </si>
  <si>
    <t>Fundas Roja 28x30</t>
  </si>
  <si>
    <t>Funda Blanca  36 x 52 P/100</t>
  </si>
  <si>
    <t>Funda con aza #51</t>
  </si>
  <si>
    <t>Funda Negras 18 x 32</t>
  </si>
  <si>
    <t>Fundas  Negra 35x54</t>
  </si>
  <si>
    <t>01/11/222</t>
  </si>
  <si>
    <t>Fundas con aza #26</t>
  </si>
  <si>
    <t>Fundas Negras  28*32</t>
  </si>
  <si>
    <t>Galones plasticos vacios</t>
  </si>
  <si>
    <t>Gomas de borrar</t>
  </si>
  <si>
    <t>Grapadoras</t>
  </si>
  <si>
    <t>16/0621</t>
  </si>
  <si>
    <t>Grapas</t>
  </si>
  <si>
    <t>Guantes de Gomas negro</t>
  </si>
  <si>
    <t>Pares</t>
  </si>
  <si>
    <t>Interruptor Doble</t>
  </si>
  <si>
    <t>Interuptor sencillo</t>
  </si>
  <si>
    <t>Junta Bryser 1/2"</t>
  </si>
  <si>
    <t xml:space="preserve">Junta de entronque pequena   </t>
  </si>
  <si>
    <t>Junta de tronque Grande</t>
  </si>
  <si>
    <t>Label laseer &amp; INK P/100 und</t>
  </si>
  <si>
    <t>22/6/21</t>
  </si>
  <si>
    <t>Lampara 2x2</t>
  </si>
  <si>
    <t>lampara 2x4</t>
  </si>
  <si>
    <t>lapiceros  Rojos</t>
  </si>
  <si>
    <t>01/08/222</t>
  </si>
  <si>
    <t>lapicero azul</t>
  </si>
  <si>
    <t>lapiceros Negros</t>
  </si>
  <si>
    <t>Lapiz de carbon</t>
  </si>
  <si>
    <t>Libretas Rayadas 5*8</t>
  </si>
  <si>
    <t>Libro de cotejo diario de medicamentos de la unidad</t>
  </si>
  <si>
    <t>Libro de cotejo diario por servicio de equipo</t>
  </si>
  <si>
    <t>Libro de entrega biopsia patologicas</t>
  </si>
  <si>
    <t>Libro Dpto de neurocirugia</t>
  </si>
  <si>
    <t>Libro Entrada de Sangre</t>
  </si>
  <si>
    <t>Libro Entrega Biopsia Patologica</t>
  </si>
  <si>
    <t>Libro estudio Oct</t>
  </si>
  <si>
    <t>Libro Funciones Generales</t>
  </si>
  <si>
    <t>Libro Hospitalizacion</t>
  </si>
  <si>
    <t>Libro Inmunocerologia</t>
  </si>
  <si>
    <t>Libro Parasitologia</t>
  </si>
  <si>
    <t>21/05/21</t>
  </si>
  <si>
    <t>Libro record 300 P</t>
  </si>
  <si>
    <t>154.38</t>
  </si>
  <si>
    <t>libro record 500 P</t>
  </si>
  <si>
    <t>Libro Registro de emergencias</t>
  </si>
  <si>
    <t>Libro Registro de hematologia de laboratorio</t>
  </si>
  <si>
    <t>Libro Registro de laboratorio</t>
  </si>
  <si>
    <t>Libro Registro procedimiento de oftalmologia</t>
  </si>
  <si>
    <t>Libro Salida de sangre</t>
  </si>
  <si>
    <t>Libro Uroanalisis</t>
  </si>
  <si>
    <t>Libros de Formulario  control de salida de expediente</t>
  </si>
  <si>
    <t>Llave angulares 1/2 2 Salida</t>
  </si>
  <si>
    <t>Llave de Chorro 1/2 ' Platica</t>
  </si>
  <si>
    <t>Llave de paso 3/4" de bola</t>
  </si>
  <si>
    <t>Llave plastica de paso 3/4</t>
  </si>
  <si>
    <t>Llave Plastica de paso de 2''</t>
  </si>
  <si>
    <t>Manguera para Inodoros</t>
  </si>
  <si>
    <t>Manitas Limpias</t>
  </si>
  <si>
    <t>Map. Gas</t>
  </si>
  <si>
    <t>Marcadores de CD</t>
  </si>
  <si>
    <t>Marcadores de Pizarra</t>
  </si>
  <si>
    <t xml:space="preserve">Mascota </t>
  </si>
  <si>
    <t>Nyple   HG 1/2"</t>
  </si>
  <si>
    <t>Nyple   HG 1/2" de 6</t>
  </si>
  <si>
    <t>Nyple   HG 1/2" de10</t>
  </si>
  <si>
    <t>Nyple   HG 3/8"</t>
  </si>
  <si>
    <t>Palometa de Lavamanos</t>
  </si>
  <si>
    <t>Papel de baño grande</t>
  </si>
  <si>
    <t>Papel de impresora 8 1/2 x 14</t>
  </si>
  <si>
    <t>Resmas</t>
  </si>
  <si>
    <t>Perita de retención de Inodoros</t>
  </si>
  <si>
    <t>01/11//22</t>
  </si>
  <si>
    <t>Platos #6</t>
  </si>
  <si>
    <t xml:space="preserve">Platos con division </t>
  </si>
  <si>
    <t>Faldo</t>
  </si>
  <si>
    <t>Platos desechables #9"</t>
  </si>
  <si>
    <t>Royo termico para campo visual</t>
  </si>
  <si>
    <t>Platos sancochero</t>
  </si>
  <si>
    <t>faldo</t>
  </si>
  <si>
    <t>Porta clips magnetico</t>
  </si>
  <si>
    <t>Postin 3x3</t>
  </si>
  <si>
    <t>Postin 3x5</t>
  </si>
  <si>
    <t>Puño sencillo</t>
  </si>
  <si>
    <t>Recetario</t>
  </si>
  <si>
    <t>Reduccines 3/4" a 1/2"</t>
  </si>
  <si>
    <t>Reduccion Bush 1 1/2'' a 3/4</t>
  </si>
  <si>
    <t>Reduccion Bush 1'' a 1''1/2</t>
  </si>
  <si>
    <t>Reduccione PVC 1" a 3/4"</t>
  </si>
  <si>
    <t>Reduccione PVC 4" a 3"</t>
  </si>
  <si>
    <t>Regletas Voltek de 1.31mm</t>
  </si>
  <si>
    <t xml:space="preserve">Resaltadores </t>
  </si>
  <si>
    <t>Resaltadores Azul C/12</t>
  </si>
  <si>
    <t>Resaltadores Negros  C/12</t>
  </si>
  <si>
    <t>Resma de papel 8 1/2 x 11</t>
  </si>
  <si>
    <t>Resma de papel carbon negro</t>
  </si>
  <si>
    <t>Rollos para turnos</t>
  </si>
  <si>
    <t>Rollos Etiquetas Termicas 2x1 2000/1</t>
  </si>
  <si>
    <t>Royos de 3 pulg 3 parte</t>
  </si>
  <si>
    <t>Royos termicos de 2 1/4 x 120</t>
  </si>
  <si>
    <t>Royos termicos de 3 pulg</t>
  </si>
  <si>
    <t>08/06/021</t>
  </si>
  <si>
    <t>Sacagrapas</t>
  </si>
  <si>
    <t xml:space="preserve">servilletas </t>
  </si>
  <si>
    <t>Sobre carta con ventanilla</t>
  </si>
  <si>
    <t>Sobre Manila Timbrados 8 1/2 x11</t>
  </si>
  <si>
    <t>GAS FREON 22</t>
  </si>
  <si>
    <t xml:space="preserve">Suapes </t>
  </si>
  <si>
    <t>T CPVC 1/2</t>
  </si>
  <si>
    <t>T HG</t>
  </si>
  <si>
    <t>T PVC 2"</t>
  </si>
  <si>
    <t>T PVC 3"</t>
  </si>
  <si>
    <t>13/10/20</t>
  </si>
  <si>
    <t>Talonario acto de renovacion en caso de haber firmado el consentimiento</t>
  </si>
  <si>
    <t>Talonario angiografia fluorescencia AFG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</si>
  <si>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</si>
  <si>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</si>
  <si>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</si>
  <si>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</si>
  <si>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</si>
  <si>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</si>
  <si>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anestesia general y/o sedacion conciente en adultos (niños, niña y adolesentes)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</si>
  <si>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</si>
  <si>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</si>
  <si>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</si>
  <si>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cardiovascular varices patologia venosa</t>
  </si>
  <si>
    <t xml:space="preserve">Talonario consentimiento informado para cirugia de emergencia </t>
  </si>
  <si>
    <t>Talonario consentimiento informado para cirugia de estrabismo</t>
  </si>
  <si>
    <t xml:space="preserve">Talonario consentimiento informado para cirugia de evisceracion </t>
  </si>
  <si>
    <t>Talonario consentimiento informado para la realizacion de procedimiento invasivo mediante la inyeccion intravitreo de vastin (bevacizumab)</t>
  </si>
  <si>
    <t>Talonario consentimiento informado para prueba de esfuerzo</t>
  </si>
  <si>
    <t>Talonario consentimiento informado para realizar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</si>
  <si>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</si>
  <si>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</si>
  <si>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para Unidad de Hemodialisis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</si>
  <si>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</si>
  <si>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</si>
  <si>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</si>
  <si>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>Talonario control de cita</t>
  </si>
  <si>
    <t xml:space="preserve">Talonario control de seguimiento de paciente </t>
  </si>
  <si>
    <t>Talonario control mensual de asistencia personal de enfermeria</t>
  </si>
  <si>
    <t>Talonario de biomicroscopia</t>
  </si>
  <si>
    <t>Talonario de signos vitales</t>
  </si>
  <si>
    <t xml:space="preserve">Talonario departamento de anestesiologia sala de recuperacion </t>
  </si>
  <si>
    <t>Talonario Departamento de enfermeria</t>
  </si>
  <si>
    <t>Talonario Departamento de Glaucoma</t>
  </si>
  <si>
    <t xml:space="preserve">Talonario departamento de glaucoma estudios especiales </t>
  </si>
  <si>
    <t>Talonario departamento de retina</t>
  </si>
  <si>
    <t>Talonario desembolso de caja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</si>
  <si>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</si>
  <si>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</si>
  <si>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</si>
  <si>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</si>
  <si>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</si>
  <si>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</si>
  <si>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</si>
  <si>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</si>
  <si>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</si>
  <si>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</si>
  <si>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</si>
  <si>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estudio pre-quirurgico electrocardiograma+EKG</t>
  </si>
  <si>
    <t>Talonario Evaluacion Diaria</t>
  </si>
  <si>
    <t>Talonario estudio pre-quirurgico evaluacion cardiovasculra</t>
  </si>
  <si>
    <t>Talonario estudios especiales OCT</t>
  </si>
  <si>
    <t>Talonario evaluacion cardiovascular</t>
  </si>
  <si>
    <t>Talonario evaluacion pediatrica pre-anestesica</t>
  </si>
  <si>
    <t>Talonario evaluacion pre-anestesica</t>
  </si>
  <si>
    <t>Talonario formulario de consumo del departamento de hemodinamia y cateterismo</t>
  </si>
  <si>
    <t>Talonario formulario de excusa, tardanza, permiso o inasistencia</t>
  </si>
  <si>
    <t>Talonario formulario pre-facturacion servicio de hemodialisis</t>
  </si>
  <si>
    <t>Talonario Gases Arteriales</t>
  </si>
  <si>
    <t>Talonario historia clinica</t>
  </si>
  <si>
    <t>Talonario historia clinica hemodialisis</t>
  </si>
  <si>
    <t xml:space="preserve">Talonario historia clinica oftalmologia </t>
  </si>
  <si>
    <t>Talonario Hoja de admision</t>
  </si>
  <si>
    <t>Talonario hoja de anestesia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</si>
  <si>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</si>
  <si>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</si>
  <si>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</si>
  <si>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</si>
  <si>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</si>
  <si>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</si>
  <si>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 xml:space="preserve">Talonario kardex medicamentos dispensados por el paciente </t>
  </si>
  <si>
    <t>Talonario kardex UCI</t>
  </si>
  <si>
    <t>Talonario lista verificacion de seguridad de la cirugia</t>
  </si>
  <si>
    <t>Talonario Listado de Control de Cita diaria</t>
  </si>
  <si>
    <t>Talonario microscopia especular</t>
  </si>
  <si>
    <t>Talonario nota de enfermeria</t>
  </si>
  <si>
    <t>Talonario orden medica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</si>
  <si>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</si>
  <si>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</si>
  <si>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</si>
  <si>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</si>
  <si>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</si>
  <si>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</si>
  <si>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</si>
  <si>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</si>
  <si>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</si>
  <si>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</si>
  <si>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</si>
  <si>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</t>
  </si>
  <si>
    <t>Talonario recibo de sangre</t>
  </si>
  <si>
    <t>Talonario registro diario de consulta externa</t>
  </si>
  <si>
    <t>Talonario reporte de ecocardiografia y/o biometria ocular</t>
  </si>
  <si>
    <t>Talonario reporte de ecocardiograma transesofagico y tridimencional</t>
  </si>
  <si>
    <t xml:space="preserve">Talonario reporte ecocardiografico </t>
  </si>
  <si>
    <t>Talonario reporte quirurgico</t>
  </si>
  <si>
    <t xml:space="preserve">Talonario requisicion de medicamentos y materiales 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</si>
  <si>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</si>
  <si>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</si>
  <si>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</si>
  <si>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</si>
  <si>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</si>
  <si>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 xml:space="preserve">Talonario solicitud de analisis </t>
  </si>
  <si>
    <t>Talonario solicitud de compra</t>
  </si>
  <si>
    <t xml:space="preserve">Talonario solicitud de empleo </t>
  </si>
  <si>
    <t>Talonario solicitud de interconsulta</t>
  </si>
  <si>
    <t>Talonario solicitud de medicamentos y material gastable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</si>
  <si>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</si>
  <si>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</si>
  <si>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</si>
  <si>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</si>
  <si>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</si>
  <si>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</si>
  <si>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24/02/2022</t>
  </si>
  <si>
    <t>Tapa #4</t>
  </si>
  <si>
    <t>Tapa ciega de Metal</t>
  </si>
  <si>
    <t>tapa de Inodoro</t>
  </si>
  <si>
    <t xml:space="preserve">Tapa toma corriente doble </t>
  </si>
  <si>
    <t>Tapas de interuptos sencillo</t>
  </si>
  <si>
    <t>Tapone  PVC 2"</t>
  </si>
  <si>
    <t>Tapone 1 1/2 PVC</t>
  </si>
  <si>
    <t>Tapone 1" PVC</t>
  </si>
  <si>
    <t>Tapone 1/2</t>
  </si>
  <si>
    <t>Tapones PVC 3/4</t>
  </si>
  <si>
    <t>Tarjetas de cita</t>
  </si>
  <si>
    <t>Tarugos 1/4 x2</t>
  </si>
  <si>
    <t>Tarugos de plomo 3/8 - 5/8</t>
  </si>
  <si>
    <t>Teipi Electrico</t>
  </si>
  <si>
    <t>Tenedores</t>
  </si>
  <si>
    <t xml:space="preserve">Timbre </t>
  </si>
  <si>
    <t>Tinta Azul para sello</t>
  </si>
  <si>
    <t>Tinta Roja para sello</t>
  </si>
  <si>
    <t>Toma corriente de superficie</t>
  </si>
  <si>
    <t>Toma corrientes rofos</t>
  </si>
  <si>
    <t>Tornillo de metal para Inodoro</t>
  </si>
  <si>
    <t>Tornillos diablitos</t>
  </si>
  <si>
    <t>Trasformador de lampara 2x59</t>
  </si>
  <si>
    <t>Union Universal HG</t>
  </si>
  <si>
    <t>Union Universal HG 2"</t>
  </si>
  <si>
    <t>varilla de plata</t>
  </si>
  <si>
    <t>Vasos # 4  (20 pqt)</t>
  </si>
  <si>
    <t>Vasos #10</t>
  </si>
  <si>
    <t>Vasos #3</t>
  </si>
  <si>
    <t>Vasos #5</t>
  </si>
  <si>
    <t>Vasos #7</t>
  </si>
  <si>
    <t>Vasos de cono</t>
  </si>
  <si>
    <t>Total</t>
  </si>
  <si>
    <t xml:space="preserve">  </t>
  </si>
  <si>
    <t xml:space="preserve">                                                            Encarado de Contabilidad</t>
  </si>
  <si>
    <t xml:space="preserve"> </t>
  </si>
  <si>
    <t xml:space="preserve">                              </t>
  </si>
  <si>
    <t xml:space="preserve">                                          Preparado por: Lic. Francisco Villabrille</t>
  </si>
  <si>
    <t xml:space="preserve">                                                  Encargado de Contabilidad</t>
  </si>
  <si>
    <t xml:space="preserve">                     Aprobado por: Licda Teodora Raquel Cordero Nuñez</t>
  </si>
  <si>
    <t xml:space="preserve">      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</si>
</sst>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  <numFmt numFmtId="166" formatCode="#,##0;[Red]#,##0"/>
    <numFmt numFmtId="167" formatCode="_(* #,##0_);_(* \(#,##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2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right"/>
    </xf>
    <xf numFmtId="14" fontId="2" fillId="0" borderId="6" xfId="0" applyNumberFormat="1" applyFont="1" applyBorder="1" applyAlignment="1">
      <alignment horizontal="right"/>
    </xf>
    <xf numFmtId="0" fontId="2" fillId="0" borderId="7" xfId="3" applyNumberFormat="1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4" fontId="2" fillId="0" borderId="7" xfId="3" applyNumberFormat="1" applyFont="1" applyBorder="1" applyAlignment="1">
      <alignment horizontal="right"/>
    </xf>
    <xf numFmtId="2" fontId="2" fillId="0" borderId="7" xfId="2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7" xfId="3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8" xfId="3" applyNumberFormat="1" applyFont="1" applyBorder="1" applyAlignment="1">
      <alignment horizontal="center"/>
    </xf>
    <xf numFmtId="0" fontId="2" fillId="0" borderId="10" xfId="0" applyFont="1" applyBorder="1"/>
    <xf numFmtId="4" fontId="2" fillId="0" borderId="8" xfId="0" applyNumberFormat="1" applyFont="1" applyBorder="1" applyAlignment="1">
      <alignment horizontal="right"/>
    </xf>
    <xf numFmtId="1" fontId="2" fillId="0" borderId="8" xfId="0" applyNumberFormat="1" applyFont="1" applyBorder="1" applyAlignment="1">
      <alignment horizontal="center"/>
    </xf>
    <xf numFmtId="1" fontId="2" fillId="0" borderId="8" xfId="3" applyNumberFormat="1" applyFont="1" applyBorder="1" applyAlignment="1">
      <alignment horizontal="center"/>
    </xf>
    <xf numFmtId="4" fontId="2" fillId="0" borderId="8" xfId="3" applyNumberFormat="1" applyFont="1" applyBorder="1" applyAlignment="1">
      <alignment horizontal="right"/>
    </xf>
    <xf numFmtId="0" fontId="2" fillId="0" borderId="8" xfId="1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center"/>
    </xf>
    <xf numFmtId="4" fontId="2" fillId="0" borderId="8" xfId="3" applyNumberFormat="1" applyFont="1" applyFill="1" applyBorder="1" applyAlignment="1">
      <alignment horizontal="right"/>
    </xf>
    <xf numFmtId="1" fontId="2" fillId="0" borderId="8" xfId="3" applyNumberFormat="1" applyFont="1" applyBorder="1" applyAlignment="1">
      <alignment horizontal="center" vertical="center"/>
    </xf>
    <xf numFmtId="1" fontId="2" fillId="0" borderId="8" xfId="3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14" fontId="2" fillId="0" borderId="11" xfId="0" applyNumberFormat="1" applyFont="1" applyBorder="1" applyAlignment="1">
      <alignment horizontal="right"/>
    </xf>
    <xf numFmtId="0" fontId="2" fillId="0" borderId="11" xfId="3" applyNumberFormat="1" applyFont="1" applyBorder="1" applyAlignment="1">
      <alignment horizontal="center"/>
    </xf>
    <xf numFmtId="0" fontId="2" fillId="0" borderId="12" xfId="0" applyFont="1" applyBorder="1"/>
    <xf numFmtId="4" fontId="2" fillId="0" borderId="11" xfId="3" applyNumberFormat="1" applyFont="1" applyBorder="1" applyAlignment="1">
      <alignment horizontal="right"/>
    </xf>
    <xf numFmtId="1" fontId="2" fillId="0" borderId="11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/>
    <xf numFmtId="165" fontId="3" fillId="0" borderId="3" xfId="0" applyNumberFormat="1" applyFont="1" applyBorder="1"/>
    <xf numFmtId="166" fontId="3" fillId="0" borderId="3" xfId="0" applyNumberFormat="1" applyFont="1" applyBorder="1" applyAlignment="1">
      <alignment horizontal="center"/>
    </xf>
    <xf numFmtId="167" fontId="3" fillId="0" borderId="3" xfId="1" applyNumberFormat="1" applyFont="1" applyBorder="1" applyAlignment="1"/>
    <xf numFmtId="167" fontId="3" fillId="0" borderId="3" xfId="1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4" fontId="2" fillId="0" borderId="0" xfId="3" applyNumberFormat="1" applyFont="1" applyAlignment="1"/>
    <xf numFmtId="49" fontId="2" fillId="0" borderId="0" xfId="3" applyNumberFormat="1" applyFont="1" applyAlignment="1">
      <alignment horizontal="center"/>
    </xf>
    <xf numFmtId="49" fontId="7" fillId="0" borderId="0" xfId="0" applyNumberFormat="1" applyFont="1"/>
    <xf numFmtId="2" fontId="0" fillId="0" borderId="0" xfId="0" applyNumberFormat="1"/>
    <xf numFmtId="4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3" fillId="0" borderId="0" xfId="0" applyFont="1" applyAlignment="1" applyProtection="1">
      <alignment horizontal="center"/>
      <protection locked="0"/>
    </xf>
    <xf numFmtId="4" fontId="9" fillId="0" borderId="0" xfId="0" applyNumberFormat="1" applyFont="1"/>
    <xf numFmtId="14" fontId="1" fillId="0" borderId="1" xfId="0" applyNumberFormat="1" applyFont="1" applyBorder="1" applyAlignment="1">
      <alignment horizontal="right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8</xdr:col>
      <xdr:colOff>438150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7211D4C-AEAC-4CF4-AB9F-00BBE9D8C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05346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330</xdr:row>
      <xdr:rowOff>152400</xdr:rowOff>
    </xdr:from>
    <xdr:to>
      <xdr:col>3</xdr:col>
      <xdr:colOff>733425</xdr:colOff>
      <xdr:row>345</xdr:row>
      <xdr:rowOff>104775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058"/>
        <a:stretch>
          <a:fillRect/>
        </a:stretch>
      </xdr:blipFill>
      <xdr:spPr bwMode="auto">
        <a:xfrm>
          <a:off x="19050" y="63436500"/>
          <a:ext cx="3219450" cy="280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1685925</xdr:colOff>
      <xdr:row>329</xdr:row>
      <xdr:rowOff>66675</xdr:rowOff>
    </xdr:from>
    <xdr:to>
      <xdr:col>3</xdr:col>
      <xdr:colOff>2781300</xdr:colOff>
      <xdr:row>333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6" r="27779" b="12296"/>
        <a:stretch>
          <a:fillRect/>
        </a:stretch>
      </xdr:blipFill>
      <xdr:spPr bwMode="auto">
        <a:xfrm>
          <a:off x="4191000" y="63160275"/>
          <a:ext cx="1095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752475</xdr:colOff>
      <xdr:row>336</xdr:row>
      <xdr:rowOff>180975</xdr:rowOff>
    </xdr:from>
    <xdr:to>
      <xdr:col>4</xdr:col>
      <xdr:colOff>133346</xdr:colOff>
      <xdr:row>345</xdr:row>
      <xdr:rowOff>161925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5" t="19783" r="24741" b="17992"/>
        <a:stretch>
          <a:fillRect/>
        </a:stretch>
      </xdr:blipFill>
      <xdr:spPr bwMode="auto">
        <a:xfrm rot="-5400000">
          <a:off x="3867148" y="63998477"/>
          <a:ext cx="1695450" cy="291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3314700</xdr:colOff>
      <xdr:row>330</xdr:row>
      <xdr:rowOff>9525</xdr:rowOff>
    </xdr:from>
    <xdr:to>
      <xdr:col>7</xdr:col>
      <xdr:colOff>676275</xdr:colOff>
      <xdr:row>333</xdr:row>
      <xdr:rowOff>114300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63293625"/>
          <a:ext cx="4248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336</xdr:row>
      <xdr:rowOff>95250</xdr:rowOff>
    </xdr:from>
    <xdr:to>
      <xdr:col>6</xdr:col>
      <xdr:colOff>914400</xdr:colOff>
      <xdr:row>343</xdr:row>
      <xdr:rowOff>104775</xdr:rowOff>
    </xdr:to>
    <xdr:pic>
      <xdr:nvPicPr>
        <xdr:cNvPr id="10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9" t="28224" r="16144" b="13544"/>
        <a:stretch>
          <a:fillRect/>
        </a:stretch>
      </xdr:blipFill>
      <xdr:spPr bwMode="auto">
        <a:xfrm>
          <a:off x="6629400" y="64522350"/>
          <a:ext cx="2571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5"/>
  <sheetViews>
    <sheetView tabSelected="1" zoomScaleNormal="100" workbookViewId="0">
      <selection activeCell="E14" sqref="E14"/>
    </sheetView>
  </sheetViews>
  <sheetFormatPr baseColWidth="10" defaultRowHeight="15" x14ac:dyDescent="0.25"/>
  <cols>
    <col min="1" max="2" width="11.42578125" style="56"/>
    <col min="3" max="3" width="14.7109375" style="56" customWidth="1"/>
    <col min="4" max="4" width="53" style="56" customWidth="1"/>
    <col min="5" max="5" width="15.7109375" style="56" customWidth="1"/>
    <col min="6" max="6" width="18" style="56" customWidth="1"/>
    <col min="7" max="7" width="16.5703125" style="62" bestFit="1" customWidth="1"/>
    <col min="8" max="8" width="11.7109375" style="60" customWidth="1"/>
    <col min="9" max="9" width="12.85546875" style="60" customWidth="1"/>
    <col min="10" max="10" width="13" style="63" customWidth="1"/>
    <col min="11" max="11" width="12.42578125" style="63" customWidth="1"/>
    <col min="12" max="12" width="12.7109375" style="60" customWidth="1"/>
    <col min="259" max="259" width="14.7109375" customWidth="1"/>
    <col min="260" max="260" width="53" customWidth="1"/>
    <col min="261" max="261" width="15.7109375" customWidth="1"/>
    <col min="262" max="262" width="17.5703125" bestFit="1" customWidth="1"/>
    <col min="263" max="263" width="16.5703125" bestFit="1" customWidth="1"/>
    <col min="264" max="264" width="11.7109375" customWidth="1"/>
    <col min="265" max="265" width="12.85546875" customWidth="1"/>
    <col min="266" max="266" width="13" customWidth="1"/>
    <col min="267" max="267" width="12.42578125" customWidth="1"/>
    <col min="268" max="268" width="12.7109375" customWidth="1"/>
    <col min="515" max="515" width="14.7109375" customWidth="1"/>
    <col min="516" max="516" width="53" customWidth="1"/>
    <col min="517" max="517" width="15.7109375" customWidth="1"/>
    <col min="518" max="518" width="17.5703125" bestFit="1" customWidth="1"/>
    <col min="519" max="519" width="16.5703125" bestFit="1" customWidth="1"/>
    <col min="520" max="520" width="11.7109375" customWidth="1"/>
    <col min="521" max="521" width="12.85546875" customWidth="1"/>
    <col min="522" max="522" width="13" customWidth="1"/>
    <col min="523" max="523" width="12.42578125" customWidth="1"/>
    <col min="524" max="524" width="12.7109375" customWidth="1"/>
    <col min="771" max="771" width="14.7109375" customWidth="1"/>
    <col min="772" max="772" width="53" customWidth="1"/>
    <col min="773" max="773" width="15.7109375" customWidth="1"/>
    <col min="774" max="774" width="17.5703125" bestFit="1" customWidth="1"/>
    <col min="775" max="775" width="16.5703125" bestFit="1" customWidth="1"/>
    <col min="776" max="776" width="11.7109375" customWidth="1"/>
    <col min="777" max="777" width="12.85546875" customWidth="1"/>
    <col min="778" max="778" width="13" customWidth="1"/>
    <col min="779" max="779" width="12.42578125" customWidth="1"/>
    <col min="780" max="780" width="12.7109375" customWidth="1"/>
    <col min="1027" max="1027" width="14.7109375" customWidth="1"/>
    <col min="1028" max="1028" width="53" customWidth="1"/>
    <col min="1029" max="1029" width="15.7109375" customWidth="1"/>
    <col min="1030" max="1030" width="17.5703125" bestFit="1" customWidth="1"/>
    <col min="1031" max="1031" width="16.5703125" bestFit="1" customWidth="1"/>
    <col min="1032" max="1032" width="11.7109375" customWidth="1"/>
    <col min="1033" max="1033" width="12.85546875" customWidth="1"/>
    <col min="1034" max="1034" width="13" customWidth="1"/>
    <col min="1035" max="1035" width="12.42578125" customWidth="1"/>
    <col min="1036" max="1036" width="12.7109375" customWidth="1"/>
    <col min="1283" max="1283" width="14.7109375" customWidth="1"/>
    <col min="1284" max="1284" width="53" customWidth="1"/>
    <col min="1285" max="1285" width="15.7109375" customWidth="1"/>
    <col min="1286" max="1286" width="17.5703125" bestFit="1" customWidth="1"/>
    <col min="1287" max="1287" width="16.5703125" bestFit="1" customWidth="1"/>
    <col min="1288" max="1288" width="11.7109375" customWidth="1"/>
    <col min="1289" max="1289" width="12.85546875" customWidth="1"/>
    <col min="1290" max="1290" width="13" customWidth="1"/>
    <col min="1291" max="1291" width="12.42578125" customWidth="1"/>
    <col min="1292" max="1292" width="12.7109375" customWidth="1"/>
    <col min="1539" max="1539" width="14.7109375" customWidth="1"/>
    <col min="1540" max="1540" width="53" customWidth="1"/>
    <col min="1541" max="1541" width="15.7109375" customWidth="1"/>
    <col min="1542" max="1542" width="17.5703125" bestFit="1" customWidth="1"/>
    <col min="1543" max="1543" width="16.5703125" bestFit="1" customWidth="1"/>
    <col min="1544" max="1544" width="11.7109375" customWidth="1"/>
    <col min="1545" max="1545" width="12.85546875" customWidth="1"/>
    <col min="1546" max="1546" width="13" customWidth="1"/>
    <col min="1547" max="1547" width="12.42578125" customWidth="1"/>
    <col min="1548" max="1548" width="12.7109375" customWidth="1"/>
    <col min="1795" max="1795" width="14.7109375" customWidth="1"/>
    <col min="1796" max="1796" width="53" customWidth="1"/>
    <col min="1797" max="1797" width="15.7109375" customWidth="1"/>
    <col min="1798" max="1798" width="17.5703125" bestFit="1" customWidth="1"/>
    <col min="1799" max="1799" width="16.5703125" bestFit="1" customWidth="1"/>
    <col min="1800" max="1800" width="11.7109375" customWidth="1"/>
    <col min="1801" max="1801" width="12.85546875" customWidth="1"/>
    <col min="1802" max="1802" width="13" customWidth="1"/>
    <col min="1803" max="1803" width="12.42578125" customWidth="1"/>
    <col min="1804" max="1804" width="12.7109375" customWidth="1"/>
    <col min="2051" max="2051" width="14.7109375" customWidth="1"/>
    <col min="2052" max="2052" width="53" customWidth="1"/>
    <col min="2053" max="2053" width="15.7109375" customWidth="1"/>
    <col min="2054" max="2054" width="17.5703125" bestFit="1" customWidth="1"/>
    <col min="2055" max="2055" width="16.5703125" bestFit="1" customWidth="1"/>
    <col min="2056" max="2056" width="11.7109375" customWidth="1"/>
    <col min="2057" max="2057" width="12.85546875" customWidth="1"/>
    <col min="2058" max="2058" width="13" customWidth="1"/>
    <col min="2059" max="2059" width="12.42578125" customWidth="1"/>
    <col min="2060" max="2060" width="12.7109375" customWidth="1"/>
    <col min="2307" max="2307" width="14.7109375" customWidth="1"/>
    <col min="2308" max="2308" width="53" customWidth="1"/>
    <col min="2309" max="2309" width="15.7109375" customWidth="1"/>
    <col min="2310" max="2310" width="17.5703125" bestFit="1" customWidth="1"/>
    <col min="2311" max="2311" width="16.5703125" bestFit="1" customWidth="1"/>
    <col min="2312" max="2312" width="11.7109375" customWidth="1"/>
    <col min="2313" max="2313" width="12.85546875" customWidth="1"/>
    <col min="2314" max="2314" width="13" customWidth="1"/>
    <col min="2315" max="2315" width="12.42578125" customWidth="1"/>
    <col min="2316" max="2316" width="12.7109375" customWidth="1"/>
    <col min="2563" max="2563" width="14.7109375" customWidth="1"/>
    <col min="2564" max="2564" width="53" customWidth="1"/>
    <col min="2565" max="2565" width="15.7109375" customWidth="1"/>
    <col min="2566" max="2566" width="17.5703125" bestFit="1" customWidth="1"/>
    <col min="2567" max="2567" width="16.5703125" bestFit="1" customWidth="1"/>
    <col min="2568" max="2568" width="11.7109375" customWidth="1"/>
    <col min="2569" max="2569" width="12.85546875" customWidth="1"/>
    <col min="2570" max="2570" width="13" customWidth="1"/>
    <col min="2571" max="2571" width="12.42578125" customWidth="1"/>
    <col min="2572" max="2572" width="12.7109375" customWidth="1"/>
    <col min="2819" max="2819" width="14.7109375" customWidth="1"/>
    <col min="2820" max="2820" width="53" customWidth="1"/>
    <col min="2821" max="2821" width="15.7109375" customWidth="1"/>
    <col min="2822" max="2822" width="17.5703125" bestFit="1" customWidth="1"/>
    <col min="2823" max="2823" width="16.5703125" bestFit="1" customWidth="1"/>
    <col min="2824" max="2824" width="11.7109375" customWidth="1"/>
    <col min="2825" max="2825" width="12.85546875" customWidth="1"/>
    <col min="2826" max="2826" width="13" customWidth="1"/>
    <col min="2827" max="2827" width="12.42578125" customWidth="1"/>
    <col min="2828" max="2828" width="12.7109375" customWidth="1"/>
    <col min="3075" max="3075" width="14.7109375" customWidth="1"/>
    <col min="3076" max="3076" width="53" customWidth="1"/>
    <col min="3077" max="3077" width="15.7109375" customWidth="1"/>
    <col min="3078" max="3078" width="17.5703125" bestFit="1" customWidth="1"/>
    <col min="3079" max="3079" width="16.5703125" bestFit="1" customWidth="1"/>
    <col min="3080" max="3080" width="11.7109375" customWidth="1"/>
    <col min="3081" max="3081" width="12.85546875" customWidth="1"/>
    <col min="3082" max="3082" width="13" customWidth="1"/>
    <col min="3083" max="3083" width="12.42578125" customWidth="1"/>
    <col min="3084" max="3084" width="12.7109375" customWidth="1"/>
    <col min="3331" max="3331" width="14.7109375" customWidth="1"/>
    <col min="3332" max="3332" width="53" customWidth="1"/>
    <col min="3333" max="3333" width="15.7109375" customWidth="1"/>
    <col min="3334" max="3334" width="17.5703125" bestFit="1" customWidth="1"/>
    <col min="3335" max="3335" width="16.5703125" bestFit="1" customWidth="1"/>
    <col min="3336" max="3336" width="11.7109375" customWidth="1"/>
    <col min="3337" max="3337" width="12.85546875" customWidth="1"/>
    <col min="3338" max="3338" width="13" customWidth="1"/>
    <col min="3339" max="3339" width="12.42578125" customWidth="1"/>
    <col min="3340" max="3340" width="12.7109375" customWidth="1"/>
    <col min="3587" max="3587" width="14.7109375" customWidth="1"/>
    <col min="3588" max="3588" width="53" customWidth="1"/>
    <col min="3589" max="3589" width="15.7109375" customWidth="1"/>
    <col min="3590" max="3590" width="17.5703125" bestFit="1" customWidth="1"/>
    <col min="3591" max="3591" width="16.5703125" bestFit="1" customWidth="1"/>
    <col min="3592" max="3592" width="11.7109375" customWidth="1"/>
    <col min="3593" max="3593" width="12.85546875" customWidth="1"/>
    <col min="3594" max="3594" width="13" customWidth="1"/>
    <col min="3595" max="3595" width="12.42578125" customWidth="1"/>
    <col min="3596" max="3596" width="12.7109375" customWidth="1"/>
    <col min="3843" max="3843" width="14.7109375" customWidth="1"/>
    <col min="3844" max="3844" width="53" customWidth="1"/>
    <col min="3845" max="3845" width="15.7109375" customWidth="1"/>
    <col min="3846" max="3846" width="17.5703125" bestFit="1" customWidth="1"/>
    <col min="3847" max="3847" width="16.5703125" bestFit="1" customWidth="1"/>
    <col min="3848" max="3848" width="11.7109375" customWidth="1"/>
    <col min="3849" max="3849" width="12.85546875" customWidth="1"/>
    <col min="3850" max="3850" width="13" customWidth="1"/>
    <col min="3851" max="3851" width="12.42578125" customWidth="1"/>
    <col min="3852" max="3852" width="12.7109375" customWidth="1"/>
    <col min="4099" max="4099" width="14.7109375" customWidth="1"/>
    <col min="4100" max="4100" width="53" customWidth="1"/>
    <col min="4101" max="4101" width="15.7109375" customWidth="1"/>
    <col min="4102" max="4102" width="17.5703125" bestFit="1" customWidth="1"/>
    <col min="4103" max="4103" width="16.5703125" bestFit="1" customWidth="1"/>
    <col min="4104" max="4104" width="11.7109375" customWidth="1"/>
    <col min="4105" max="4105" width="12.85546875" customWidth="1"/>
    <col min="4106" max="4106" width="13" customWidth="1"/>
    <col min="4107" max="4107" width="12.42578125" customWidth="1"/>
    <col min="4108" max="4108" width="12.7109375" customWidth="1"/>
    <col min="4355" max="4355" width="14.7109375" customWidth="1"/>
    <col min="4356" max="4356" width="53" customWidth="1"/>
    <col min="4357" max="4357" width="15.7109375" customWidth="1"/>
    <col min="4358" max="4358" width="17.5703125" bestFit="1" customWidth="1"/>
    <col min="4359" max="4359" width="16.5703125" bestFit="1" customWidth="1"/>
    <col min="4360" max="4360" width="11.7109375" customWidth="1"/>
    <col min="4361" max="4361" width="12.85546875" customWidth="1"/>
    <col min="4362" max="4362" width="13" customWidth="1"/>
    <col min="4363" max="4363" width="12.42578125" customWidth="1"/>
    <col min="4364" max="4364" width="12.7109375" customWidth="1"/>
    <col min="4611" max="4611" width="14.7109375" customWidth="1"/>
    <col min="4612" max="4612" width="53" customWidth="1"/>
    <col min="4613" max="4613" width="15.7109375" customWidth="1"/>
    <col min="4614" max="4614" width="17.5703125" bestFit="1" customWidth="1"/>
    <col min="4615" max="4615" width="16.5703125" bestFit="1" customWidth="1"/>
    <col min="4616" max="4616" width="11.7109375" customWidth="1"/>
    <col min="4617" max="4617" width="12.85546875" customWidth="1"/>
    <col min="4618" max="4618" width="13" customWidth="1"/>
    <col min="4619" max="4619" width="12.42578125" customWidth="1"/>
    <col min="4620" max="4620" width="12.7109375" customWidth="1"/>
    <col min="4867" max="4867" width="14.7109375" customWidth="1"/>
    <col min="4868" max="4868" width="53" customWidth="1"/>
    <col min="4869" max="4869" width="15.7109375" customWidth="1"/>
    <col min="4870" max="4870" width="17.5703125" bestFit="1" customWidth="1"/>
    <col min="4871" max="4871" width="16.5703125" bestFit="1" customWidth="1"/>
    <col min="4872" max="4872" width="11.7109375" customWidth="1"/>
    <col min="4873" max="4873" width="12.85546875" customWidth="1"/>
    <col min="4874" max="4874" width="13" customWidth="1"/>
    <col min="4875" max="4875" width="12.42578125" customWidth="1"/>
    <col min="4876" max="4876" width="12.7109375" customWidth="1"/>
    <col min="5123" max="5123" width="14.7109375" customWidth="1"/>
    <col min="5124" max="5124" width="53" customWidth="1"/>
    <col min="5125" max="5125" width="15.7109375" customWidth="1"/>
    <col min="5126" max="5126" width="17.5703125" bestFit="1" customWidth="1"/>
    <col min="5127" max="5127" width="16.5703125" bestFit="1" customWidth="1"/>
    <col min="5128" max="5128" width="11.7109375" customWidth="1"/>
    <col min="5129" max="5129" width="12.85546875" customWidth="1"/>
    <col min="5130" max="5130" width="13" customWidth="1"/>
    <col min="5131" max="5131" width="12.42578125" customWidth="1"/>
    <col min="5132" max="5132" width="12.7109375" customWidth="1"/>
    <col min="5379" max="5379" width="14.7109375" customWidth="1"/>
    <col min="5380" max="5380" width="53" customWidth="1"/>
    <col min="5381" max="5381" width="15.7109375" customWidth="1"/>
    <col min="5382" max="5382" width="17.5703125" bestFit="1" customWidth="1"/>
    <col min="5383" max="5383" width="16.5703125" bestFit="1" customWidth="1"/>
    <col min="5384" max="5384" width="11.7109375" customWidth="1"/>
    <col min="5385" max="5385" width="12.85546875" customWidth="1"/>
    <col min="5386" max="5386" width="13" customWidth="1"/>
    <col min="5387" max="5387" width="12.42578125" customWidth="1"/>
    <col min="5388" max="5388" width="12.7109375" customWidth="1"/>
    <col min="5635" max="5635" width="14.7109375" customWidth="1"/>
    <col min="5636" max="5636" width="53" customWidth="1"/>
    <col min="5637" max="5637" width="15.7109375" customWidth="1"/>
    <col min="5638" max="5638" width="17.5703125" bestFit="1" customWidth="1"/>
    <col min="5639" max="5639" width="16.5703125" bestFit="1" customWidth="1"/>
    <col min="5640" max="5640" width="11.7109375" customWidth="1"/>
    <col min="5641" max="5641" width="12.85546875" customWidth="1"/>
    <col min="5642" max="5642" width="13" customWidth="1"/>
    <col min="5643" max="5643" width="12.42578125" customWidth="1"/>
    <col min="5644" max="5644" width="12.7109375" customWidth="1"/>
    <col min="5891" max="5891" width="14.7109375" customWidth="1"/>
    <col min="5892" max="5892" width="53" customWidth="1"/>
    <col min="5893" max="5893" width="15.7109375" customWidth="1"/>
    <col min="5894" max="5894" width="17.5703125" bestFit="1" customWidth="1"/>
    <col min="5895" max="5895" width="16.5703125" bestFit="1" customWidth="1"/>
    <col min="5896" max="5896" width="11.7109375" customWidth="1"/>
    <col min="5897" max="5897" width="12.85546875" customWidth="1"/>
    <col min="5898" max="5898" width="13" customWidth="1"/>
    <col min="5899" max="5899" width="12.42578125" customWidth="1"/>
    <col min="5900" max="5900" width="12.7109375" customWidth="1"/>
    <col min="6147" max="6147" width="14.7109375" customWidth="1"/>
    <col min="6148" max="6148" width="53" customWidth="1"/>
    <col min="6149" max="6149" width="15.7109375" customWidth="1"/>
    <col min="6150" max="6150" width="17.5703125" bestFit="1" customWidth="1"/>
    <col min="6151" max="6151" width="16.5703125" bestFit="1" customWidth="1"/>
    <col min="6152" max="6152" width="11.7109375" customWidth="1"/>
    <col min="6153" max="6153" width="12.85546875" customWidth="1"/>
    <col min="6154" max="6154" width="13" customWidth="1"/>
    <col min="6155" max="6155" width="12.42578125" customWidth="1"/>
    <col min="6156" max="6156" width="12.7109375" customWidth="1"/>
    <col min="6403" max="6403" width="14.7109375" customWidth="1"/>
    <col min="6404" max="6404" width="53" customWidth="1"/>
    <col min="6405" max="6405" width="15.7109375" customWidth="1"/>
    <col min="6406" max="6406" width="17.5703125" bestFit="1" customWidth="1"/>
    <col min="6407" max="6407" width="16.5703125" bestFit="1" customWidth="1"/>
    <col min="6408" max="6408" width="11.7109375" customWidth="1"/>
    <col min="6409" max="6409" width="12.85546875" customWidth="1"/>
    <col min="6410" max="6410" width="13" customWidth="1"/>
    <col min="6411" max="6411" width="12.42578125" customWidth="1"/>
    <col min="6412" max="6412" width="12.7109375" customWidth="1"/>
    <col min="6659" max="6659" width="14.7109375" customWidth="1"/>
    <col min="6660" max="6660" width="53" customWidth="1"/>
    <col min="6661" max="6661" width="15.7109375" customWidth="1"/>
    <col min="6662" max="6662" width="17.5703125" bestFit="1" customWidth="1"/>
    <col min="6663" max="6663" width="16.5703125" bestFit="1" customWidth="1"/>
    <col min="6664" max="6664" width="11.7109375" customWidth="1"/>
    <col min="6665" max="6665" width="12.85546875" customWidth="1"/>
    <col min="6666" max="6666" width="13" customWidth="1"/>
    <col min="6667" max="6667" width="12.42578125" customWidth="1"/>
    <col min="6668" max="6668" width="12.7109375" customWidth="1"/>
    <col min="6915" max="6915" width="14.7109375" customWidth="1"/>
    <col min="6916" max="6916" width="53" customWidth="1"/>
    <col min="6917" max="6917" width="15.7109375" customWidth="1"/>
    <col min="6918" max="6918" width="17.5703125" bestFit="1" customWidth="1"/>
    <col min="6919" max="6919" width="16.5703125" bestFit="1" customWidth="1"/>
    <col min="6920" max="6920" width="11.7109375" customWidth="1"/>
    <col min="6921" max="6921" width="12.85546875" customWidth="1"/>
    <col min="6922" max="6922" width="13" customWidth="1"/>
    <col min="6923" max="6923" width="12.42578125" customWidth="1"/>
    <col min="6924" max="6924" width="12.7109375" customWidth="1"/>
    <col min="7171" max="7171" width="14.7109375" customWidth="1"/>
    <col min="7172" max="7172" width="53" customWidth="1"/>
    <col min="7173" max="7173" width="15.7109375" customWidth="1"/>
    <col min="7174" max="7174" width="17.5703125" bestFit="1" customWidth="1"/>
    <col min="7175" max="7175" width="16.5703125" bestFit="1" customWidth="1"/>
    <col min="7176" max="7176" width="11.7109375" customWidth="1"/>
    <col min="7177" max="7177" width="12.85546875" customWidth="1"/>
    <col min="7178" max="7178" width="13" customWidth="1"/>
    <col min="7179" max="7179" width="12.42578125" customWidth="1"/>
    <col min="7180" max="7180" width="12.7109375" customWidth="1"/>
    <col min="7427" max="7427" width="14.7109375" customWidth="1"/>
    <col min="7428" max="7428" width="53" customWidth="1"/>
    <col min="7429" max="7429" width="15.7109375" customWidth="1"/>
    <col min="7430" max="7430" width="17.5703125" bestFit="1" customWidth="1"/>
    <col min="7431" max="7431" width="16.5703125" bestFit="1" customWidth="1"/>
    <col min="7432" max="7432" width="11.7109375" customWidth="1"/>
    <col min="7433" max="7433" width="12.85546875" customWidth="1"/>
    <col min="7434" max="7434" width="13" customWidth="1"/>
    <col min="7435" max="7435" width="12.42578125" customWidth="1"/>
    <col min="7436" max="7436" width="12.7109375" customWidth="1"/>
    <col min="7683" max="7683" width="14.7109375" customWidth="1"/>
    <col min="7684" max="7684" width="53" customWidth="1"/>
    <col min="7685" max="7685" width="15.7109375" customWidth="1"/>
    <col min="7686" max="7686" width="17.5703125" bestFit="1" customWidth="1"/>
    <col min="7687" max="7687" width="16.5703125" bestFit="1" customWidth="1"/>
    <col min="7688" max="7688" width="11.7109375" customWidth="1"/>
    <col min="7689" max="7689" width="12.85546875" customWidth="1"/>
    <col min="7690" max="7690" width="13" customWidth="1"/>
    <col min="7691" max="7691" width="12.42578125" customWidth="1"/>
    <col min="7692" max="7692" width="12.7109375" customWidth="1"/>
    <col min="7939" max="7939" width="14.7109375" customWidth="1"/>
    <col min="7940" max="7940" width="53" customWidth="1"/>
    <col min="7941" max="7941" width="15.7109375" customWidth="1"/>
    <col min="7942" max="7942" width="17.5703125" bestFit="1" customWidth="1"/>
    <col min="7943" max="7943" width="16.5703125" bestFit="1" customWidth="1"/>
    <col min="7944" max="7944" width="11.7109375" customWidth="1"/>
    <col min="7945" max="7945" width="12.85546875" customWidth="1"/>
    <col min="7946" max="7946" width="13" customWidth="1"/>
    <col min="7947" max="7947" width="12.42578125" customWidth="1"/>
    <col min="7948" max="7948" width="12.7109375" customWidth="1"/>
    <col min="8195" max="8195" width="14.7109375" customWidth="1"/>
    <col min="8196" max="8196" width="53" customWidth="1"/>
    <col min="8197" max="8197" width="15.7109375" customWidth="1"/>
    <col min="8198" max="8198" width="17.5703125" bestFit="1" customWidth="1"/>
    <col min="8199" max="8199" width="16.5703125" bestFit="1" customWidth="1"/>
    <col min="8200" max="8200" width="11.7109375" customWidth="1"/>
    <col min="8201" max="8201" width="12.85546875" customWidth="1"/>
    <col min="8202" max="8202" width="13" customWidth="1"/>
    <col min="8203" max="8203" width="12.42578125" customWidth="1"/>
    <col min="8204" max="8204" width="12.7109375" customWidth="1"/>
    <col min="8451" max="8451" width="14.7109375" customWidth="1"/>
    <col min="8452" max="8452" width="53" customWidth="1"/>
    <col min="8453" max="8453" width="15.7109375" customWidth="1"/>
    <col min="8454" max="8454" width="17.5703125" bestFit="1" customWidth="1"/>
    <col min="8455" max="8455" width="16.5703125" bestFit="1" customWidth="1"/>
    <col min="8456" max="8456" width="11.7109375" customWidth="1"/>
    <col min="8457" max="8457" width="12.85546875" customWidth="1"/>
    <col min="8458" max="8458" width="13" customWidth="1"/>
    <col min="8459" max="8459" width="12.42578125" customWidth="1"/>
    <col min="8460" max="8460" width="12.7109375" customWidth="1"/>
    <col min="8707" max="8707" width="14.7109375" customWidth="1"/>
    <col min="8708" max="8708" width="53" customWidth="1"/>
    <col min="8709" max="8709" width="15.7109375" customWidth="1"/>
    <col min="8710" max="8710" width="17.5703125" bestFit="1" customWidth="1"/>
    <col min="8711" max="8711" width="16.5703125" bestFit="1" customWidth="1"/>
    <col min="8712" max="8712" width="11.7109375" customWidth="1"/>
    <col min="8713" max="8713" width="12.85546875" customWidth="1"/>
    <col min="8714" max="8714" width="13" customWidth="1"/>
    <col min="8715" max="8715" width="12.42578125" customWidth="1"/>
    <col min="8716" max="8716" width="12.7109375" customWidth="1"/>
    <col min="8963" max="8963" width="14.7109375" customWidth="1"/>
    <col min="8964" max="8964" width="53" customWidth="1"/>
    <col min="8965" max="8965" width="15.7109375" customWidth="1"/>
    <col min="8966" max="8966" width="17.5703125" bestFit="1" customWidth="1"/>
    <col min="8967" max="8967" width="16.5703125" bestFit="1" customWidth="1"/>
    <col min="8968" max="8968" width="11.7109375" customWidth="1"/>
    <col min="8969" max="8969" width="12.85546875" customWidth="1"/>
    <col min="8970" max="8970" width="13" customWidth="1"/>
    <col min="8971" max="8971" width="12.42578125" customWidth="1"/>
    <col min="8972" max="8972" width="12.7109375" customWidth="1"/>
    <col min="9219" max="9219" width="14.7109375" customWidth="1"/>
    <col min="9220" max="9220" width="53" customWidth="1"/>
    <col min="9221" max="9221" width="15.7109375" customWidth="1"/>
    <col min="9222" max="9222" width="17.5703125" bestFit="1" customWidth="1"/>
    <col min="9223" max="9223" width="16.5703125" bestFit="1" customWidth="1"/>
    <col min="9224" max="9224" width="11.7109375" customWidth="1"/>
    <col min="9225" max="9225" width="12.85546875" customWidth="1"/>
    <col min="9226" max="9226" width="13" customWidth="1"/>
    <col min="9227" max="9227" width="12.42578125" customWidth="1"/>
    <col min="9228" max="9228" width="12.7109375" customWidth="1"/>
    <col min="9475" max="9475" width="14.7109375" customWidth="1"/>
    <col min="9476" max="9476" width="53" customWidth="1"/>
    <col min="9477" max="9477" width="15.7109375" customWidth="1"/>
    <col min="9478" max="9478" width="17.5703125" bestFit="1" customWidth="1"/>
    <col min="9479" max="9479" width="16.5703125" bestFit="1" customWidth="1"/>
    <col min="9480" max="9480" width="11.7109375" customWidth="1"/>
    <col min="9481" max="9481" width="12.85546875" customWidth="1"/>
    <col min="9482" max="9482" width="13" customWidth="1"/>
    <col min="9483" max="9483" width="12.42578125" customWidth="1"/>
    <col min="9484" max="9484" width="12.7109375" customWidth="1"/>
    <col min="9731" max="9731" width="14.7109375" customWidth="1"/>
    <col min="9732" max="9732" width="53" customWidth="1"/>
    <col min="9733" max="9733" width="15.7109375" customWidth="1"/>
    <col min="9734" max="9734" width="17.5703125" bestFit="1" customWidth="1"/>
    <col min="9735" max="9735" width="16.5703125" bestFit="1" customWidth="1"/>
    <col min="9736" max="9736" width="11.7109375" customWidth="1"/>
    <col min="9737" max="9737" width="12.85546875" customWidth="1"/>
    <col min="9738" max="9738" width="13" customWidth="1"/>
    <col min="9739" max="9739" width="12.42578125" customWidth="1"/>
    <col min="9740" max="9740" width="12.7109375" customWidth="1"/>
    <col min="9987" max="9987" width="14.7109375" customWidth="1"/>
    <col min="9988" max="9988" width="53" customWidth="1"/>
    <col min="9989" max="9989" width="15.7109375" customWidth="1"/>
    <col min="9990" max="9990" width="17.5703125" bestFit="1" customWidth="1"/>
    <col min="9991" max="9991" width="16.5703125" bestFit="1" customWidth="1"/>
    <col min="9992" max="9992" width="11.7109375" customWidth="1"/>
    <col min="9993" max="9993" width="12.85546875" customWidth="1"/>
    <col min="9994" max="9994" width="13" customWidth="1"/>
    <col min="9995" max="9995" width="12.42578125" customWidth="1"/>
    <col min="9996" max="9996" width="12.7109375" customWidth="1"/>
    <col min="10243" max="10243" width="14.7109375" customWidth="1"/>
    <col min="10244" max="10244" width="53" customWidth="1"/>
    <col min="10245" max="10245" width="15.7109375" customWidth="1"/>
    <col min="10246" max="10246" width="17.5703125" bestFit="1" customWidth="1"/>
    <col min="10247" max="10247" width="16.5703125" bestFit="1" customWidth="1"/>
    <col min="10248" max="10248" width="11.7109375" customWidth="1"/>
    <col min="10249" max="10249" width="12.85546875" customWidth="1"/>
    <col min="10250" max="10250" width="13" customWidth="1"/>
    <col min="10251" max="10251" width="12.42578125" customWidth="1"/>
    <col min="10252" max="10252" width="12.7109375" customWidth="1"/>
    <col min="10499" max="10499" width="14.7109375" customWidth="1"/>
    <col min="10500" max="10500" width="53" customWidth="1"/>
    <col min="10501" max="10501" width="15.7109375" customWidth="1"/>
    <col min="10502" max="10502" width="17.5703125" bestFit="1" customWidth="1"/>
    <col min="10503" max="10503" width="16.5703125" bestFit="1" customWidth="1"/>
    <col min="10504" max="10504" width="11.7109375" customWidth="1"/>
    <col min="10505" max="10505" width="12.85546875" customWidth="1"/>
    <col min="10506" max="10506" width="13" customWidth="1"/>
    <col min="10507" max="10507" width="12.42578125" customWidth="1"/>
    <col min="10508" max="10508" width="12.7109375" customWidth="1"/>
    <col min="10755" max="10755" width="14.7109375" customWidth="1"/>
    <col min="10756" max="10756" width="53" customWidth="1"/>
    <col min="10757" max="10757" width="15.7109375" customWidth="1"/>
    <col min="10758" max="10758" width="17.5703125" bestFit="1" customWidth="1"/>
    <col min="10759" max="10759" width="16.5703125" bestFit="1" customWidth="1"/>
    <col min="10760" max="10760" width="11.7109375" customWidth="1"/>
    <col min="10761" max="10761" width="12.85546875" customWidth="1"/>
    <col min="10762" max="10762" width="13" customWidth="1"/>
    <col min="10763" max="10763" width="12.42578125" customWidth="1"/>
    <col min="10764" max="10764" width="12.7109375" customWidth="1"/>
    <col min="11011" max="11011" width="14.7109375" customWidth="1"/>
    <col min="11012" max="11012" width="53" customWidth="1"/>
    <col min="11013" max="11013" width="15.7109375" customWidth="1"/>
    <col min="11014" max="11014" width="17.5703125" bestFit="1" customWidth="1"/>
    <col min="11015" max="11015" width="16.5703125" bestFit="1" customWidth="1"/>
    <col min="11016" max="11016" width="11.7109375" customWidth="1"/>
    <col min="11017" max="11017" width="12.85546875" customWidth="1"/>
    <col min="11018" max="11018" width="13" customWidth="1"/>
    <col min="11019" max="11019" width="12.42578125" customWidth="1"/>
    <col min="11020" max="11020" width="12.7109375" customWidth="1"/>
    <col min="11267" max="11267" width="14.7109375" customWidth="1"/>
    <col min="11268" max="11268" width="53" customWidth="1"/>
    <col min="11269" max="11269" width="15.7109375" customWidth="1"/>
    <col min="11270" max="11270" width="17.5703125" bestFit="1" customWidth="1"/>
    <col min="11271" max="11271" width="16.5703125" bestFit="1" customWidth="1"/>
    <col min="11272" max="11272" width="11.7109375" customWidth="1"/>
    <col min="11273" max="11273" width="12.85546875" customWidth="1"/>
    <col min="11274" max="11274" width="13" customWidth="1"/>
    <col min="11275" max="11275" width="12.42578125" customWidth="1"/>
    <col min="11276" max="11276" width="12.7109375" customWidth="1"/>
    <col min="11523" max="11523" width="14.7109375" customWidth="1"/>
    <col min="11524" max="11524" width="53" customWidth="1"/>
    <col min="11525" max="11525" width="15.7109375" customWidth="1"/>
    <col min="11526" max="11526" width="17.5703125" bestFit="1" customWidth="1"/>
    <col min="11527" max="11527" width="16.5703125" bestFit="1" customWidth="1"/>
    <col min="11528" max="11528" width="11.7109375" customWidth="1"/>
    <col min="11529" max="11529" width="12.85546875" customWidth="1"/>
    <col min="11530" max="11530" width="13" customWidth="1"/>
    <col min="11531" max="11531" width="12.42578125" customWidth="1"/>
    <col min="11532" max="11532" width="12.7109375" customWidth="1"/>
    <col min="11779" max="11779" width="14.7109375" customWidth="1"/>
    <col min="11780" max="11780" width="53" customWidth="1"/>
    <col min="11781" max="11781" width="15.7109375" customWidth="1"/>
    <col min="11782" max="11782" width="17.5703125" bestFit="1" customWidth="1"/>
    <col min="11783" max="11783" width="16.5703125" bestFit="1" customWidth="1"/>
    <col min="11784" max="11784" width="11.7109375" customWidth="1"/>
    <col min="11785" max="11785" width="12.85546875" customWidth="1"/>
    <col min="11786" max="11786" width="13" customWidth="1"/>
    <col min="11787" max="11787" width="12.42578125" customWidth="1"/>
    <col min="11788" max="11788" width="12.7109375" customWidth="1"/>
    <col min="12035" max="12035" width="14.7109375" customWidth="1"/>
    <col min="12036" max="12036" width="53" customWidth="1"/>
    <col min="12037" max="12037" width="15.7109375" customWidth="1"/>
    <col min="12038" max="12038" width="17.5703125" bestFit="1" customWidth="1"/>
    <col min="12039" max="12039" width="16.5703125" bestFit="1" customWidth="1"/>
    <col min="12040" max="12040" width="11.7109375" customWidth="1"/>
    <col min="12041" max="12041" width="12.85546875" customWidth="1"/>
    <col min="12042" max="12042" width="13" customWidth="1"/>
    <col min="12043" max="12043" width="12.42578125" customWidth="1"/>
    <col min="12044" max="12044" width="12.7109375" customWidth="1"/>
    <col min="12291" max="12291" width="14.7109375" customWidth="1"/>
    <col min="12292" max="12292" width="53" customWidth="1"/>
    <col min="12293" max="12293" width="15.7109375" customWidth="1"/>
    <col min="12294" max="12294" width="17.5703125" bestFit="1" customWidth="1"/>
    <col min="12295" max="12295" width="16.5703125" bestFit="1" customWidth="1"/>
    <col min="12296" max="12296" width="11.7109375" customWidth="1"/>
    <col min="12297" max="12297" width="12.85546875" customWidth="1"/>
    <col min="12298" max="12298" width="13" customWidth="1"/>
    <col min="12299" max="12299" width="12.42578125" customWidth="1"/>
    <col min="12300" max="12300" width="12.7109375" customWidth="1"/>
    <col min="12547" max="12547" width="14.7109375" customWidth="1"/>
    <col min="12548" max="12548" width="53" customWidth="1"/>
    <col min="12549" max="12549" width="15.7109375" customWidth="1"/>
    <col min="12550" max="12550" width="17.5703125" bestFit="1" customWidth="1"/>
    <col min="12551" max="12551" width="16.5703125" bestFit="1" customWidth="1"/>
    <col min="12552" max="12552" width="11.7109375" customWidth="1"/>
    <col min="12553" max="12553" width="12.85546875" customWidth="1"/>
    <col min="12554" max="12554" width="13" customWidth="1"/>
    <col min="12555" max="12555" width="12.42578125" customWidth="1"/>
    <col min="12556" max="12556" width="12.7109375" customWidth="1"/>
    <col min="12803" max="12803" width="14.7109375" customWidth="1"/>
    <col min="12804" max="12804" width="53" customWidth="1"/>
    <col min="12805" max="12805" width="15.7109375" customWidth="1"/>
    <col min="12806" max="12806" width="17.5703125" bestFit="1" customWidth="1"/>
    <col min="12807" max="12807" width="16.5703125" bestFit="1" customWidth="1"/>
    <col min="12808" max="12808" width="11.7109375" customWidth="1"/>
    <col min="12809" max="12809" width="12.85546875" customWidth="1"/>
    <col min="12810" max="12810" width="13" customWidth="1"/>
    <col min="12811" max="12811" width="12.42578125" customWidth="1"/>
    <col min="12812" max="12812" width="12.7109375" customWidth="1"/>
    <col min="13059" max="13059" width="14.7109375" customWidth="1"/>
    <col min="13060" max="13060" width="53" customWidth="1"/>
    <col min="13061" max="13061" width="15.7109375" customWidth="1"/>
    <col min="13062" max="13062" width="17.5703125" bestFit="1" customWidth="1"/>
    <col min="13063" max="13063" width="16.5703125" bestFit="1" customWidth="1"/>
    <col min="13064" max="13064" width="11.7109375" customWidth="1"/>
    <col min="13065" max="13065" width="12.85546875" customWidth="1"/>
    <col min="13066" max="13066" width="13" customWidth="1"/>
    <col min="13067" max="13067" width="12.42578125" customWidth="1"/>
    <col min="13068" max="13068" width="12.7109375" customWidth="1"/>
    <col min="13315" max="13315" width="14.7109375" customWidth="1"/>
    <col min="13316" max="13316" width="53" customWidth="1"/>
    <col min="13317" max="13317" width="15.7109375" customWidth="1"/>
    <col min="13318" max="13318" width="17.5703125" bestFit="1" customWidth="1"/>
    <col min="13319" max="13319" width="16.5703125" bestFit="1" customWidth="1"/>
    <col min="13320" max="13320" width="11.7109375" customWidth="1"/>
    <col min="13321" max="13321" width="12.85546875" customWidth="1"/>
    <col min="13322" max="13322" width="13" customWidth="1"/>
    <col min="13323" max="13323" width="12.42578125" customWidth="1"/>
    <col min="13324" max="13324" width="12.7109375" customWidth="1"/>
    <col min="13571" max="13571" width="14.7109375" customWidth="1"/>
    <col min="13572" max="13572" width="53" customWidth="1"/>
    <col min="13573" max="13573" width="15.7109375" customWidth="1"/>
    <col min="13574" max="13574" width="17.5703125" bestFit="1" customWidth="1"/>
    <col min="13575" max="13575" width="16.5703125" bestFit="1" customWidth="1"/>
    <col min="13576" max="13576" width="11.7109375" customWidth="1"/>
    <col min="13577" max="13577" width="12.85546875" customWidth="1"/>
    <col min="13578" max="13578" width="13" customWidth="1"/>
    <col min="13579" max="13579" width="12.42578125" customWidth="1"/>
    <col min="13580" max="13580" width="12.7109375" customWidth="1"/>
    <col min="13827" max="13827" width="14.7109375" customWidth="1"/>
    <col min="13828" max="13828" width="53" customWidth="1"/>
    <col min="13829" max="13829" width="15.7109375" customWidth="1"/>
    <col min="13830" max="13830" width="17.5703125" bestFit="1" customWidth="1"/>
    <col min="13831" max="13831" width="16.5703125" bestFit="1" customWidth="1"/>
    <col min="13832" max="13832" width="11.7109375" customWidth="1"/>
    <col min="13833" max="13833" width="12.85546875" customWidth="1"/>
    <col min="13834" max="13834" width="13" customWidth="1"/>
    <col min="13835" max="13835" width="12.42578125" customWidth="1"/>
    <col min="13836" max="13836" width="12.7109375" customWidth="1"/>
    <col min="14083" max="14083" width="14.7109375" customWidth="1"/>
    <col min="14084" max="14084" width="53" customWidth="1"/>
    <col min="14085" max="14085" width="15.7109375" customWidth="1"/>
    <col min="14086" max="14086" width="17.5703125" bestFit="1" customWidth="1"/>
    <col min="14087" max="14087" width="16.5703125" bestFit="1" customWidth="1"/>
    <col min="14088" max="14088" width="11.7109375" customWidth="1"/>
    <col min="14089" max="14089" width="12.85546875" customWidth="1"/>
    <col min="14090" max="14090" width="13" customWidth="1"/>
    <col min="14091" max="14091" width="12.42578125" customWidth="1"/>
    <col min="14092" max="14092" width="12.7109375" customWidth="1"/>
    <col min="14339" max="14339" width="14.7109375" customWidth="1"/>
    <col min="14340" max="14340" width="53" customWidth="1"/>
    <col min="14341" max="14341" width="15.7109375" customWidth="1"/>
    <col min="14342" max="14342" width="17.5703125" bestFit="1" customWidth="1"/>
    <col min="14343" max="14343" width="16.5703125" bestFit="1" customWidth="1"/>
    <col min="14344" max="14344" width="11.7109375" customWidth="1"/>
    <col min="14345" max="14345" width="12.85546875" customWidth="1"/>
    <col min="14346" max="14346" width="13" customWidth="1"/>
    <col min="14347" max="14347" width="12.42578125" customWidth="1"/>
    <col min="14348" max="14348" width="12.7109375" customWidth="1"/>
    <col min="14595" max="14595" width="14.7109375" customWidth="1"/>
    <col min="14596" max="14596" width="53" customWidth="1"/>
    <col min="14597" max="14597" width="15.7109375" customWidth="1"/>
    <col min="14598" max="14598" width="17.5703125" bestFit="1" customWidth="1"/>
    <col min="14599" max="14599" width="16.5703125" bestFit="1" customWidth="1"/>
    <col min="14600" max="14600" width="11.7109375" customWidth="1"/>
    <col min="14601" max="14601" width="12.85546875" customWidth="1"/>
    <col min="14602" max="14602" width="13" customWidth="1"/>
    <col min="14603" max="14603" width="12.42578125" customWidth="1"/>
    <col min="14604" max="14604" width="12.7109375" customWidth="1"/>
    <col min="14851" max="14851" width="14.7109375" customWidth="1"/>
    <col min="14852" max="14852" width="53" customWidth="1"/>
    <col min="14853" max="14853" width="15.7109375" customWidth="1"/>
    <col min="14854" max="14854" width="17.5703125" bestFit="1" customWidth="1"/>
    <col min="14855" max="14855" width="16.5703125" bestFit="1" customWidth="1"/>
    <col min="14856" max="14856" width="11.7109375" customWidth="1"/>
    <col min="14857" max="14857" width="12.85546875" customWidth="1"/>
    <col min="14858" max="14858" width="13" customWidth="1"/>
    <col min="14859" max="14859" width="12.42578125" customWidth="1"/>
    <col min="14860" max="14860" width="12.7109375" customWidth="1"/>
    <col min="15107" max="15107" width="14.7109375" customWidth="1"/>
    <col min="15108" max="15108" width="53" customWidth="1"/>
    <col min="15109" max="15109" width="15.7109375" customWidth="1"/>
    <col min="15110" max="15110" width="17.5703125" bestFit="1" customWidth="1"/>
    <col min="15111" max="15111" width="16.5703125" bestFit="1" customWidth="1"/>
    <col min="15112" max="15112" width="11.7109375" customWidth="1"/>
    <col min="15113" max="15113" width="12.85546875" customWidth="1"/>
    <col min="15114" max="15114" width="13" customWidth="1"/>
    <col min="15115" max="15115" width="12.42578125" customWidth="1"/>
    <col min="15116" max="15116" width="12.7109375" customWidth="1"/>
    <col min="15363" max="15363" width="14.7109375" customWidth="1"/>
    <col min="15364" max="15364" width="53" customWidth="1"/>
    <col min="15365" max="15365" width="15.7109375" customWidth="1"/>
    <col min="15366" max="15366" width="17.5703125" bestFit="1" customWidth="1"/>
    <col min="15367" max="15367" width="16.5703125" bestFit="1" customWidth="1"/>
    <col min="15368" max="15368" width="11.7109375" customWidth="1"/>
    <col min="15369" max="15369" width="12.85546875" customWidth="1"/>
    <col min="15370" max="15370" width="13" customWidth="1"/>
    <col min="15371" max="15371" width="12.42578125" customWidth="1"/>
    <col min="15372" max="15372" width="12.7109375" customWidth="1"/>
    <col min="15619" max="15619" width="14.7109375" customWidth="1"/>
    <col min="15620" max="15620" width="53" customWidth="1"/>
    <col min="15621" max="15621" width="15.7109375" customWidth="1"/>
    <col min="15622" max="15622" width="17.5703125" bestFit="1" customWidth="1"/>
    <col min="15623" max="15623" width="16.5703125" bestFit="1" customWidth="1"/>
    <col min="15624" max="15624" width="11.7109375" customWidth="1"/>
    <col min="15625" max="15625" width="12.85546875" customWidth="1"/>
    <col min="15626" max="15626" width="13" customWidth="1"/>
    <col min="15627" max="15627" width="12.42578125" customWidth="1"/>
    <col min="15628" max="15628" width="12.7109375" customWidth="1"/>
    <col min="15875" max="15875" width="14.7109375" customWidth="1"/>
    <col min="15876" max="15876" width="53" customWidth="1"/>
    <col min="15877" max="15877" width="15.7109375" customWidth="1"/>
    <col min="15878" max="15878" width="17.5703125" bestFit="1" customWidth="1"/>
    <col min="15879" max="15879" width="16.5703125" bestFit="1" customWidth="1"/>
    <col min="15880" max="15880" width="11.7109375" customWidth="1"/>
    <col min="15881" max="15881" width="12.85546875" customWidth="1"/>
    <col min="15882" max="15882" width="13" customWidth="1"/>
    <col min="15883" max="15883" width="12.42578125" customWidth="1"/>
    <col min="15884" max="15884" width="12.7109375" customWidth="1"/>
    <col min="16131" max="16131" width="14.7109375" customWidth="1"/>
    <col min="16132" max="16132" width="53" customWidth="1"/>
    <col min="16133" max="16133" width="15.7109375" customWidth="1"/>
    <col min="16134" max="16134" width="17.5703125" bestFit="1" customWidth="1"/>
    <col min="16135" max="16135" width="16.5703125" bestFit="1" customWidth="1"/>
    <col min="16136" max="16136" width="11.7109375" customWidth="1"/>
    <col min="16137" max="16137" width="12.85546875" customWidth="1"/>
    <col min="16138" max="16138" width="13" customWidth="1"/>
    <col min="16139" max="16139" width="12.42578125" customWidth="1"/>
    <col min="16140" max="16140" width="12.7109375" customWidth="1"/>
  </cols>
  <sheetData>
    <row r="1" spans="1:12" x14ac:dyDescent="0.25">
      <c r="A1" s="69"/>
      <c r="B1" s="69"/>
      <c r="C1" s="69"/>
      <c r="D1" s="69"/>
      <c r="E1" s="69"/>
      <c r="F1" s="69"/>
      <c r="G1" s="69"/>
      <c r="H1" s="69"/>
      <c r="I1" s="69"/>
      <c r="J1" s="1"/>
      <c r="K1" s="1"/>
      <c r="L1" s="2"/>
    </row>
    <row r="2" spans="1:12" x14ac:dyDescent="0.25">
      <c r="A2" s="69"/>
      <c r="B2" s="69"/>
      <c r="C2" s="69"/>
      <c r="D2" s="69"/>
      <c r="E2" s="69"/>
      <c r="F2" s="69"/>
      <c r="G2" s="69"/>
      <c r="H2" s="69"/>
      <c r="I2" s="69"/>
      <c r="J2" s="1"/>
      <c r="K2" s="1"/>
      <c r="L2" s="2"/>
    </row>
    <row r="3" spans="1:12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2"/>
    </row>
    <row r="4" spans="1:12" x14ac:dyDescent="0.25">
      <c r="A4" s="69"/>
      <c r="B4" s="69"/>
      <c r="C4" s="69"/>
      <c r="D4" s="69"/>
      <c r="E4" s="69"/>
      <c r="F4" s="69"/>
      <c r="G4" s="69"/>
      <c r="H4" s="69"/>
      <c r="I4" s="69"/>
      <c r="J4" s="1"/>
      <c r="K4" s="1"/>
      <c r="L4" s="2"/>
    </row>
    <row r="5" spans="1:12" x14ac:dyDescent="0.25">
      <c r="A5" s="69"/>
      <c r="B5" s="69"/>
      <c r="C5" s="69"/>
      <c r="D5" s="69"/>
      <c r="E5" s="69"/>
      <c r="F5" s="69"/>
      <c r="G5" s="69"/>
      <c r="H5" s="69"/>
      <c r="I5" s="69"/>
      <c r="J5" s="1"/>
      <c r="K5" s="1"/>
      <c r="L5" s="2"/>
    </row>
    <row r="6" spans="1:12" x14ac:dyDescent="0.25">
      <c r="A6" s="3"/>
      <c r="B6" s="3"/>
      <c r="C6" s="3"/>
      <c r="D6" s="3"/>
      <c r="E6" s="3"/>
      <c r="F6" s="3"/>
      <c r="G6" s="4"/>
      <c r="H6" s="2"/>
      <c r="I6" s="2"/>
      <c r="J6" s="1"/>
      <c r="K6" s="1"/>
      <c r="L6" s="2"/>
    </row>
    <row r="7" spans="1:12" x14ac:dyDescent="0.25">
      <c r="A7" s="5"/>
      <c r="B7" s="5"/>
      <c r="C7" s="5"/>
      <c r="D7" s="5"/>
      <c r="E7" s="5"/>
      <c r="F7" s="5"/>
      <c r="G7" s="6"/>
      <c r="H7" s="7"/>
      <c r="I7" s="7"/>
      <c r="J7" s="1"/>
      <c r="K7" s="1"/>
      <c r="L7" s="2"/>
    </row>
    <row r="8" spans="1:12" ht="15.75" thickBot="1" x14ac:dyDescent="0.3">
      <c r="A8" s="8" t="s">
        <v>0</v>
      </c>
      <c r="B8" s="8"/>
      <c r="C8" s="8"/>
      <c r="D8" s="8" t="s">
        <v>1</v>
      </c>
      <c r="E8" s="8"/>
      <c r="F8" s="8"/>
      <c r="G8" s="9"/>
      <c r="H8" s="10"/>
      <c r="I8" s="10"/>
      <c r="J8" s="1"/>
      <c r="K8" s="1"/>
      <c r="L8" s="2"/>
    </row>
    <row r="9" spans="1:12" ht="45.75" thickBot="1" x14ac:dyDescent="0.25">
      <c r="A9" s="11" t="s">
        <v>2</v>
      </c>
      <c r="B9" s="12" t="s">
        <v>3</v>
      </c>
      <c r="C9" s="13" t="s">
        <v>4</v>
      </c>
      <c r="D9" s="13" t="s">
        <v>5</v>
      </c>
      <c r="E9" s="13" t="s">
        <v>6</v>
      </c>
      <c r="F9" s="14" t="s">
        <v>7</v>
      </c>
      <c r="G9" s="15" t="s">
        <v>8</v>
      </c>
      <c r="H9" s="15" t="s">
        <v>9</v>
      </c>
      <c r="I9" s="16" t="s">
        <v>10</v>
      </c>
      <c r="J9" s="16" t="s">
        <v>11</v>
      </c>
      <c r="K9" s="17" t="s">
        <v>12</v>
      </c>
      <c r="L9"/>
    </row>
    <row r="10" spans="1:12" x14ac:dyDescent="0.25">
      <c r="A10" s="18" t="s">
        <v>13</v>
      </c>
      <c r="B10" s="19">
        <v>44287</v>
      </c>
      <c r="C10" s="20">
        <v>8254</v>
      </c>
      <c r="D10" s="21" t="s">
        <v>14</v>
      </c>
      <c r="E10" s="22" t="s">
        <v>15</v>
      </c>
      <c r="F10" s="23">
        <v>2.65</v>
      </c>
      <c r="G10" s="24">
        <f>F10*K10</f>
        <v>0</v>
      </c>
      <c r="H10" s="25">
        <v>0</v>
      </c>
      <c r="I10" s="26"/>
      <c r="J10" s="27"/>
      <c r="K10" s="28">
        <f>+H10+I10-J10</f>
        <v>0</v>
      </c>
      <c r="L10"/>
    </row>
    <row r="11" spans="1:12" x14ac:dyDescent="0.25">
      <c r="A11" s="18" t="s">
        <v>13</v>
      </c>
      <c r="B11" s="19">
        <v>44287</v>
      </c>
      <c r="C11" s="29">
        <v>15530</v>
      </c>
      <c r="D11" s="30" t="s">
        <v>16</v>
      </c>
      <c r="E11" s="22" t="s">
        <v>17</v>
      </c>
      <c r="F11" s="31">
        <v>560.9</v>
      </c>
      <c r="G11" s="24">
        <f t="shared" ref="G11:G77" si="0">F11*K11</f>
        <v>0</v>
      </c>
      <c r="H11" s="25">
        <v>0</v>
      </c>
      <c r="I11" s="32"/>
      <c r="J11" s="33"/>
      <c r="K11" s="25">
        <f t="shared" ref="K11:K78" si="1">H11+I11-J11</f>
        <v>0</v>
      </c>
      <c r="L11"/>
    </row>
    <row r="12" spans="1:12" x14ac:dyDescent="0.25">
      <c r="A12" s="18" t="s">
        <v>13</v>
      </c>
      <c r="B12" s="19">
        <v>44287</v>
      </c>
      <c r="C12" s="29">
        <v>8252</v>
      </c>
      <c r="D12" s="30" t="s">
        <v>18</v>
      </c>
      <c r="E12" s="22" t="s">
        <v>15</v>
      </c>
      <c r="F12" s="34">
        <v>2.65</v>
      </c>
      <c r="G12" s="24">
        <f t="shared" si="0"/>
        <v>0</v>
      </c>
      <c r="H12" s="25">
        <v>0</v>
      </c>
      <c r="I12" s="32"/>
      <c r="J12" s="33"/>
      <c r="K12" s="25">
        <f t="shared" si="1"/>
        <v>0</v>
      </c>
      <c r="L12"/>
    </row>
    <row r="13" spans="1:12" x14ac:dyDescent="0.25">
      <c r="A13" s="18" t="s">
        <v>13</v>
      </c>
      <c r="B13" s="19">
        <v>44287</v>
      </c>
      <c r="C13" s="29">
        <v>8273</v>
      </c>
      <c r="D13" s="30" t="s">
        <v>19</v>
      </c>
      <c r="E13" s="22" t="s">
        <v>15</v>
      </c>
      <c r="F13" s="34">
        <v>10</v>
      </c>
      <c r="G13" s="24">
        <f t="shared" si="0"/>
        <v>0</v>
      </c>
      <c r="H13" s="25">
        <v>0</v>
      </c>
      <c r="I13" s="32"/>
      <c r="J13" s="33"/>
      <c r="K13" s="25">
        <f t="shared" si="1"/>
        <v>0</v>
      </c>
      <c r="L13"/>
    </row>
    <row r="14" spans="1:12" x14ac:dyDescent="0.25">
      <c r="A14" s="18" t="s">
        <v>13</v>
      </c>
      <c r="B14" s="19">
        <v>44287</v>
      </c>
      <c r="C14" s="29">
        <v>3354</v>
      </c>
      <c r="D14" s="30" t="s">
        <v>20</v>
      </c>
      <c r="E14" s="22" t="s">
        <v>15</v>
      </c>
      <c r="F14" s="34">
        <v>10</v>
      </c>
      <c r="G14" s="24">
        <f t="shared" si="0"/>
        <v>0</v>
      </c>
      <c r="H14" s="25">
        <v>0</v>
      </c>
      <c r="I14" s="32"/>
      <c r="J14" s="33"/>
      <c r="K14" s="25">
        <f t="shared" si="1"/>
        <v>0</v>
      </c>
      <c r="L14"/>
    </row>
    <row r="15" spans="1:12" x14ac:dyDescent="0.25">
      <c r="A15" s="18" t="s">
        <v>13</v>
      </c>
      <c r="B15" s="19">
        <v>44230</v>
      </c>
      <c r="C15" s="29">
        <v>3313</v>
      </c>
      <c r="D15" s="30" t="s">
        <v>21</v>
      </c>
      <c r="E15" s="22" t="s">
        <v>15</v>
      </c>
      <c r="F15" s="34">
        <v>320</v>
      </c>
      <c r="G15" s="24">
        <f t="shared" si="0"/>
        <v>0</v>
      </c>
      <c r="H15" s="25">
        <v>0</v>
      </c>
      <c r="I15" s="32"/>
      <c r="J15" s="33"/>
      <c r="K15" s="25">
        <f t="shared" si="1"/>
        <v>0</v>
      </c>
      <c r="L15"/>
    </row>
    <row r="16" spans="1:12" x14ac:dyDescent="0.25">
      <c r="A16" s="18" t="s">
        <v>13</v>
      </c>
      <c r="B16" s="19" t="s">
        <v>22</v>
      </c>
      <c r="C16" s="29">
        <v>3593</v>
      </c>
      <c r="D16" s="30" t="s">
        <v>23</v>
      </c>
      <c r="E16" s="22" t="s">
        <v>15</v>
      </c>
      <c r="F16" s="34">
        <v>59.38</v>
      </c>
      <c r="G16" s="24">
        <f t="shared" si="0"/>
        <v>29690</v>
      </c>
      <c r="H16" s="25">
        <v>150</v>
      </c>
      <c r="I16" s="32">
        <v>600</v>
      </c>
      <c r="J16" s="33">
        <v>250</v>
      </c>
      <c r="K16" s="25">
        <f t="shared" si="1"/>
        <v>500</v>
      </c>
      <c r="L16"/>
    </row>
    <row r="17" spans="1:12" x14ac:dyDescent="0.25">
      <c r="A17" s="18" t="s">
        <v>13</v>
      </c>
      <c r="B17" s="19">
        <v>44570</v>
      </c>
      <c r="C17" s="29">
        <v>4579</v>
      </c>
      <c r="D17" s="30" t="s">
        <v>24</v>
      </c>
      <c r="E17" s="22" t="s">
        <v>17</v>
      </c>
      <c r="F17" s="34">
        <v>585</v>
      </c>
      <c r="G17" s="24">
        <f t="shared" si="0"/>
        <v>0</v>
      </c>
      <c r="H17" s="25">
        <v>0</v>
      </c>
      <c r="I17" s="35"/>
      <c r="J17" s="33"/>
      <c r="K17" s="25">
        <f t="shared" si="1"/>
        <v>0</v>
      </c>
      <c r="L17"/>
    </row>
    <row r="18" spans="1:12" x14ac:dyDescent="0.25">
      <c r="A18" s="18" t="s">
        <v>13</v>
      </c>
      <c r="B18" s="19">
        <v>44565</v>
      </c>
      <c r="C18" s="29">
        <v>4654</v>
      </c>
      <c r="D18" s="30" t="s">
        <v>25</v>
      </c>
      <c r="E18" s="22" t="s">
        <v>15</v>
      </c>
      <c r="F18" s="31">
        <v>527</v>
      </c>
      <c r="G18" s="24">
        <f t="shared" si="0"/>
        <v>42160</v>
      </c>
      <c r="H18" s="25">
        <v>110</v>
      </c>
      <c r="I18" s="32"/>
      <c r="J18" s="33">
        <v>30</v>
      </c>
      <c r="K18" s="25">
        <f t="shared" si="1"/>
        <v>80</v>
      </c>
      <c r="L18"/>
    </row>
    <row r="19" spans="1:12" x14ac:dyDescent="0.25">
      <c r="A19" s="18" t="s">
        <v>13</v>
      </c>
      <c r="B19" s="19" t="s">
        <v>26</v>
      </c>
      <c r="C19" s="29">
        <v>13766</v>
      </c>
      <c r="D19" s="30" t="s">
        <v>27</v>
      </c>
      <c r="E19" s="22" t="s">
        <v>15</v>
      </c>
      <c r="F19" s="34">
        <v>283.2</v>
      </c>
      <c r="G19" s="36">
        <f t="shared" si="0"/>
        <v>2548.7999999999997</v>
      </c>
      <c r="H19" s="25">
        <v>9</v>
      </c>
      <c r="I19" s="32"/>
      <c r="J19" s="33"/>
      <c r="K19" s="25">
        <f t="shared" si="1"/>
        <v>9</v>
      </c>
      <c r="L19"/>
    </row>
    <row r="20" spans="1:12" x14ac:dyDescent="0.25">
      <c r="A20" s="18" t="s">
        <v>13</v>
      </c>
      <c r="B20" s="19" t="s">
        <v>28</v>
      </c>
      <c r="C20" s="29">
        <v>3338</v>
      </c>
      <c r="D20" s="30" t="s">
        <v>29</v>
      </c>
      <c r="E20" s="22" t="s">
        <v>15</v>
      </c>
      <c r="F20" s="34">
        <v>78</v>
      </c>
      <c r="G20" s="36">
        <f t="shared" si="0"/>
        <v>3120</v>
      </c>
      <c r="H20" s="25">
        <v>40</v>
      </c>
      <c r="I20" s="32"/>
      <c r="J20" s="33"/>
      <c r="K20" s="25">
        <f t="shared" si="1"/>
        <v>40</v>
      </c>
      <c r="L20"/>
    </row>
    <row r="21" spans="1:12" x14ac:dyDescent="0.25">
      <c r="A21" s="18" t="s">
        <v>13</v>
      </c>
      <c r="B21" s="19">
        <v>44291</v>
      </c>
      <c r="C21" s="29">
        <v>3747</v>
      </c>
      <c r="D21" s="30" t="s">
        <v>30</v>
      </c>
      <c r="E21" s="22" t="s">
        <v>15</v>
      </c>
      <c r="F21" s="34">
        <v>84</v>
      </c>
      <c r="G21" s="36">
        <f t="shared" si="0"/>
        <v>0</v>
      </c>
      <c r="H21" s="25">
        <v>0</v>
      </c>
      <c r="I21" s="32"/>
      <c r="J21" s="33"/>
      <c r="K21" s="25">
        <f t="shared" si="1"/>
        <v>0</v>
      </c>
      <c r="L21"/>
    </row>
    <row r="22" spans="1:12" x14ac:dyDescent="0.25">
      <c r="A22" s="18" t="s">
        <v>13</v>
      </c>
      <c r="B22" s="19">
        <v>44565</v>
      </c>
      <c r="C22" s="29">
        <v>6909</v>
      </c>
      <c r="D22" s="30" t="s">
        <v>31</v>
      </c>
      <c r="E22" s="22" t="s">
        <v>32</v>
      </c>
      <c r="F22" s="34">
        <v>20</v>
      </c>
      <c r="G22" s="36">
        <f t="shared" si="0"/>
        <v>700</v>
      </c>
      <c r="H22" s="25">
        <v>35</v>
      </c>
      <c r="I22" s="32"/>
      <c r="J22" s="33"/>
      <c r="K22" s="25">
        <f t="shared" si="1"/>
        <v>35</v>
      </c>
      <c r="L22"/>
    </row>
    <row r="23" spans="1:12" x14ac:dyDescent="0.25">
      <c r="A23" s="18" t="s">
        <v>13</v>
      </c>
      <c r="B23" s="19">
        <v>44565</v>
      </c>
      <c r="C23" s="29">
        <v>8969</v>
      </c>
      <c r="D23" s="30" t="s">
        <v>33</v>
      </c>
      <c r="E23" s="22" t="s">
        <v>32</v>
      </c>
      <c r="F23" s="34">
        <v>22</v>
      </c>
      <c r="G23" s="36">
        <f t="shared" si="0"/>
        <v>1408</v>
      </c>
      <c r="H23" s="25">
        <v>64</v>
      </c>
      <c r="I23" s="32"/>
      <c r="J23" s="33"/>
      <c r="K23" s="25">
        <f t="shared" si="1"/>
        <v>64</v>
      </c>
      <c r="L23"/>
    </row>
    <row r="24" spans="1:12" x14ac:dyDescent="0.25">
      <c r="A24" s="18" t="s">
        <v>13</v>
      </c>
      <c r="B24" s="19">
        <v>44287</v>
      </c>
      <c r="C24" s="29">
        <v>15752</v>
      </c>
      <c r="D24" s="30" t="s">
        <v>34</v>
      </c>
      <c r="E24" s="22" t="s">
        <v>15</v>
      </c>
      <c r="F24" s="31">
        <v>182</v>
      </c>
      <c r="G24" s="36">
        <f t="shared" si="0"/>
        <v>0</v>
      </c>
      <c r="H24" s="25">
        <v>0</v>
      </c>
      <c r="I24" s="32"/>
      <c r="J24" s="33"/>
      <c r="K24" s="25">
        <f t="shared" si="1"/>
        <v>0</v>
      </c>
      <c r="L24"/>
    </row>
    <row r="25" spans="1:12" x14ac:dyDescent="0.25">
      <c r="A25" s="18" t="s">
        <v>13</v>
      </c>
      <c r="B25" s="19">
        <v>43902</v>
      </c>
      <c r="C25" s="29">
        <v>9219</v>
      </c>
      <c r="D25" s="30" t="s">
        <v>35</v>
      </c>
      <c r="E25" s="22" t="s">
        <v>15</v>
      </c>
      <c r="F25" s="34">
        <v>100</v>
      </c>
      <c r="G25" s="36">
        <f t="shared" si="0"/>
        <v>0</v>
      </c>
      <c r="H25" s="25">
        <v>0</v>
      </c>
      <c r="I25" s="32"/>
      <c r="J25" s="33"/>
      <c r="K25" s="25">
        <f t="shared" si="1"/>
        <v>0</v>
      </c>
      <c r="L25"/>
    </row>
    <row r="26" spans="1:12" x14ac:dyDescent="0.25">
      <c r="A26" s="18" t="s">
        <v>13</v>
      </c>
      <c r="B26" s="19">
        <v>44570</v>
      </c>
      <c r="C26" s="29">
        <v>16707</v>
      </c>
      <c r="D26" s="30" t="s">
        <v>36</v>
      </c>
      <c r="E26" s="22" t="s">
        <v>15</v>
      </c>
      <c r="F26" s="34">
        <v>2250</v>
      </c>
      <c r="G26" s="36">
        <f t="shared" si="0"/>
        <v>279000</v>
      </c>
      <c r="H26" s="25">
        <v>124</v>
      </c>
      <c r="I26" s="32"/>
      <c r="J26" s="33"/>
      <c r="K26" s="25">
        <f t="shared" si="1"/>
        <v>124</v>
      </c>
      <c r="L26"/>
    </row>
    <row r="27" spans="1:12" x14ac:dyDescent="0.25">
      <c r="A27" s="18" t="s">
        <v>13</v>
      </c>
      <c r="B27" s="19">
        <v>44572</v>
      </c>
      <c r="C27" s="29">
        <v>6415</v>
      </c>
      <c r="D27" s="30" t="s">
        <v>37</v>
      </c>
      <c r="E27" s="22" t="s">
        <v>15</v>
      </c>
      <c r="F27" s="34">
        <v>36.799999999999997</v>
      </c>
      <c r="G27" s="36">
        <f t="shared" si="0"/>
        <v>44160</v>
      </c>
      <c r="H27" s="25">
        <v>1700</v>
      </c>
      <c r="I27" s="32"/>
      <c r="J27" s="33">
        <v>500</v>
      </c>
      <c r="K27" s="25">
        <f t="shared" si="1"/>
        <v>1200</v>
      </c>
      <c r="L27"/>
    </row>
    <row r="28" spans="1:12" x14ac:dyDescent="0.25">
      <c r="A28" s="18" t="s">
        <v>13</v>
      </c>
      <c r="B28" s="19">
        <v>44572</v>
      </c>
      <c r="C28" s="29">
        <v>6121</v>
      </c>
      <c r="D28" s="30" t="s">
        <v>38</v>
      </c>
      <c r="E28" s="22" t="s">
        <v>15</v>
      </c>
      <c r="F28" s="34">
        <v>36.799999999999997</v>
      </c>
      <c r="G28" s="36">
        <f t="shared" si="0"/>
        <v>44160</v>
      </c>
      <c r="H28" s="25">
        <v>1700</v>
      </c>
      <c r="I28" s="32"/>
      <c r="J28" s="33">
        <v>500</v>
      </c>
      <c r="K28" s="25">
        <f t="shared" si="1"/>
        <v>1200</v>
      </c>
      <c r="L28"/>
    </row>
    <row r="29" spans="1:12" x14ac:dyDescent="0.25">
      <c r="A29" s="18" t="s">
        <v>13</v>
      </c>
      <c r="B29" s="19" t="s">
        <v>39</v>
      </c>
      <c r="C29" s="29">
        <v>14342</v>
      </c>
      <c r="D29" s="30" t="s">
        <v>40</v>
      </c>
      <c r="E29" s="22" t="s">
        <v>15</v>
      </c>
      <c r="F29" s="34">
        <v>185</v>
      </c>
      <c r="G29" s="36">
        <f t="shared" si="0"/>
        <v>0</v>
      </c>
      <c r="H29" s="25">
        <v>0</v>
      </c>
      <c r="I29" s="32"/>
      <c r="J29" s="33"/>
      <c r="K29" s="25">
        <f t="shared" si="1"/>
        <v>0</v>
      </c>
      <c r="L29"/>
    </row>
    <row r="30" spans="1:12" x14ac:dyDescent="0.25">
      <c r="A30" s="18" t="s">
        <v>13</v>
      </c>
      <c r="B30" s="19" t="s">
        <v>39</v>
      </c>
      <c r="C30" s="29">
        <v>12908</v>
      </c>
      <c r="D30" s="30" t="s">
        <v>41</v>
      </c>
      <c r="E30" s="22" t="s">
        <v>15</v>
      </c>
      <c r="F30" s="34">
        <v>185</v>
      </c>
      <c r="G30" s="36">
        <f t="shared" si="0"/>
        <v>0</v>
      </c>
      <c r="H30" s="25">
        <v>0</v>
      </c>
      <c r="I30" s="32"/>
      <c r="J30" s="33"/>
      <c r="K30" s="25">
        <f t="shared" si="1"/>
        <v>0</v>
      </c>
      <c r="L30"/>
    </row>
    <row r="31" spans="1:12" x14ac:dyDescent="0.25">
      <c r="A31" s="18" t="s">
        <v>13</v>
      </c>
      <c r="B31" s="19" t="s">
        <v>42</v>
      </c>
      <c r="C31" s="29">
        <v>219</v>
      </c>
      <c r="D31" s="30" t="s">
        <v>43</v>
      </c>
      <c r="E31" s="22" t="s">
        <v>15</v>
      </c>
      <c r="F31" s="34">
        <v>162.72</v>
      </c>
      <c r="G31" s="36">
        <f t="shared" si="0"/>
        <v>2440.8000000000002</v>
      </c>
      <c r="H31" s="25">
        <v>15</v>
      </c>
      <c r="I31" s="32"/>
      <c r="J31" s="33"/>
      <c r="K31" s="25">
        <f t="shared" si="1"/>
        <v>15</v>
      </c>
      <c r="L31"/>
    </row>
    <row r="32" spans="1:12" x14ac:dyDescent="0.25">
      <c r="A32" s="18" t="s">
        <v>13</v>
      </c>
      <c r="B32" s="19">
        <v>44116</v>
      </c>
      <c r="C32" s="29">
        <v>6556</v>
      </c>
      <c r="D32" s="30" t="s">
        <v>44</v>
      </c>
      <c r="E32" s="22" t="s">
        <v>15</v>
      </c>
      <c r="F32" s="34">
        <v>125</v>
      </c>
      <c r="G32" s="36">
        <f t="shared" si="0"/>
        <v>0</v>
      </c>
      <c r="H32" s="25">
        <v>0</v>
      </c>
      <c r="I32" s="32"/>
      <c r="J32" s="33"/>
      <c r="K32" s="25">
        <f t="shared" si="1"/>
        <v>0</v>
      </c>
      <c r="L32"/>
    </row>
    <row r="33" spans="1:12" x14ac:dyDescent="0.25">
      <c r="A33" s="18" t="s">
        <v>13</v>
      </c>
      <c r="B33" s="19">
        <v>44147</v>
      </c>
      <c r="C33" s="29">
        <v>13239</v>
      </c>
      <c r="D33" s="30" t="s">
        <v>45</v>
      </c>
      <c r="E33" s="22" t="s">
        <v>15</v>
      </c>
      <c r="F33" s="34">
        <v>395.3</v>
      </c>
      <c r="G33" s="36">
        <f t="shared" si="0"/>
        <v>0</v>
      </c>
      <c r="H33" s="25">
        <v>0</v>
      </c>
      <c r="I33" s="32"/>
      <c r="J33" s="33"/>
      <c r="K33" s="25">
        <f t="shared" si="1"/>
        <v>0</v>
      </c>
      <c r="L33"/>
    </row>
    <row r="34" spans="1:12" x14ac:dyDescent="0.25">
      <c r="A34" s="18" t="s">
        <v>13</v>
      </c>
      <c r="B34" s="19">
        <v>44147</v>
      </c>
      <c r="C34" s="29">
        <v>13242</v>
      </c>
      <c r="D34" s="30" t="s">
        <v>46</v>
      </c>
      <c r="E34" s="22" t="s">
        <v>15</v>
      </c>
      <c r="F34" s="34">
        <v>2334</v>
      </c>
      <c r="G34" s="36">
        <f t="shared" si="0"/>
        <v>0</v>
      </c>
      <c r="H34" s="25">
        <v>0</v>
      </c>
      <c r="I34" s="32"/>
      <c r="J34" s="33"/>
      <c r="K34" s="25">
        <f t="shared" si="1"/>
        <v>0</v>
      </c>
      <c r="L34"/>
    </row>
    <row r="35" spans="1:12" x14ac:dyDescent="0.25">
      <c r="A35" s="18" t="s">
        <v>13</v>
      </c>
      <c r="B35" s="19">
        <v>44147</v>
      </c>
      <c r="C35" s="29">
        <v>13241</v>
      </c>
      <c r="D35" s="30" t="s">
        <v>47</v>
      </c>
      <c r="E35" s="22" t="s">
        <v>15</v>
      </c>
      <c r="F35" s="34">
        <v>2289.4</v>
      </c>
      <c r="G35" s="36">
        <f t="shared" si="0"/>
        <v>0</v>
      </c>
      <c r="H35" s="25">
        <v>0</v>
      </c>
      <c r="I35" s="32"/>
      <c r="J35" s="33"/>
      <c r="K35" s="25">
        <f t="shared" si="1"/>
        <v>0</v>
      </c>
      <c r="L35"/>
    </row>
    <row r="36" spans="1:12" x14ac:dyDescent="0.25">
      <c r="A36" s="18" t="s">
        <v>13</v>
      </c>
      <c r="B36" s="19" t="s">
        <v>48</v>
      </c>
      <c r="C36" s="29">
        <v>4218</v>
      </c>
      <c r="D36" s="30" t="s">
        <v>49</v>
      </c>
      <c r="E36" s="22" t="s">
        <v>15</v>
      </c>
      <c r="F36" s="34">
        <v>45</v>
      </c>
      <c r="G36" s="36">
        <f t="shared" si="0"/>
        <v>2160</v>
      </c>
      <c r="H36" s="25">
        <v>48</v>
      </c>
      <c r="I36" s="32"/>
      <c r="J36" s="33"/>
      <c r="K36" s="25">
        <f t="shared" si="1"/>
        <v>48</v>
      </c>
      <c r="L36"/>
    </row>
    <row r="37" spans="1:12" x14ac:dyDescent="0.25">
      <c r="A37" s="18" t="s">
        <v>13</v>
      </c>
      <c r="B37" s="19">
        <v>44502</v>
      </c>
      <c r="C37" s="29">
        <v>15854</v>
      </c>
      <c r="D37" s="30" t="s">
        <v>50</v>
      </c>
      <c r="E37" s="22" t="s">
        <v>15</v>
      </c>
      <c r="F37" s="34">
        <v>48</v>
      </c>
      <c r="G37" s="36">
        <f t="shared" si="0"/>
        <v>2832</v>
      </c>
      <c r="H37" s="25">
        <v>59</v>
      </c>
      <c r="I37" s="32"/>
      <c r="J37" s="33"/>
      <c r="K37" s="25">
        <f t="shared" si="1"/>
        <v>59</v>
      </c>
      <c r="L37"/>
    </row>
    <row r="38" spans="1:12" x14ac:dyDescent="0.25">
      <c r="A38" s="18" t="s">
        <v>13</v>
      </c>
      <c r="B38" s="19">
        <v>44502</v>
      </c>
      <c r="C38" s="29">
        <v>17006</v>
      </c>
      <c r="D38" s="30" t="s">
        <v>51</v>
      </c>
      <c r="E38" s="22" t="s">
        <v>52</v>
      </c>
      <c r="F38" s="34">
        <v>15</v>
      </c>
      <c r="G38" s="36">
        <f t="shared" si="0"/>
        <v>0</v>
      </c>
      <c r="H38" s="25">
        <v>0</v>
      </c>
      <c r="I38" s="32"/>
      <c r="J38" s="33"/>
      <c r="K38" s="25">
        <f t="shared" si="1"/>
        <v>0</v>
      </c>
      <c r="L38"/>
    </row>
    <row r="39" spans="1:12" x14ac:dyDescent="0.25">
      <c r="A39" s="18" t="s">
        <v>13</v>
      </c>
      <c r="B39" s="19">
        <v>43992</v>
      </c>
      <c r="C39" s="29">
        <v>18303</v>
      </c>
      <c r="D39" s="30" t="s">
        <v>53</v>
      </c>
      <c r="E39" s="22" t="s">
        <v>15</v>
      </c>
      <c r="F39" s="34">
        <v>30</v>
      </c>
      <c r="G39" s="36">
        <f t="shared" si="0"/>
        <v>0</v>
      </c>
      <c r="H39" s="25">
        <v>0</v>
      </c>
      <c r="I39" s="32"/>
      <c r="J39" s="33"/>
      <c r="K39" s="25">
        <f t="shared" si="1"/>
        <v>0</v>
      </c>
      <c r="L39"/>
    </row>
    <row r="40" spans="1:12" x14ac:dyDescent="0.25">
      <c r="A40" s="18" t="s">
        <v>13</v>
      </c>
      <c r="B40" s="19" t="s">
        <v>54</v>
      </c>
      <c r="C40" s="29">
        <v>15345</v>
      </c>
      <c r="D40" s="30" t="s">
        <v>55</v>
      </c>
      <c r="E40" s="22" t="s">
        <v>15</v>
      </c>
      <c r="F40" s="34">
        <v>110.17</v>
      </c>
      <c r="G40" s="36">
        <f t="shared" si="0"/>
        <v>0</v>
      </c>
      <c r="H40" s="25">
        <v>0</v>
      </c>
      <c r="I40" s="32"/>
      <c r="J40" s="33"/>
      <c r="K40" s="25">
        <f t="shared" si="1"/>
        <v>0</v>
      </c>
      <c r="L40"/>
    </row>
    <row r="41" spans="1:12" x14ac:dyDescent="0.25">
      <c r="A41" s="18" t="s">
        <v>13</v>
      </c>
      <c r="B41" s="19" t="s">
        <v>54</v>
      </c>
      <c r="C41" s="29">
        <v>5883</v>
      </c>
      <c r="D41" s="30" t="s">
        <v>56</v>
      </c>
      <c r="E41" s="22" t="s">
        <v>15</v>
      </c>
      <c r="F41" s="34">
        <v>209.5</v>
      </c>
      <c r="G41" s="36">
        <f t="shared" si="0"/>
        <v>0</v>
      </c>
      <c r="H41" s="25">
        <v>0</v>
      </c>
      <c r="I41" s="32"/>
      <c r="J41" s="33"/>
      <c r="K41" s="25">
        <f t="shared" si="1"/>
        <v>0</v>
      </c>
      <c r="L41"/>
    </row>
    <row r="42" spans="1:12" x14ac:dyDescent="0.25">
      <c r="A42" s="18" t="s">
        <v>13</v>
      </c>
      <c r="B42" s="19">
        <v>44569</v>
      </c>
      <c r="C42" s="29">
        <v>16402</v>
      </c>
      <c r="D42" s="30" t="s">
        <v>57</v>
      </c>
      <c r="E42" s="22" t="s">
        <v>15</v>
      </c>
      <c r="F42" s="34">
        <v>281.14999999999998</v>
      </c>
      <c r="G42" s="36">
        <f t="shared" si="0"/>
        <v>18274.75</v>
      </c>
      <c r="H42" s="25">
        <v>65</v>
      </c>
      <c r="I42" s="32"/>
      <c r="J42" s="33"/>
      <c r="K42" s="25">
        <f t="shared" si="1"/>
        <v>65</v>
      </c>
      <c r="L42"/>
    </row>
    <row r="43" spans="1:12" x14ac:dyDescent="0.25">
      <c r="A43" s="18" t="s">
        <v>13</v>
      </c>
      <c r="B43" s="19">
        <v>44573</v>
      </c>
      <c r="C43" s="29">
        <v>11065</v>
      </c>
      <c r="D43" s="30" t="s">
        <v>58</v>
      </c>
      <c r="E43" s="22" t="s">
        <v>15</v>
      </c>
      <c r="F43" s="34">
        <v>15</v>
      </c>
      <c r="G43" s="36">
        <f t="shared" si="0"/>
        <v>59265</v>
      </c>
      <c r="H43" s="25">
        <v>151</v>
      </c>
      <c r="I43" s="32">
        <v>4000</v>
      </c>
      <c r="J43" s="33">
        <v>200</v>
      </c>
      <c r="K43" s="25">
        <f t="shared" si="1"/>
        <v>3951</v>
      </c>
      <c r="L43"/>
    </row>
    <row r="44" spans="1:12" x14ac:dyDescent="0.25">
      <c r="A44" s="18" t="s">
        <v>13</v>
      </c>
      <c r="B44" s="19">
        <v>43901</v>
      </c>
      <c r="C44" s="29">
        <v>16014</v>
      </c>
      <c r="D44" s="30" t="s">
        <v>59</v>
      </c>
      <c r="E44" s="22" t="s">
        <v>15</v>
      </c>
      <c r="F44" s="34">
        <v>100.3</v>
      </c>
      <c r="G44" s="36">
        <f t="shared" si="0"/>
        <v>0</v>
      </c>
      <c r="H44" s="25">
        <v>0</v>
      </c>
      <c r="I44" s="32"/>
      <c r="J44" s="33"/>
      <c r="K44" s="25">
        <f t="shared" si="1"/>
        <v>0</v>
      </c>
      <c r="L44"/>
    </row>
    <row r="45" spans="1:12" x14ac:dyDescent="0.25">
      <c r="A45" s="18" t="s">
        <v>13</v>
      </c>
      <c r="B45" s="19" t="s">
        <v>60</v>
      </c>
      <c r="C45" s="29">
        <v>19328</v>
      </c>
      <c r="D45" s="30" t="s">
        <v>61</v>
      </c>
      <c r="E45" s="22" t="s">
        <v>17</v>
      </c>
      <c r="F45" s="34">
        <v>1119.58</v>
      </c>
      <c r="G45" s="36">
        <f t="shared" si="0"/>
        <v>3358.74</v>
      </c>
      <c r="H45" s="25">
        <v>3</v>
      </c>
      <c r="I45" s="32"/>
      <c r="J45" s="33"/>
      <c r="K45" s="25">
        <f t="shared" si="1"/>
        <v>3</v>
      </c>
      <c r="L45"/>
    </row>
    <row r="46" spans="1:12" x14ac:dyDescent="0.25">
      <c r="A46" s="18" t="s">
        <v>13</v>
      </c>
      <c r="B46" s="19">
        <v>44231</v>
      </c>
      <c r="C46" s="29">
        <v>11935</v>
      </c>
      <c r="D46" s="30" t="s">
        <v>62</v>
      </c>
      <c r="E46" s="22" t="s">
        <v>15</v>
      </c>
      <c r="F46" s="34">
        <v>34</v>
      </c>
      <c r="G46" s="36">
        <f t="shared" si="0"/>
        <v>3910</v>
      </c>
      <c r="H46" s="25">
        <v>115</v>
      </c>
      <c r="I46" s="32"/>
      <c r="J46" s="33"/>
      <c r="K46" s="25">
        <f t="shared" si="1"/>
        <v>115</v>
      </c>
      <c r="L46"/>
    </row>
    <row r="47" spans="1:12" x14ac:dyDescent="0.25">
      <c r="A47" s="18" t="s">
        <v>13</v>
      </c>
      <c r="B47" s="19">
        <v>43932</v>
      </c>
      <c r="C47" s="29">
        <v>16016</v>
      </c>
      <c r="D47" s="30" t="s">
        <v>63</v>
      </c>
      <c r="E47" s="22" t="s">
        <v>32</v>
      </c>
      <c r="F47" s="34">
        <v>66</v>
      </c>
      <c r="G47" s="36">
        <f t="shared" si="0"/>
        <v>0</v>
      </c>
      <c r="H47" s="25">
        <v>0</v>
      </c>
      <c r="I47" s="32"/>
      <c r="J47" s="33"/>
      <c r="K47" s="25">
        <f t="shared" si="1"/>
        <v>0</v>
      </c>
      <c r="L47"/>
    </row>
    <row r="48" spans="1:12" x14ac:dyDescent="0.25">
      <c r="A48" s="18" t="s">
        <v>13</v>
      </c>
      <c r="B48" s="19">
        <v>44572</v>
      </c>
      <c r="C48" s="29">
        <v>1106</v>
      </c>
      <c r="D48" s="30" t="s">
        <v>64</v>
      </c>
      <c r="E48" s="22" t="s">
        <v>15</v>
      </c>
      <c r="F48" s="34">
        <v>89.71</v>
      </c>
      <c r="G48" s="36">
        <f t="shared" si="0"/>
        <v>0</v>
      </c>
      <c r="H48" s="25">
        <v>0</v>
      </c>
      <c r="I48" s="32"/>
      <c r="J48" s="33"/>
      <c r="K48" s="25">
        <f t="shared" si="1"/>
        <v>0</v>
      </c>
      <c r="L48"/>
    </row>
    <row r="49" spans="1:12" x14ac:dyDescent="0.25">
      <c r="A49" s="18" t="s">
        <v>13</v>
      </c>
      <c r="B49" s="19">
        <v>44292</v>
      </c>
      <c r="C49" s="29">
        <v>5924</v>
      </c>
      <c r="D49" s="30" t="s">
        <v>65</v>
      </c>
      <c r="E49" s="22" t="s">
        <v>66</v>
      </c>
      <c r="F49" s="34">
        <v>50.7</v>
      </c>
      <c r="G49" s="36">
        <f t="shared" si="0"/>
        <v>4715.1000000000004</v>
      </c>
      <c r="H49" s="25">
        <v>93</v>
      </c>
      <c r="I49" s="32"/>
      <c r="J49" s="33"/>
      <c r="K49" s="25">
        <f t="shared" si="1"/>
        <v>93</v>
      </c>
      <c r="L49"/>
    </row>
    <row r="50" spans="1:12" x14ac:dyDescent="0.25">
      <c r="A50" s="18" t="s">
        <v>13</v>
      </c>
      <c r="B50" s="19">
        <v>4</v>
      </c>
      <c r="C50" s="29">
        <v>6141</v>
      </c>
      <c r="D50" s="30" t="s">
        <v>67</v>
      </c>
      <c r="E50" s="22" t="s">
        <v>15</v>
      </c>
      <c r="F50" s="34">
        <v>165.2</v>
      </c>
      <c r="G50" s="36">
        <f t="shared" si="0"/>
        <v>0</v>
      </c>
      <c r="H50" s="25">
        <v>0</v>
      </c>
      <c r="I50" s="32"/>
      <c r="J50" s="33"/>
      <c r="K50" s="25">
        <f t="shared" si="1"/>
        <v>0</v>
      </c>
      <c r="L50"/>
    </row>
    <row r="51" spans="1:12" x14ac:dyDescent="0.25">
      <c r="A51" s="18" t="s">
        <v>13</v>
      </c>
      <c r="B51" s="19">
        <v>44565</v>
      </c>
      <c r="C51" s="29">
        <v>5925</v>
      </c>
      <c r="D51" s="30" t="s">
        <v>68</v>
      </c>
      <c r="E51" s="22" t="s">
        <v>15</v>
      </c>
      <c r="F51" s="34">
        <v>37.5</v>
      </c>
      <c r="G51" s="36">
        <f t="shared" si="0"/>
        <v>5962.5</v>
      </c>
      <c r="H51" s="25">
        <v>209</v>
      </c>
      <c r="I51" s="32"/>
      <c r="J51" s="33">
        <v>50</v>
      </c>
      <c r="K51" s="25">
        <f t="shared" si="1"/>
        <v>159</v>
      </c>
      <c r="L51"/>
    </row>
    <row r="52" spans="1:12" x14ac:dyDescent="0.25">
      <c r="A52" s="18" t="s">
        <v>13</v>
      </c>
      <c r="B52" s="19">
        <v>43932</v>
      </c>
      <c r="C52" s="29">
        <v>19117</v>
      </c>
      <c r="D52" s="30" t="s">
        <v>69</v>
      </c>
      <c r="E52" s="22" t="s">
        <v>15</v>
      </c>
      <c r="F52" s="31">
        <v>160.6</v>
      </c>
      <c r="G52" s="36">
        <f t="shared" si="0"/>
        <v>0</v>
      </c>
      <c r="H52" s="25">
        <v>0</v>
      </c>
      <c r="I52" s="32"/>
      <c r="J52" s="33"/>
      <c r="K52" s="25">
        <f t="shared" si="1"/>
        <v>0</v>
      </c>
      <c r="L52"/>
    </row>
    <row r="53" spans="1:12" x14ac:dyDescent="0.25">
      <c r="A53" s="18" t="s">
        <v>13</v>
      </c>
      <c r="B53" s="19" t="s">
        <v>70</v>
      </c>
      <c r="C53" s="29">
        <v>15720</v>
      </c>
      <c r="D53" s="30" t="s">
        <v>71</v>
      </c>
      <c r="E53" s="22" t="s">
        <v>32</v>
      </c>
      <c r="F53" s="34">
        <v>7.6</v>
      </c>
      <c r="G53" s="36">
        <f t="shared" si="0"/>
        <v>2394</v>
      </c>
      <c r="H53" s="25">
        <v>315</v>
      </c>
      <c r="I53" s="32"/>
      <c r="J53" s="33"/>
      <c r="K53" s="25">
        <f t="shared" si="1"/>
        <v>315</v>
      </c>
      <c r="L53"/>
    </row>
    <row r="54" spans="1:12" x14ac:dyDescent="0.25">
      <c r="A54" s="18" t="s">
        <v>13</v>
      </c>
      <c r="B54" s="19">
        <v>43896</v>
      </c>
      <c r="C54" s="29">
        <v>4656</v>
      </c>
      <c r="D54" s="30" t="s">
        <v>72</v>
      </c>
      <c r="E54" s="22" t="s">
        <v>15</v>
      </c>
      <c r="F54" s="34">
        <v>29.9</v>
      </c>
      <c r="G54" s="36">
        <f t="shared" si="0"/>
        <v>448.5</v>
      </c>
      <c r="H54" s="25">
        <v>15</v>
      </c>
      <c r="I54" s="32"/>
      <c r="J54" s="33"/>
      <c r="K54" s="25">
        <f t="shared" si="1"/>
        <v>15</v>
      </c>
      <c r="L54"/>
    </row>
    <row r="55" spans="1:12" x14ac:dyDescent="0.25">
      <c r="A55" s="18" t="s">
        <v>13</v>
      </c>
      <c r="B55" s="19">
        <v>44050</v>
      </c>
      <c r="C55" s="29">
        <v>8276</v>
      </c>
      <c r="D55" s="30" t="s">
        <v>73</v>
      </c>
      <c r="E55" s="22" t="s">
        <v>15</v>
      </c>
      <c r="F55" s="34">
        <v>31</v>
      </c>
      <c r="G55" s="36">
        <f t="shared" si="0"/>
        <v>0</v>
      </c>
      <c r="H55" s="25">
        <v>0</v>
      </c>
      <c r="I55" s="37"/>
      <c r="J55" s="33"/>
      <c r="K55" s="25">
        <f t="shared" si="1"/>
        <v>0</v>
      </c>
      <c r="L55"/>
    </row>
    <row r="56" spans="1:12" x14ac:dyDescent="0.25">
      <c r="A56" s="18" t="s">
        <v>13</v>
      </c>
      <c r="B56" s="19">
        <v>44050</v>
      </c>
      <c r="C56" s="29">
        <v>18913</v>
      </c>
      <c r="D56" s="30" t="s">
        <v>74</v>
      </c>
      <c r="E56" s="22" t="s">
        <v>15</v>
      </c>
      <c r="F56" s="34">
        <v>20</v>
      </c>
      <c r="G56" s="36">
        <f t="shared" si="0"/>
        <v>0</v>
      </c>
      <c r="H56" s="25">
        <v>0</v>
      </c>
      <c r="I56" s="32"/>
      <c r="J56" s="33"/>
      <c r="K56" s="25">
        <f t="shared" si="1"/>
        <v>0</v>
      </c>
      <c r="L56"/>
    </row>
    <row r="57" spans="1:12" x14ac:dyDescent="0.25">
      <c r="A57" s="18" t="s">
        <v>13</v>
      </c>
      <c r="B57" s="19">
        <v>44050</v>
      </c>
      <c r="C57" s="29">
        <v>12150</v>
      </c>
      <c r="D57" s="30" t="s">
        <v>75</v>
      </c>
      <c r="E57" s="22" t="s">
        <v>15</v>
      </c>
      <c r="F57" s="34">
        <v>39</v>
      </c>
      <c r="G57" s="36">
        <f t="shared" si="0"/>
        <v>0</v>
      </c>
      <c r="H57" s="25">
        <v>0</v>
      </c>
      <c r="I57" s="32"/>
      <c r="J57" s="33"/>
      <c r="K57" s="25">
        <f t="shared" si="1"/>
        <v>0</v>
      </c>
      <c r="L57"/>
    </row>
    <row r="58" spans="1:12" x14ac:dyDescent="0.25">
      <c r="A58" s="18" t="s">
        <v>13</v>
      </c>
      <c r="B58" s="19">
        <v>44050</v>
      </c>
      <c r="C58" s="29">
        <v>12158</v>
      </c>
      <c r="D58" s="30" t="s">
        <v>76</v>
      </c>
      <c r="E58" s="22" t="s">
        <v>15</v>
      </c>
      <c r="F58" s="34">
        <v>39</v>
      </c>
      <c r="G58" s="36">
        <f t="shared" si="0"/>
        <v>0</v>
      </c>
      <c r="H58" s="25">
        <v>0</v>
      </c>
      <c r="I58" s="32"/>
      <c r="J58" s="33"/>
      <c r="K58" s="25">
        <f t="shared" si="1"/>
        <v>0</v>
      </c>
      <c r="L58"/>
    </row>
    <row r="59" spans="1:12" x14ac:dyDescent="0.25">
      <c r="A59" s="18" t="s">
        <v>13</v>
      </c>
      <c r="B59" s="19">
        <v>44572</v>
      </c>
      <c r="C59" s="29">
        <v>14237</v>
      </c>
      <c r="D59" s="30" t="s">
        <v>77</v>
      </c>
      <c r="E59" s="22" t="s">
        <v>15</v>
      </c>
      <c r="F59" s="34">
        <v>20.3</v>
      </c>
      <c r="G59" s="36">
        <f t="shared" si="0"/>
        <v>0</v>
      </c>
      <c r="H59" s="25">
        <v>0</v>
      </c>
      <c r="I59" s="32"/>
      <c r="J59" s="33"/>
      <c r="K59" s="25">
        <f t="shared" si="1"/>
        <v>0</v>
      </c>
      <c r="L59"/>
    </row>
    <row r="60" spans="1:12" x14ac:dyDescent="0.25">
      <c r="A60" s="18" t="s">
        <v>13</v>
      </c>
      <c r="B60" s="19">
        <v>44050</v>
      </c>
      <c r="C60" s="29">
        <v>9125</v>
      </c>
      <c r="D60" s="30" t="s">
        <v>78</v>
      </c>
      <c r="E60" s="22" t="s">
        <v>15</v>
      </c>
      <c r="F60" s="34">
        <v>15</v>
      </c>
      <c r="G60" s="36">
        <f t="shared" si="0"/>
        <v>0</v>
      </c>
      <c r="H60" s="25">
        <v>0</v>
      </c>
      <c r="I60" s="32"/>
      <c r="J60" s="33"/>
      <c r="K60" s="25">
        <f t="shared" si="1"/>
        <v>0</v>
      </c>
      <c r="L60"/>
    </row>
    <row r="61" spans="1:12" x14ac:dyDescent="0.25">
      <c r="A61" s="18" t="s">
        <v>13</v>
      </c>
      <c r="B61" s="19">
        <v>44050</v>
      </c>
      <c r="C61" s="29">
        <v>14236</v>
      </c>
      <c r="D61" s="30" t="s">
        <v>79</v>
      </c>
      <c r="E61" s="22" t="s">
        <v>15</v>
      </c>
      <c r="F61" s="34">
        <v>20.3</v>
      </c>
      <c r="G61" s="36">
        <f t="shared" si="0"/>
        <v>0</v>
      </c>
      <c r="H61" s="25">
        <v>0</v>
      </c>
      <c r="I61" s="32"/>
      <c r="J61" s="33"/>
      <c r="K61" s="25">
        <f t="shared" si="1"/>
        <v>0</v>
      </c>
      <c r="L61"/>
    </row>
    <row r="62" spans="1:12" x14ac:dyDescent="0.25">
      <c r="A62" s="18" t="s">
        <v>13</v>
      </c>
      <c r="B62" s="19">
        <v>44050</v>
      </c>
      <c r="C62" s="29">
        <v>5878</v>
      </c>
      <c r="D62" s="30" t="s">
        <v>80</v>
      </c>
      <c r="E62" s="22" t="s">
        <v>15</v>
      </c>
      <c r="F62" s="34">
        <v>20</v>
      </c>
      <c r="G62" s="36">
        <f t="shared" si="0"/>
        <v>0</v>
      </c>
      <c r="H62" s="25">
        <v>0</v>
      </c>
      <c r="I62" s="32"/>
      <c r="J62" s="33"/>
      <c r="K62" s="25">
        <f t="shared" si="1"/>
        <v>0</v>
      </c>
      <c r="L62"/>
    </row>
    <row r="63" spans="1:12" x14ac:dyDescent="0.25">
      <c r="A63" s="18" t="s">
        <v>13</v>
      </c>
      <c r="B63" s="19">
        <v>44050</v>
      </c>
      <c r="C63" s="29">
        <v>10148</v>
      </c>
      <c r="D63" s="30" t="s">
        <v>81</v>
      </c>
      <c r="E63" s="22" t="s">
        <v>15</v>
      </c>
      <c r="F63" s="34">
        <v>15</v>
      </c>
      <c r="G63" s="36">
        <f t="shared" si="0"/>
        <v>0</v>
      </c>
      <c r="H63" s="25">
        <v>0</v>
      </c>
      <c r="I63" s="32"/>
      <c r="J63" s="33"/>
      <c r="K63" s="25">
        <f t="shared" si="1"/>
        <v>0</v>
      </c>
      <c r="L63"/>
    </row>
    <row r="64" spans="1:12" x14ac:dyDescent="0.25">
      <c r="A64" s="18" t="s">
        <v>13</v>
      </c>
      <c r="B64" s="19">
        <v>44654</v>
      </c>
      <c r="C64" s="29">
        <v>16827</v>
      </c>
      <c r="D64" s="30" t="s">
        <v>82</v>
      </c>
      <c r="E64" s="22" t="s">
        <v>15</v>
      </c>
      <c r="F64" s="34">
        <v>510</v>
      </c>
      <c r="G64" s="36">
        <f t="shared" si="0"/>
        <v>25500</v>
      </c>
      <c r="H64" s="25">
        <v>50</v>
      </c>
      <c r="I64" s="32"/>
      <c r="J64" s="33"/>
      <c r="K64" s="25">
        <f t="shared" si="1"/>
        <v>50</v>
      </c>
      <c r="L64"/>
    </row>
    <row r="65" spans="1:12" x14ac:dyDescent="0.25">
      <c r="A65" s="18" t="s">
        <v>13</v>
      </c>
      <c r="B65" s="19">
        <v>44050</v>
      </c>
      <c r="C65" s="29">
        <v>16033</v>
      </c>
      <c r="D65" s="30" t="s">
        <v>83</v>
      </c>
      <c r="E65" s="22" t="s">
        <v>15</v>
      </c>
      <c r="F65" s="34">
        <v>10</v>
      </c>
      <c r="G65" s="36">
        <f t="shared" si="0"/>
        <v>0</v>
      </c>
      <c r="H65" s="25">
        <v>0</v>
      </c>
      <c r="I65" s="32"/>
      <c r="J65" s="33"/>
      <c r="K65" s="25">
        <f t="shared" si="1"/>
        <v>0</v>
      </c>
      <c r="L65"/>
    </row>
    <row r="66" spans="1:12" x14ac:dyDescent="0.25">
      <c r="A66" s="18" t="s">
        <v>13</v>
      </c>
      <c r="B66" s="19">
        <v>44050</v>
      </c>
      <c r="C66" s="29">
        <v>16031</v>
      </c>
      <c r="D66" s="30" t="s">
        <v>84</v>
      </c>
      <c r="E66" s="22" t="s">
        <v>15</v>
      </c>
      <c r="F66" s="34">
        <v>55</v>
      </c>
      <c r="G66" s="36">
        <f t="shared" si="0"/>
        <v>0</v>
      </c>
      <c r="H66" s="25">
        <v>0</v>
      </c>
      <c r="I66" s="32"/>
      <c r="J66" s="33"/>
      <c r="K66" s="25">
        <f t="shared" si="1"/>
        <v>0</v>
      </c>
      <c r="L66"/>
    </row>
    <row r="67" spans="1:12" x14ac:dyDescent="0.25">
      <c r="A67" s="18" t="s">
        <v>13</v>
      </c>
      <c r="B67" s="19">
        <v>44050</v>
      </c>
      <c r="C67" s="29">
        <v>16027</v>
      </c>
      <c r="D67" s="30" t="s">
        <v>85</v>
      </c>
      <c r="E67" s="22" t="s">
        <v>15</v>
      </c>
      <c r="F67" s="34">
        <v>5</v>
      </c>
      <c r="G67" s="36">
        <f t="shared" si="0"/>
        <v>0</v>
      </c>
      <c r="H67" s="25">
        <v>0</v>
      </c>
      <c r="I67" s="32"/>
      <c r="J67" s="33"/>
      <c r="K67" s="25">
        <f t="shared" si="1"/>
        <v>0</v>
      </c>
      <c r="L67"/>
    </row>
    <row r="68" spans="1:12" x14ac:dyDescent="0.25">
      <c r="A68" s="18" t="s">
        <v>13</v>
      </c>
      <c r="B68" s="19">
        <v>44565</v>
      </c>
      <c r="C68" s="29">
        <v>11837</v>
      </c>
      <c r="D68" s="30" t="s">
        <v>86</v>
      </c>
      <c r="E68" s="22" t="s">
        <v>15</v>
      </c>
      <c r="F68" s="34">
        <v>23.895</v>
      </c>
      <c r="G68" s="36">
        <f t="shared" si="0"/>
        <v>7622.5050000000001</v>
      </c>
      <c r="H68" s="25">
        <v>319</v>
      </c>
      <c r="I68" s="32"/>
      <c r="J68" s="33"/>
      <c r="K68" s="25">
        <f t="shared" si="1"/>
        <v>319</v>
      </c>
      <c r="L68"/>
    </row>
    <row r="69" spans="1:12" x14ac:dyDescent="0.25">
      <c r="A69" s="18" t="s">
        <v>13</v>
      </c>
      <c r="B69" s="19">
        <v>44197</v>
      </c>
      <c r="C69" s="29">
        <v>19329</v>
      </c>
      <c r="D69" s="30" t="s">
        <v>87</v>
      </c>
      <c r="E69" s="22" t="s">
        <v>17</v>
      </c>
      <c r="F69" s="34">
        <v>1426.88</v>
      </c>
      <c r="G69" s="36">
        <f t="shared" si="0"/>
        <v>2853.76</v>
      </c>
      <c r="H69" s="25">
        <v>2</v>
      </c>
      <c r="I69" s="32"/>
      <c r="J69" s="33"/>
      <c r="K69" s="25">
        <f t="shared" si="1"/>
        <v>2</v>
      </c>
      <c r="L69"/>
    </row>
    <row r="70" spans="1:12" x14ac:dyDescent="0.25">
      <c r="A70" s="18" t="s">
        <v>13</v>
      </c>
      <c r="B70" s="19">
        <v>44573</v>
      </c>
      <c r="C70" s="29">
        <v>3314</v>
      </c>
      <c r="D70" s="30" t="s">
        <v>88</v>
      </c>
      <c r="E70" s="22" t="s">
        <v>89</v>
      </c>
      <c r="F70" s="34">
        <v>42.5</v>
      </c>
      <c r="G70" s="36">
        <f t="shared" si="0"/>
        <v>10200</v>
      </c>
      <c r="H70" s="25">
        <v>0</v>
      </c>
      <c r="I70" s="32">
        <v>1000</v>
      </c>
      <c r="J70" s="33">
        <v>760</v>
      </c>
      <c r="K70" s="25">
        <f t="shared" si="1"/>
        <v>240</v>
      </c>
      <c r="L70"/>
    </row>
    <row r="71" spans="1:12" x14ac:dyDescent="0.25">
      <c r="A71" s="18" t="s">
        <v>13</v>
      </c>
      <c r="B71" s="19">
        <v>44050</v>
      </c>
      <c r="C71" s="29">
        <v>2345</v>
      </c>
      <c r="D71" s="30" t="s">
        <v>90</v>
      </c>
      <c r="E71" s="22" t="s">
        <v>15</v>
      </c>
      <c r="F71" s="34">
        <v>5.5</v>
      </c>
      <c r="G71" s="36">
        <f t="shared" si="0"/>
        <v>0</v>
      </c>
      <c r="H71" s="25">
        <v>0</v>
      </c>
      <c r="I71" s="32"/>
      <c r="J71" s="33"/>
      <c r="K71" s="25">
        <f t="shared" si="1"/>
        <v>0</v>
      </c>
      <c r="L71"/>
    </row>
    <row r="72" spans="1:12" x14ac:dyDescent="0.25">
      <c r="A72" s="18" t="s">
        <v>13</v>
      </c>
      <c r="B72" s="19">
        <v>44414</v>
      </c>
      <c r="C72" s="29">
        <v>16051</v>
      </c>
      <c r="D72" s="30" t="s">
        <v>91</v>
      </c>
      <c r="E72" s="22" t="s">
        <v>15</v>
      </c>
      <c r="F72" s="34">
        <v>199</v>
      </c>
      <c r="G72" s="36">
        <f t="shared" si="0"/>
        <v>15522</v>
      </c>
      <c r="H72" s="25">
        <v>78</v>
      </c>
      <c r="I72" s="32"/>
      <c r="J72" s="33"/>
      <c r="K72" s="25">
        <f t="shared" si="1"/>
        <v>78</v>
      </c>
      <c r="L72"/>
    </row>
    <row r="73" spans="1:12" x14ac:dyDescent="0.25">
      <c r="A73" s="18" t="s">
        <v>13</v>
      </c>
      <c r="B73" s="19">
        <v>44202</v>
      </c>
      <c r="C73" s="29">
        <v>4552</v>
      </c>
      <c r="D73" s="30" t="s">
        <v>92</v>
      </c>
      <c r="E73" s="22" t="s">
        <v>15</v>
      </c>
      <c r="F73" s="34">
        <v>680</v>
      </c>
      <c r="G73" s="36">
        <f t="shared" si="0"/>
        <v>6800</v>
      </c>
      <c r="H73" s="25">
        <v>10</v>
      </c>
      <c r="I73" s="32"/>
      <c r="J73" s="33"/>
      <c r="K73" s="25">
        <f t="shared" si="1"/>
        <v>10</v>
      </c>
      <c r="L73"/>
    </row>
    <row r="74" spans="1:12" x14ac:dyDescent="0.25">
      <c r="A74" s="18" t="s">
        <v>13</v>
      </c>
      <c r="B74" s="19">
        <v>44202</v>
      </c>
      <c r="C74" s="29">
        <v>9576</v>
      </c>
      <c r="D74" s="30" t="s">
        <v>93</v>
      </c>
      <c r="E74" s="22" t="s">
        <v>15</v>
      </c>
      <c r="F74" s="34">
        <v>550.6</v>
      </c>
      <c r="G74" s="36">
        <f t="shared" si="0"/>
        <v>0</v>
      </c>
      <c r="H74" s="25">
        <v>0</v>
      </c>
      <c r="I74" s="32"/>
      <c r="J74" s="33"/>
      <c r="K74" s="25">
        <f t="shared" si="1"/>
        <v>0</v>
      </c>
      <c r="L74"/>
    </row>
    <row r="75" spans="1:12" x14ac:dyDescent="0.25">
      <c r="A75" s="18" t="s">
        <v>13</v>
      </c>
      <c r="B75" s="19">
        <v>44572</v>
      </c>
      <c r="C75" s="29">
        <v>16042</v>
      </c>
      <c r="D75" s="30" t="s">
        <v>94</v>
      </c>
      <c r="E75" s="22" t="s">
        <v>15</v>
      </c>
      <c r="F75" s="34">
        <v>544.99</v>
      </c>
      <c r="G75" s="36">
        <f t="shared" si="0"/>
        <v>0</v>
      </c>
      <c r="H75" s="25">
        <v>0</v>
      </c>
      <c r="I75" s="32"/>
      <c r="J75" s="33"/>
      <c r="K75" s="25">
        <f t="shared" si="1"/>
        <v>0</v>
      </c>
      <c r="L75"/>
    </row>
    <row r="76" spans="1:12" x14ac:dyDescent="0.25">
      <c r="A76" s="18" t="s">
        <v>13</v>
      </c>
      <c r="B76" s="19" t="s">
        <v>26</v>
      </c>
      <c r="C76" s="29">
        <v>6438</v>
      </c>
      <c r="D76" s="30" t="s">
        <v>95</v>
      </c>
      <c r="E76" s="22" t="s">
        <v>15</v>
      </c>
      <c r="F76" s="34">
        <v>11.06</v>
      </c>
      <c r="G76" s="36">
        <f t="shared" si="0"/>
        <v>564.06000000000006</v>
      </c>
      <c r="H76" s="25">
        <v>51</v>
      </c>
      <c r="I76" s="32"/>
      <c r="J76" s="33"/>
      <c r="K76" s="25">
        <f t="shared" si="1"/>
        <v>51</v>
      </c>
      <c r="L76"/>
    </row>
    <row r="77" spans="1:12" x14ac:dyDescent="0.25">
      <c r="A77" s="18" t="s">
        <v>13</v>
      </c>
      <c r="B77" s="19">
        <v>44565</v>
      </c>
      <c r="C77" s="29">
        <v>3339</v>
      </c>
      <c r="D77" s="30" t="s">
        <v>96</v>
      </c>
      <c r="E77" s="22" t="s">
        <v>15</v>
      </c>
      <c r="F77" s="34">
        <v>209</v>
      </c>
      <c r="G77" s="36">
        <f t="shared" si="0"/>
        <v>7942</v>
      </c>
      <c r="H77" s="25">
        <v>38</v>
      </c>
      <c r="I77" s="32"/>
      <c r="J77" s="33"/>
      <c r="K77" s="25">
        <f t="shared" si="1"/>
        <v>38</v>
      </c>
      <c r="L77"/>
    </row>
    <row r="78" spans="1:12" x14ac:dyDescent="0.25">
      <c r="A78" s="18" t="s">
        <v>13</v>
      </c>
      <c r="B78" s="19">
        <v>44569</v>
      </c>
      <c r="C78" s="29">
        <v>12217</v>
      </c>
      <c r="D78" s="30" t="s">
        <v>97</v>
      </c>
      <c r="E78" s="22" t="s">
        <v>15</v>
      </c>
      <c r="F78" s="34">
        <v>40.1</v>
      </c>
      <c r="G78" s="36">
        <f t="shared" ref="G78:G142" si="2">F78*K78</f>
        <v>17443.5</v>
      </c>
      <c r="H78" s="25">
        <v>455</v>
      </c>
      <c r="I78" s="32"/>
      <c r="J78" s="33">
        <v>20</v>
      </c>
      <c r="K78" s="25">
        <f t="shared" si="1"/>
        <v>435</v>
      </c>
      <c r="L78"/>
    </row>
    <row r="79" spans="1:12" x14ac:dyDescent="0.25">
      <c r="A79" s="18" t="s">
        <v>13</v>
      </c>
      <c r="B79" s="19">
        <v>80905</v>
      </c>
      <c r="C79" s="29">
        <v>9376</v>
      </c>
      <c r="D79" s="30" t="s">
        <v>98</v>
      </c>
      <c r="E79" s="22" t="s">
        <v>15</v>
      </c>
      <c r="F79" s="34">
        <f>465*1.18</f>
        <v>548.69999999999993</v>
      </c>
      <c r="G79" s="36">
        <f t="shared" si="2"/>
        <v>0</v>
      </c>
      <c r="H79" s="25">
        <v>0</v>
      </c>
      <c r="I79" s="32"/>
      <c r="J79" s="33"/>
      <c r="K79" s="25">
        <f t="shared" ref="K79:K142" si="3">H79+I79-J79</f>
        <v>0</v>
      </c>
      <c r="L79"/>
    </row>
    <row r="80" spans="1:12" x14ac:dyDescent="0.25">
      <c r="A80" s="18" t="s">
        <v>13</v>
      </c>
      <c r="B80" s="19">
        <v>43987</v>
      </c>
      <c r="C80" s="29">
        <v>14778</v>
      </c>
      <c r="D80" s="30" t="s">
        <v>99</v>
      </c>
      <c r="E80" s="22" t="s">
        <v>15</v>
      </c>
      <c r="F80" s="34">
        <v>83</v>
      </c>
      <c r="G80" s="36">
        <f t="shared" si="2"/>
        <v>0</v>
      </c>
      <c r="H80" s="25">
        <v>0</v>
      </c>
      <c r="I80" s="32"/>
      <c r="J80" s="33"/>
      <c r="K80" s="25">
        <f t="shared" si="3"/>
        <v>0</v>
      </c>
      <c r="L80"/>
    </row>
    <row r="81" spans="1:12" x14ac:dyDescent="0.25">
      <c r="A81" s="18" t="s">
        <v>13</v>
      </c>
      <c r="B81" s="19">
        <v>43956</v>
      </c>
      <c r="C81" s="29">
        <v>16045</v>
      </c>
      <c r="D81" s="30" t="s">
        <v>100</v>
      </c>
      <c r="E81" s="22" t="s">
        <v>15</v>
      </c>
      <c r="F81" s="38">
        <v>38</v>
      </c>
      <c r="G81" s="36">
        <f t="shared" si="2"/>
        <v>4142</v>
      </c>
      <c r="H81" s="25">
        <v>109</v>
      </c>
      <c r="I81" s="32"/>
      <c r="J81" s="33"/>
      <c r="K81" s="25">
        <f t="shared" si="3"/>
        <v>109</v>
      </c>
      <c r="L81"/>
    </row>
    <row r="82" spans="1:12" x14ac:dyDescent="0.25">
      <c r="A82" s="18" t="s">
        <v>13</v>
      </c>
      <c r="B82" s="19">
        <v>44571</v>
      </c>
      <c r="C82" s="29">
        <v>4658</v>
      </c>
      <c r="D82" s="30" t="s">
        <v>101</v>
      </c>
      <c r="E82" s="22" t="s">
        <v>32</v>
      </c>
      <c r="F82" s="34">
        <v>325</v>
      </c>
      <c r="G82" s="36">
        <f t="shared" si="2"/>
        <v>78325</v>
      </c>
      <c r="H82" s="25">
        <v>19</v>
      </c>
      <c r="I82" s="32">
        <v>380</v>
      </c>
      <c r="J82" s="33">
        <v>158</v>
      </c>
      <c r="K82" s="25">
        <f t="shared" si="3"/>
        <v>241</v>
      </c>
      <c r="L82"/>
    </row>
    <row r="83" spans="1:12" x14ac:dyDescent="0.25">
      <c r="A83" s="18" t="s">
        <v>13</v>
      </c>
      <c r="B83" s="19">
        <v>43831</v>
      </c>
      <c r="C83" s="29">
        <v>16670</v>
      </c>
      <c r="D83" s="30" t="s">
        <v>102</v>
      </c>
      <c r="E83" s="22" t="s">
        <v>32</v>
      </c>
      <c r="F83" s="34">
        <v>258.13</v>
      </c>
      <c r="G83" s="36">
        <f t="shared" si="2"/>
        <v>0</v>
      </c>
      <c r="H83" s="25">
        <v>0</v>
      </c>
      <c r="I83" s="32"/>
      <c r="J83" s="33"/>
      <c r="K83" s="25">
        <f t="shared" si="3"/>
        <v>0</v>
      </c>
      <c r="L83"/>
    </row>
    <row r="84" spans="1:12" x14ac:dyDescent="0.25">
      <c r="A84" s="18" t="s">
        <v>13</v>
      </c>
      <c r="B84" s="19">
        <v>44567</v>
      </c>
      <c r="C84" s="29">
        <v>3750</v>
      </c>
      <c r="D84" s="30" t="s">
        <v>103</v>
      </c>
      <c r="E84" s="22" t="s">
        <v>15</v>
      </c>
      <c r="F84" s="34">
        <v>46.02</v>
      </c>
      <c r="G84" s="36">
        <f t="shared" si="2"/>
        <v>11505</v>
      </c>
      <c r="H84" s="25">
        <v>250</v>
      </c>
      <c r="I84" s="32"/>
      <c r="J84" s="33"/>
      <c r="K84" s="25">
        <f t="shared" si="3"/>
        <v>250</v>
      </c>
      <c r="L84"/>
    </row>
    <row r="85" spans="1:12" x14ac:dyDescent="0.25">
      <c r="A85" s="18" t="s">
        <v>13</v>
      </c>
      <c r="B85" s="19">
        <v>44022</v>
      </c>
      <c r="C85" s="29">
        <v>16550</v>
      </c>
      <c r="D85" s="30" t="s">
        <v>104</v>
      </c>
      <c r="E85" s="22" t="s">
        <v>15</v>
      </c>
      <c r="F85" s="31">
        <v>300.85000000000002</v>
      </c>
      <c r="G85" s="36">
        <f t="shared" si="2"/>
        <v>0</v>
      </c>
      <c r="H85" s="25">
        <v>0</v>
      </c>
      <c r="I85" s="32"/>
      <c r="J85" s="33"/>
      <c r="K85" s="25">
        <f t="shared" si="3"/>
        <v>0</v>
      </c>
      <c r="L85"/>
    </row>
    <row r="86" spans="1:12" x14ac:dyDescent="0.25">
      <c r="A86" s="18" t="s">
        <v>13</v>
      </c>
      <c r="B86" s="19">
        <v>44569</v>
      </c>
      <c r="C86" s="29">
        <v>19896</v>
      </c>
      <c r="D86" s="30" t="s">
        <v>105</v>
      </c>
      <c r="E86" s="22" t="s">
        <v>15</v>
      </c>
      <c r="F86" s="31">
        <v>8.1999999999999993</v>
      </c>
      <c r="G86" s="36">
        <f t="shared" si="2"/>
        <v>0</v>
      </c>
      <c r="H86" s="25">
        <v>0</v>
      </c>
      <c r="I86" s="32"/>
      <c r="J86" s="33"/>
      <c r="K86" s="25">
        <f t="shared" si="3"/>
        <v>0</v>
      </c>
      <c r="L86"/>
    </row>
    <row r="87" spans="1:12" x14ac:dyDescent="0.25">
      <c r="A87" s="18" t="s">
        <v>13</v>
      </c>
      <c r="B87" s="19">
        <v>44572</v>
      </c>
      <c r="C87" s="29">
        <v>4581</v>
      </c>
      <c r="D87" s="30" t="s">
        <v>106</v>
      </c>
      <c r="E87" s="22" t="s">
        <v>15</v>
      </c>
      <c r="F87" s="34">
        <v>17</v>
      </c>
      <c r="G87" s="36">
        <f t="shared" si="2"/>
        <v>248200</v>
      </c>
      <c r="H87" s="25">
        <v>15200</v>
      </c>
      <c r="I87" s="32"/>
      <c r="J87" s="33">
        <v>600</v>
      </c>
      <c r="K87" s="25">
        <f t="shared" si="3"/>
        <v>14600</v>
      </c>
      <c r="L87"/>
    </row>
    <row r="88" spans="1:12" x14ac:dyDescent="0.25">
      <c r="A88" s="18" t="s">
        <v>13</v>
      </c>
      <c r="B88" s="19">
        <v>44572</v>
      </c>
      <c r="C88" s="29">
        <v>11509</v>
      </c>
      <c r="D88" s="30" t="s">
        <v>107</v>
      </c>
      <c r="E88" s="22" t="s">
        <v>15</v>
      </c>
      <c r="F88" s="34">
        <v>0.85</v>
      </c>
      <c r="G88" s="36">
        <f t="shared" si="2"/>
        <v>10978.6</v>
      </c>
      <c r="H88" s="25">
        <v>18916</v>
      </c>
      <c r="I88" s="32"/>
      <c r="J88" s="33">
        <v>6000</v>
      </c>
      <c r="K88" s="25">
        <f t="shared" si="3"/>
        <v>12916</v>
      </c>
      <c r="L88"/>
    </row>
    <row r="89" spans="1:12" x14ac:dyDescent="0.25">
      <c r="A89" s="18" t="s">
        <v>13</v>
      </c>
      <c r="B89" s="19">
        <v>44572</v>
      </c>
      <c r="C89" s="29">
        <v>15328</v>
      </c>
      <c r="D89" s="30" t="s">
        <v>108</v>
      </c>
      <c r="E89" s="22" t="s">
        <v>15</v>
      </c>
      <c r="F89" s="34">
        <v>2.5</v>
      </c>
      <c r="G89" s="36">
        <f t="shared" si="2"/>
        <v>0</v>
      </c>
      <c r="H89" s="25">
        <v>0</v>
      </c>
      <c r="I89" s="32"/>
      <c r="J89" s="33"/>
      <c r="K89" s="25">
        <f t="shared" si="3"/>
        <v>0</v>
      </c>
      <c r="L89"/>
    </row>
    <row r="90" spans="1:12" x14ac:dyDescent="0.25">
      <c r="A90" s="18" t="s">
        <v>13</v>
      </c>
      <c r="B90" s="19">
        <v>44572</v>
      </c>
      <c r="C90" s="29">
        <v>12661</v>
      </c>
      <c r="D90" s="30" t="s">
        <v>109</v>
      </c>
      <c r="E90" s="22" t="s">
        <v>15</v>
      </c>
      <c r="F90" s="34">
        <v>7</v>
      </c>
      <c r="G90" s="36">
        <f t="shared" si="2"/>
        <v>0</v>
      </c>
      <c r="H90" s="25">
        <v>0</v>
      </c>
      <c r="I90" s="32"/>
      <c r="J90" s="33"/>
      <c r="K90" s="25">
        <f t="shared" si="3"/>
        <v>0</v>
      </c>
      <c r="L90"/>
    </row>
    <row r="91" spans="1:12" x14ac:dyDescent="0.25">
      <c r="A91" s="18" t="s">
        <v>13</v>
      </c>
      <c r="B91" s="19" t="s">
        <v>110</v>
      </c>
      <c r="C91" s="29">
        <v>11508</v>
      </c>
      <c r="D91" s="30" t="s">
        <v>111</v>
      </c>
      <c r="E91" s="22" t="s">
        <v>15</v>
      </c>
      <c r="F91" s="34">
        <v>0.85</v>
      </c>
      <c r="G91" s="36">
        <f t="shared" si="2"/>
        <v>10851.1</v>
      </c>
      <c r="H91" s="25">
        <v>18766</v>
      </c>
      <c r="I91" s="32"/>
      <c r="J91" s="33">
        <v>6000</v>
      </c>
      <c r="K91" s="25">
        <f t="shared" si="3"/>
        <v>12766</v>
      </c>
      <c r="L91"/>
    </row>
    <row r="92" spans="1:12" x14ac:dyDescent="0.25">
      <c r="A92" s="18" t="s">
        <v>13</v>
      </c>
      <c r="B92" s="19">
        <v>44572</v>
      </c>
      <c r="C92" s="29">
        <v>10070</v>
      </c>
      <c r="D92" s="30" t="s">
        <v>112</v>
      </c>
      <c r="E92" s="22" t="s">
        <v>15</v>
      </c>
      <c r="F92" s="34">
        <v>6</v>
      </c>
      <c r="G92" s="36">
        <f t="shared" si="2"/>
        <v>0</v>
      </c>
      <c r="H92" s="25">
        <v>0</v>
      </c>
      <c r="I92" s="32"/>
      <c r="J92" s="33"/>
      <c r="K92" s="25">
        <f t="shared" si="3"/>
        <v>0</v>
      </c>
      <c r="L92"/>
    </row>
    <row r="93" spans="1:12" x14ac:dyDescent="0.25">
      <c r="A93" s="18" t="s">
        <v>13</v>
      </c>
      <c r="B93" s="19">
        <v>43956</v>
      </c>
      <c r="C93" s="29">
        <v>16941</v>
      </c>
      <c r="D93" s="30" t="s">
        <v>113</v>
      </c>
      <c r="E93" s="22" t="s">
        <v>15</v>
      </c>
      <c r="F93" s="31">
        <v>22.03</v>
      </c>
      <c r="G93" s="36">
        <f t="shared" si="2"/>
        <v>0</v>
      </c>
      <c r="H93" s="25">
        <v>0</v>
      </c>
      <c r="I93" s="32"/>
      <c r="J93" s="33"/>
      <c r="K93" s="25">
        <f t="shared" si="3"/>
        <v>0</v>
      </c>
      <c r="L93"/>
    </row>
    <row r="94" spans="1:12" x14ac:dyDescent="0.25">
      <c r="A94" s="18" t="s">
        <v>13</v>
      </c>
      <c r="B94" s="19">
        <v>44197</v>
      </c>
      <c r="C94" s="29">
        <v>12972</v>
      </c>
      <c r="D94" s="30" t="s">
        <v>114</v>
      </c>
      <c r="E94" s="22" t="s">
        <v>15</v>
      </c>
      <c r="F94" s="34">
        <v>3.48</v>
      </c>
      <c r="G94" s="36">
        <f t="shared" si="2"/>
        <v>27.84</v>
      </c>
      <c r="H94" s="25">
        <v>8</v>
      </c>
      <c r="I94" s="32"/>
      <c r="J94" s="33"/>
      <c r="K94" s="25">
        <f t="shared" si="3"/>
        <v>8</v>
      </c>
      <c r="L94"/>
    </row>
    <row r="95" spans="1:12" x14ac:dyDescent="0.25">
      <c r="A95" s="18" t="s">
        <v>13</v>
      </c>
      <c r="B95" s="19">
        <v>44565</v>
      </c>
      <c r="C95" s="29">
        <v>16051</v>
      </c>
      <c r="D95" s="30" t="s">
        <v>115</v>
      </c>
      <c r="E95" s="22" t="s">
        <v>15</v>
      </c>
      <c r="F95" s="34">
        <v>186</v>
      </c>
      <c r="G95" s="36">
        <f t="shared" si="2"/>
        <v>23064</v>
      </c>
      <c r="H95" s="25">
        <v>124</v>
      </c>
      <c r="I95" s="32"/>
      <c r="J95" s="39"/>
      <c r="K95" s="25">
        <f t="shared" si="3"/>
        <v>124</v>
      </c>
      <c r="L95"/>
    </row>
    <row r="96" spans="1:12" x14ac:dyDescent="0.25">
      <c r="A96" s="18" t="s">
        <v>13</v>
      </c>
      <c r="B96" s="19" t="s">
        <v>116</v>
      </c>
      <c r="C96" s="29">
        <v>4277</v>
      </c>
      <c r="D96" s="30" t="s">
        <v>117</v>
      </c>
      <c r="E96" s="22" t="s">
        <v>32</v>
      </c>
      <c r="F96" s="34">
        <v>21.96</v>
      </c>
      <c r="G96" s="36">
        <f t="shared" si="2"/>
        <v>6522.12</v>
      </c>
      <c r="H96" s="25">
        <v>297</v>
      </c>
      <c r="I96" s="32"/>
      <c r="J96" s="33"/>
      <c r="K96" s="25">
        <f t="shared" si="3"/>
        <v>297</v>
      </c>
      <c r="L96"/>
    </row>
    <row r="97" spans="1:12" x14ac:dyDescent="0.25">
      <c r="A97" s="18" t="s">
        <v>13</v>
      </c>
      <c r="B97" s="19">
        <v>44197</v>
      </c>
      <c r="C97" s="29">
        <v>17582</v>
      </c>
      <c r="D97" s="30" t="s">
        <v>118</v>
      </c>
      <c r="E97" s="22" t="s">
        <v>119</v>
      </c>
      <c r="F97" s="31">
        <v>129.30000000000001</v>
      </c>
      <c r="G97" s="36">
        <f t="shared" si="2"/>
        <v>0</v>
      </c>
      <c r="H97" s="25">
        <v>0</v>
      </c>
      <c r="I97" s="32"/>
      <c r="J97" s="33"/>
      <c r="K97" s="25">
        <f t="shared" si="3"/>
        <v>0</v>
      </c>
      <c r="L97"/>
    </row>
    <row r="98" spans="1:12" x14ac:dyDescent="0.25">
      <c r="A98" s="18" t="s">
        <v>13</v>
      </c>
      <c r="B98" s="19">
        <v>44083</v>
      </c>
      <c r="C98" s="29">
        <v>3565</v>
      </c>
      <c r="D98" s="30" t="s">
        <v>120</v>
      </c>
      <c r="E98" s="22" t="s">
        <v>15</v>
      </c>
      <c r="F98" s="34">
        <v>20.399999999999999</v>
      </c>
      <c r="G98" s="36">
        <f t="shared" si="2"/>
        <v>0</v>
      </c>
      <c r="H98" s="25">
        <v>0</v>
      </c>
      <c r="I98" s="32"/>
      <c r="J98" s="33"/>
      <c r="K98" s="25">
        <f t="shared" si="3"/>
        <v>0</v>
      </c>
      <c r="L98"/>
    </row>
    <row r="99" spans="1:12" x14ac:dyDescent="0.25">
      <c r="A99" s="18" t="s">
        <v>13</v>
      </c>
      <c r="B99" s="19">
        <v>44083</v>
      </c>
      <c r="C99" s="29">
        <v>3656</v>
      </c>
      <c r="D99" s="30" t="s">
        <v>121</v>
      </c>
      <c r="E99" s="22" t="s">
        <v>15</v>
      </c>
      <c r="F99" s="34">
        <v>25.2</v>
      </c>
      <c r="G99" s="36">
        <f t="shared" si="2"/>
        <v>0</v>
      </c>
      <c r="H99" s="25">
        <v>0</v>
      </c>
      <c r="I99" s="32"/>
      <c r="J99" s="33"/>
      <c r="K99" s="25">
        <f t="shared" si="3"/>
        <v>0</v>
      </c>
      <c r="L99"/>
    </row>
    <row r="100" spans="1:12" x14ac:dyDescent="0.25">
      <c r="A100" s="18" t="s">
        <v>13</v>
      </c>
      <c r="B100" s="19">
        <v>44083</v>
      </c>
      <c r="C100" s="29">
        <v>16058</v>
      </c>
      <c r="D100" s="30" t="s">
        <v>122</v>
      </c>
      <c r="E100" s="22" t="s">
        <v>15</v>
      </c>
      <c r="F100" s="34">
        <v>65.2</v>
      </c>
      <c r="G100" s="36">
        <f t="shared" si="2"/>
        <v>0</v>
      </c>
      <c r="H100" s="25">
        <v>0</v>
      </c>
      <c r="I100" s="32"/>
      <c r="J100" s="33"/>
      <c r="K100" s="25">
        <f t="shared" si="3"/>
        <v>0</v>
      </c>
      <c r="L100"/>
    </row>
    <row r="101" spans="1:12" x14ac:dyDescent="0.25">
      <c r="A101" s="18" t="s">
        <v>13</v>
      </c>
      <c r="B101" s="19">
        <v>44083</v>
      </c>
      <c r="C101" s="29">
        <v>6146</v>
      </c>
      <c r="D101" s="30" t="s">
        <v>123</v>
      </c>
      <c r="E101" s="22" t="s">
        <v>15</v>
      </c>
      <c r="F101" s="34">
        <v>50.4</v>
      </c>
      <c r="G101" s="36">
        <f t="shared" si="2"/>
        <v>0</v>
      </c>
      <c r="H101" s="25">
        <v>0</v>
      </c>
      <c r="I101" s="32"/>
      <c r="J101" s="33"/>
      <c r="K101" s="25">
        <f t="shared" si="3"/>
        <v>0</v>
      </c>
      <c r="L101"/>
    </row>
    <row r="102" spans="1:12" x14ac:dyDescent="0.25">
      <c r="A102" s="18" t="s">
        <v>13</v>
      </c>
      <c r="B102" s="19">
        <v>44083</v>
      </c>
      <c r="C102" s="29">
        <v>6146</v>
      </c>
      <c r="D102" s="30" t="s">
        <v>124</v>
      </c>
      <c r="E102" s="22" t="s">
        <v>15</v>
      </c>
      <c r="F102" s="34">
        <v>30.5</v>
      </c>
      <c r="G102" s="36">
        <f t="shared" si="2"/>
        <v>0</v>
      </c>
      <c r="H102" s="25">
        <v>0</v>
      </c>
      <c r="I102" s="32"/>
      <c r="J102" s="33"/>
      <c r="K102" s="25">
        <f t="shared" si="3"/>
        <v>0</v>
      </c>
      <c r="L102"/>
    </row>
    <row r="103" spans="1:12" x14ac:dyDescent="0.25">
      <c r="A103" s="18" t="s">
        <v>13</v>
      </c>
      <c r="B103" s="19">
        <v>43873</v>
      </c>
      <c r="C103" s="29">
        <v>16907</v>
      </c>
      <c r="D103" s="30" t="s">
        <v>125</v>
      </c>
      <c r="E103" s="22" t="s">
        <v>89</v>
      </c>
      <c r="F103" s="34">
        <v>453</v>
      </c>
      <c r="G103" s="36">
        <f t="shared" si="2"/>
        <v>0</v>
      </c>
      <c r="H103" s="25">
        <v>0</v>
      </c>
      <c r="I103" s="32"/>
      <c r="J103" s="33"/>
      <c r="K103" s="25">
        <f t="shared" si="3"/>
        <v>0</v>
      </c>
      <c r="L103"/>
    </row>
    <row r="104" spans="1:12" x14ac:dyDescent="0.25">
      <c r="A104" s="18" t="s">
        <v>13</v>
      </c>
      <c r="B104" s="19" t="s">
        <v>126</v>
      </c>
      <c r="C104" s="29">
        <v>6197</v>
      </c>
      <c r="D104" s="30" t="s">
        <v>127</v>
      </c>
      <c r="E104" s="22" t="s">
        <v>15</v>
      </c>
      <c r="F104" s="34">
        <v>2255.7199999999998</v>
      </c>
      <c r="G104" s="36">
        <f t="shared" si="2"/>
        <v>0</v>
      </c>
      <c r="H104" s="25">
        <v>0</v>
      </c>
      <c r="I104" s="32"/>
      <c r="J104" s="33"/>
      <c r="K104" s="25">
        <f t="shared" si="3"/>
        <v>0</v>
      </c>
      <c r="L104"/>
    </row>
    <row r="105" spans="1:12" x14ac:dyDescent="0.25">
      <c r="A105" s="18" t="s">
        <v>13</v>
      </c>
      <c r="B105" s="19" t="s">
        <v>126</v>
      </c>
      <c r="C105" s="29">
        <v>6198</v>
      </c>
      <c r="D105" s="30" t="s">
        <v>128</v>
      </c>
      <c r="E105" s="22" t="s">
        <v>15</v>
      </c>
      <c r="F105" s="34">
        <v>2255.7199999999998</v>
      </c>
      <c r="G105" s="36">
        <f t="shared" si="2"/>
        <v>0</v>
      </c>
      <c r="H105" s="25">
        <v>0</v>
      </c>
      <c r="I105" s="32"/>
      <c r="J105" s="33"/>
      <c r="K105" s="25">
        <f t="shared" si="3"/>
        <v>0</v>
      </c>
      <c r="L105"/>
    </row>
    <row r="106" spans="1:12" x14ac:dyDescent="0.25">
      <c r="A106" s="18" t="s">
        <v>13</v>
      </c>
      <c r="B106" s="19">
        <v>44414</v>
      </c>
      <c r="C106" s="29">
        <v>7491</v>
      </c>
      <c r="D106" s="30" t="s">
        <v>129</v>
      </c>
      <c r="E106" s="22" t="s">
        <v>15</v>
      </c>
      <c r="F106" s="31">
        <v>4.88</v>
      </c>
      <c r="G106" s="36">
        <f t="shared" si="2"/>
        <v>361.12</v>
      </c>
      <c r="H106" s="25">
        <v>74</v>
      </c>
      <c r="I106" s="32"/>
      <c r="J106" s="33"/>
      <c r="K106" s="25">
        <f t="shared" si="3"/>
        <v>74</v>
      </c>
      <c r="L106"/>
    </row>
    <row r="107" spans="1:12" x14ac:dyDescent="0.25">
      <c r="A107" s="18" t="s">
        <v>13</v>
      </c>
      <c r="B107" s="19" t="s">
        <v>130</v>
      </c>
      <c r="C107" s="29">
        <v>4186</v>
      </c>
      <c r="D107" s="30" t="s">
        <v>131</v>
      </c>
      <c r="E107" s="22" t="s">
        <v>15</v>
      </c>
      <c r="F107" s="31">
        <v>6.7</v>
      </c>
      <c r="G107" s="36">
        <f t="shared" si="2"/>
        <v>4355</v>
      </c>
      <c r="H107" s="25">
        <v>950</v>
      </c>
      <c r="I107" s="32"/>
      <c r="J107" s="33">
        <v>300</v>
      </c>
      <c r="K107" s="25">
        <f t="shared" si="3"/>
        <v>650</v>
      </c>
      <c r="L107"/>
    </row>
    <row r="108" spans="1:12" x14ac:dyDescent="0.25">
      <c r="A108" s="18" t="s">
        <v>13</v>
      </c>
      <c r="B108" s="19">
        <v>44569</v>
      </c>
      <c r="C108" s="29">
        <v>3707</v>
      </c>
      <c r="D108" s="30" t="s">
        <v>132</v>
      </c>
      <c r="E108" s="22" t="s">
        <v>15</v>
      </c>
      <c r="F108" s="31">
        <v>6.7</v>
      </c>
      <c r="G108" s="36">
        <f t="shared" si="2"/>
        <v>6700</v>
      </c>
      <c r="H108" s="25">
        <v>1250</v>
      </c>
      <c r="I108" s="32"/>
      <c r="J108" s="33">
        <v>250</v>
      </c>
      <c r="K108" s="25">
        <f t="shared" si="3"/>
        <v>1000</v>
      </c>
      <c r="L108"/>
    </row>
    <row r="109" spans="1:12" x14ac:dyDescent="0.25">
      <c r="A109" s="18" t="s">
        <v>13</v>
      </c>
      <c r="B109" s="19">
        <v>44565</v>
      </c>
      <c r="C109" s="29">
        <v>8524</v>
      </c>
      <c r="D109" s="30" t="s">
        <v>133</v>
      </c>
      <c r="E109" s="22" t="s">
        <v>15</v>
      </c>
      <c r="F109" s="31">
        <v>7</v>
      </c>
      <c r="G109" s="36">
        <f t="shared" si="2"/>
        <v>1470</v>
      </c>
      <c r="H109" s="25">
        <v>260</v>
      </c>
      <c r="I109" s="32"/>
      <c r="J109" s="33">
        <v>50</v>
      </c>
      <c r="K109" s="25">
        <f t="shared" si="3"/>
        <v>210</v>
      </c>
      <c r="L109"/>
    </row>
    <row r="110" spans="1:12" x14ac:dyDescent="0.25">
      <c r="A110" s="18" t="s">
        <v>13</v>
      </c>
      <c r="B110" s="19" t="s">
        <v>70</v>
      </c>
      <c r="C110" s="29">
        <v>10563</v>
      </c>
      <c r="D110" s="30" t="s">
        <v>134</v>
      </c>
      <c r="E110" s="22" t="s">
        <v>15</v>
      </c>
      <c r="F110" s="34">
        <v>11.4</v>
      </c>
      <c r="G110" s="36">
        <f t="shared" si="2"/>
        <v>467.40000000000003</v>
      </c>
      <c r="H110" s="25">
        <v>41</v>
      </c>
      <c r="I110" s="32"/>
      <c r="J110" s="33"/>
      <c r="K110" s="25">
        <f t="shared" si="3"/>
        <v>41</v>
      </c>
      <c r="L110"/>
    </row>
    <row r="111" spans="1:12" x14ac:dyDescent="0.25">
      <c r="A111" s="18" t="s">
        <v>13</v>
      </c>
      <c r="B111" s="19">
        <v>43862</v>
      </c>
      <c r="C111" s="29">
        <v>9150</v>
      </c>
      <c r="D111" s="30" t="s">
        <v>135</v>
      </c>
      <c r="E111" s="22" t="s">
        <v>15</v>
      </c>
      <c r="F111" s="34">
        <v>2300</v>
      </c>
      <c r="G111" s="36">
        <f t="shared" si="2"/>
        <v>9200</v>
      </c>
      <c r="H111" s="25">
        <v>4</v>
      </c>
      <c r="I111" s="32"/>
      <c r="J111" s="33"/>
      <c r="K111" s="25">
        <f t="shared" si="3"/>
        <v>4</v>
      </c>
      <c r="L111"/>
    </row>
    <row r="112" spans="1:12" x14ac:dyDescent="0.25">
      <c r="A112" s="18" t="s">
        <v>13</v>
      </c>
      <c r="B112" s="19">
        <v>43862</v>
      </c>
      <c r="C112" s="29">
        <v>9149</v>
      </c>
      <c r="D112" s="30" t="s">
        <v>136</v>
      </c>
      <c r="E112" s="22" t="s">
        <v>15</v>
      </c>
      <c r="F112" s="34">
        <v>1800</v>
      </c>
      <c r="G112" s="36">
        <f t="shared" si="2"/>
        <v>7200</v>
      </c>
      <c r="H112" s="25">
        <v>4</v>
      </c>
      <c r="I112" s="32"/>
      <c r="J112" s="33"/>
      <c r="K112" s="25">
        <f t="shared" si="3"/>
        <v>4</v>
      </c>
      <c r="L112"/>
    </row>
    <row r="113" spans="1:12" x14ac:dyDescent="0.25">
      <c r="A113" s="18" t="s">
        <v>13</v>
      </c>
      <c r="B113" s="19">
        <v>43862</v>
      </c>
      <c r="C113" s="29">
        <v>16069</v>
      </c>
      <c r="D113" s="30" t="s">
        <v>137</v>
      </c>
      <c r="E113" s="22" t="s">
        <v>15</v>
      </c>
      <c r="F113" s="34">
        <v>1700</v>
      </c>
      <c r="G113" s="36">
        <f t="shared" si="2"/>
        <v>1700</v>
      </c>
      <c r="H113" s="25">
        <v>1</v>
      </c>
      <c r="I113" s="32"/>
      <c r="J113" s="33"/>
      <c r="K113" s="25">
        <f t="shared" si="3"/>
        <v>1</v>
      </c>
      <c r="L113"/>
    </row>
    <row r="114" spans="1:12" x14ac:dyDescent="0.25">
      <c r="A114" s="18" t="s">
        <v>13</v>
      </c>
      <c r="B114" s="19">
        <v>43862</v>
      </c>
      <c r="C114" s="29">
        <v>16565</v>
      </c>
      <c r="D114" s="30" t="s">
        <v>138</v>
      </c>
      <c r="E114" s="22" t="s">
        <v>15</v>
      </c>
      <c r="F114" s="34">
        <v>1650</v>
      </c>
      <c r="G114" s="36">
        <f t="shared" si="2"/>
        <v>6600</v>
      </c>
      <c r="H114" s="25">
        <v>4</v>
      </c>
      <c r="I114" s="32"/>
      <c r="J114" s="33"/>
      <c r="K114" s="25">
        <f t="shared" si="3"/>
        <v>4</v>
      </c>
      <c r="L114"/>
    </row>
    <row r="115" spans="1:12" x14ac:dyDescent="0.25">
      <c r="A115" s="18" t="s">
        <v>13</v>
      </c>
      <c r="B115" s="19">
        <v>43862</v>
      </c>
      <c r="C115" s="29">
        <v>16070</v>
      </c>
      <c r="D115" s="30" t="s">
        <v>139</v>
      </c>
      <c r="E115" s="22" t="s">
        <v>15</v>
      </c>
      <c r="F115" s="34">
        <v>1700</v>
      </c>
      <c r="G115" s="36">
        <f t="shared" si="2"/>
        <v>8500</v>
      </c>
      <c r="H115" s="25">
        <v>5</v>
      </c>
      <c r="I115" s="32"/>
      <c r="J115" s="33"/>
      <c r="K115" s="25">
        <f t="shared" si="3"/>
        <v>5</v>
      </c>
      <c r="L115"/>
    </row>
    <row r="116" spans="1:12" x14ac:dyDescent="0.25">
      <c r="A116" s="18" t="s">
        <v>13</v>
      </c>
      <c r="B116" s="19">
        <v>43862</v>
      </c>
      <c r="C116" s="29">
        <v>16069</v>
      </c>
      <c r="D116" s="30" t="s">
        <v>140</v>
      </c>
      <c r="E116" s="22" t="s">
        <v>15</v>
      </c>
      <c r="F116" s="34">
        <v>2200</v>
      </c>
      <c r="G116" s="36">
        <f t="shared" si="2"/>
        <v>4400</v>
      </c>
      <c r="H116" s="25">
        <v>2</v>
      </c>
      <c r="I116" s="32"/>
      <c r="J116" s="33"/>
      <c r="K116" s="25">
        <f t="shared" si="3"/>
        <v>2</v>
      </c>
      <c r="L116"/>
    </row>
    <row r="117" spans="1:12" x14ac:dyDescent="0.25">
      <c r="A117" s="18" t="s">
        <v>13</v>
      </c>
      <c r="B117" s="19">
        <v>43862</v>
      </c>
      <c r="C117" s="29">
        <v>16072</v>
      </c>
      <c r="D117" s="30" t="s">
        <v>141</v>
      </c>
      <c r="E117" s="22" t="s">
        <v>15</v>
      </c>
      <c r="F117" s="34">
        <v>1600</v>
      </c>
      <c r="G117" s="36">
        <f t="shared" si="2"/>
        <v>1600</v>
      </c>
      <c r="H117" s="25">
        <v>1</v>
      </c>
      <c r="I117" s="32"/>
      <c r="J117" s="33"/>
      <c r="K117" s="25">
        <f t="shared" si="3"/>
        <v>1</v>
      </c>
      <c r="L117"/>
    </row>
    <row r="118" spans="1:12" x14ac:dyDescent="0.25">
      <c r="A118" s="18" t="s">
        <v>13</v>
      </c>
      <c r="B118" s="19">
        <v>43862</v>
      </c>
      <c r="C118" s="29">
        <v>16068</v>
      </c>
      <c r="D118" s="30" t="s">
        <v>142</v>
      </c>
      <c r="E118" s="22" t="s">
        <v>15</v>
      </c>
      <c r="F118" s="34">
        <v>2500</v>
      </c>
      <c r="G118" s="36">
        <f t="shared" si="2"/>
        <v>12500</v>
      </c>
      <c r="H118" s="25">
        <v>5</v>
      </c>
      <c r="I118" s="32"/>
      <c r="J118" s="33"/>
      <c r="K118" s="25">
        <f t="shared" si="3"/>
        <v>5</v>
      </c>
      <c r="L118"/>
    </row>
    <row r="119" spans="1:12" x14ac:dyDescent="0.25">
      <c r="A119" s="18" t="s">
        <v>13</v>
      </c>
      <c r="B119" s="19">
        <v>43862</v>
      </c>
      <c r="C119" s="29">
        <v>16065</v>
      </c>
      <c r="D119" s="30" t="s">
        <v>143</v>
      </c>
      <c r="E119" s="22" t="s">
        <v>15</v>
      </c>
      <c r="F119" s="34">
        <v>2500</v>
      </c>
      <c r="G119" s="36">
        <f t="shared" si="2"/>
        <v>2500</v>
      </c>
      <c r="H119" s="25">
        <v>1</v>
      </c>
      <c r="I119" s="32"/>
      <c r="J119" s="33"/>
      <c r="K119" s="25">
        <f t="shared" si="3"/>
        <v>1</v>
      </c>
      <c r="L119"/>
    </row>
    <row r="120" spans="1:12" x14ac:dyDescent="0.25">
      <c r="A120" s="18" t="s">
        <v>13</v>
      </c>
      <c r="B120" s="19">
        <v>43862</v>
      </c>
      <c r="C120" s="29">
        <v>16073</v>
      </c>
      <c r="D120" s="30" t="s">
        <v>144</v>
      </c>
      <c r="E120" s="22" t="s">
        <v>15</v>
      </c>
      <c r="F120" s="34">
        <v>1800</v>
      </c>
      <c r="G120" s="36">
        <f t="shared" si="2"/>
        <v>5400</v>
      </c>
      <c r="H120" s="25">
        <v>3</v>
      </c>
      <c r="I120" s="32"/>
      <c r="J120" s="33"/>
      <c r="K120" s="25">
        <f t="shared" si="3"/>
        <v>3</v>
      </c>
      <c r="L120"/>
    </row>
    <row r="121" spans="1:12" x14ac:dyDescent="0.25">
      <c r="A121" s="18" t="s">
        <v>13</v>
      </c>
      <c r="B121" s="19">
        <v>43862</v>
      </c>
      <c r="C121" s="29">
        <v>16074</v>
      </c>
      <c r="D121" s="30" t="s">
        <v>145</v>
      </c>
      <c r="E121" s="22" t="s">
        <v>15</v>
      </c>
      <c r="F121" s="34">
        <v>1900</v>
      </c>
      <c r="G121" s="36">
        <f t="shared" si="2"/>
        <v>7600</v>
      </c>
      <c r="H121" s="25">
        <v>4</v>
      </c>
      <c r="I121" s="32"/>
      <c r="J121" s="33"/>
      <c r="K121" s="25">
        <f t="shared" si="3"/>
        <v>4</v>
      </c>
      <c r="L121"/>
    </row>
    <row r="122" spans="1:12" x14ac:dyDescent="0.25">
      <c r="A122" s="18" t="s">
        <v>13</v>
      </c>
      <c r="B122" s="19" t="s">
        <v>146</v>
      </c>
      <c r="C122" s="29">
        <v>3762</v>
      </c>
      <c r="D122" s="30" t="s">
        <v>147</v>
      </c>
      <c r="E122" s="22" t="s">
        <v>15</v>
      </c>
      <c r="F122" s="31" t="s">
        <v>148</v>
      </c>
      <c r="G122" s="36">
        <f t="shared" si="2"/>
        <v>3087.6</v>
      </c>
      <c r="H122" s="25">
        <v>50</v>
      </c>
      <c r="I122" s="32"/>
      <c r="J122" s="33">
        <v>30</v>
      </c>
      <c r="K122" s="25">
        <f t="shared" si="3"/>
        <v>20</v>
      </c>
      <c r="L122"/>
    </row>
    <row r="123" spans="1:12" x14ac:dyDescent="0.25">
      <c r="A123" s="18" t="s">
        <v>13</v>
      </c>
      <c r="B123" s="19">
        <v>44565</v>
      </c>
      <c r="C123" s="29">
        <v>3763</v>
      </c>
      <c r="D123" s="30" t="s">
        <v>149</v>
      </c>
      <c r="E123" s="22" t="s">
        <v>15</v>
      </c>
      <c r="F123" s="31">
        <v>238</v>
      </c>
      <c r="G123" s="36">
        <f t="shared" si="2"/>
        <v>18564</v>
      </c>
      <c r="H123" s="25">
        <v>167</v>
      </c>
      <c r="I123" s="32"/>
      <c r="J123" s="33">
        <v>89</v>
      </c>
      <c r="K123" s="25">
        <f t="shared" si="3"/>
        <v>78</v>
      </c>
      <c r="L123"/>
    </row>
    <row r="124" spans="1:12" x14ac:dyDescent="0.25">
      <c r="A124" s="18" t="s">
        <v>13</v>
      </c>
      <c r="B124" s="19">
        <v>43862</v>
      </c>
      <c r="C124" s="29">
        <v>16565</v>
      </c>
      <c r="D124" s="30" t="s">
        <v>150</v>
      </c>
      <c r="E124" s="22" t="s">
        <v>15</v>
      </c>
      <c r="F124" s="34">
        <v>2200</v>
      </c>
      <c r="G124" s="36">
        <f t="shared" si="2"/>
        <v>2200</v>
      </c>
      <c r="H124" s="25">
        <v>1</v>
      </c>
      <c r="I124" s="32"/>
      <c r="J124" s="33"/>
      <c r="K124" s="25">
        <f t="shared" si="3"/>
        <v>1</v>
      </c>
      <c r="L124"/>
    </row>
    <row r="125" spans="1:12" x14ac:dyDescent="0.25">
      <c r="A125" s="18" t="s">
        <v>13</v>
      </c>
      <c r="B125" s="19">
        <v>43862</v>
      </c>
      <c r="C125" s="29">
        <v>16077</v>
      </c>
      <c r="D125" s="30" t="s">
        <v>151</v>
      </c>
      <c r="E125" s="22" t="s">
        <v>15</v>
      </c>
      <c r="F125" s="34">
        <v>1750</v>
      </c>
      <c r="G125" s="36">
        <f t="shared" si="2"/>
        <v>8750</v>
      </c>
      <c r="H125" s="25">
        <v>5</v>
      </c>
      <c r="I125" s="32"/>
      <c r="J125" s="33"/>
      <c r="K125" s="25">
        <f t="shared" si="3"/>
        <v>5</v>
      </c>
      <c r="L125"/>
    </row>
    <row r="126" spans="1:12" x14ac:dyDescent="0.25">
      <c r="A126" s="18" t="s">
        <v>13</v>
      </c>
      <c r="B126" s="19">
        <v>43862</v>
      </c>
      <c r="C126" s="29">
        <v>11532</v>
      </c>
      <c r="D126" s="30" t="s">
        <v>152</v>
      </c>
      <c r="E126" s="22" t="s">
        <v>15</v>
      </c>
      <c r="F126" s="34">
        <v>1900.35</v>
      </c>
      <c r="G126" s="36">
        <f t="shared" si="2"/>
        <v>19003.5</v>
      </c>
      <c r="H126" s="25">
        <v>10</v>
      </c>
      <c r="I126" s="32"/>
      <c r="J126" s="33"/>
      <c r="K126" s="25">
        <f t="shared" si="3"/>
        <v>10</v>
      </c>
      <c r="L126"/>
    </row>
    <row r="127" spans="1:12" x14ac:dyDescent="0.25">
      <c r="A127" s="18" t="s">
        <v>13</v>
      </c>
      <c r="B127" s="19">
        <v>43862</v>
      </c>
      <c r="C127" s="29">
        <v>14725</v>
      </c>
      <c r="D127" s="30" t="s">
        <v>153</v>
      </c>
      <c r="E127" s="22" t="s">
        <v>15</v>
      </c>
      <c r="F127" s="34">
        <v>1700</v>
      </c>
      <c r="G127" s="36">
        <f t="shared" si="2"/>
        <v>1700</v>
      </c>
      <c r="H127" s="25">
        <v>1</v>
      </c>
      <c r="I127" s="32"/>
      <c r="J127" s="33"/>
      <c r="K127" s="25">
        <f t="shared" si="3"/>
        <v>1</v>
      </c>
      <c r="L127"/>
    </row>
    <row r="128" spans="1:12" x14ac:dyDescent="0.25">
      <c r="A128" s="18" t="s">
        <v>13</v>
      </c>
      <c r="B128" s="19">
        <v>43862</v>
      </c>
      <c r="C128" s="29">
        <v>11532</v>
      </c>
      <c r="D128" s="30" t="s">
        <v>154</v>
      </c>
      <c r="E128" s="22" t="s">
        <v>15</v>
      </c>
      <c r="F128" s="34">
        <v>1500</v>
      </c>
      <c r="G128" s="36">
        <f t="shared" si="2"/>
        <v>1500</v>
      </c>
      <c r="H128" s="25">
        <v>1</v>
      </c>
      <c r="I128" s="32"/>
      <c r="J128" s="33"/>
      <c r="K128" s="25">
        <f t="shared" si="3"/>
        <v>1</v>
      </c>
      <c r="L128"/>
    </row>
    <row r="129" spans="1:12" x14ac:dyDescent="0.25">
      <c r="A129" s="18" t="s">
        <v>13</v>
      </c>
      <c r="B129" s="19">
        <v>43862</v>
      </c>
      <c r="C129" s="29">
        <v>16081</v>
      </c>
      <c r="D129" s="30" t="s">
        <v>155</v>
      </c>
      <c r="E129" s="22" t="s">
        <v>15</v>
      </c>
      <c r="F129" s="34">
        <v>1700</v>
      </c>
      <c r="G129" s="36">
        <f t="shared" si="2"/>
        <v>6800</v>
      </c>
      <c r="H129" s="25">
        <v>4</v>
      </c>
      <c r="I129" s="32"/>
      <c r="J129" s="33"/>
      <c r="K129" s="25">
        <f t="shared" si="3"/>
        <v>4</v>
      </c>
      <c r="L129"/>
    </row>
    <row r="130" spans="1:12" x14ac:dyDescent="0.25">
      <c r="A130" s="18" t="s">
        <v>13</v>
      </c>
      <c r="B130" s="19">
        <v>43862</v>
      </c>
      <c r="C130" s="29">
        <v>4365</v>
      </c>
      <c r="D130" s="30" t="s">
        <v>156</v>
      </c>
      <c r="E130" s="22" t="s">
        <v>15</v>
      </c>
      <c r="F130" s="34">
        <v>2100</v>
      </c>
      <c r="G130" s="36">
        <f t="shared" si="2"/>
        <v>6300</v>
      </c>
      <c r="H130" s="25">
        <v>3</v>
      </c>
      <c r="I130" s="32"/>
      <c r="J130" s="33"/>
      <c r="K130" s="25">
        <f t="shared" si="3"/>
        <v>3</v>
      </c>
      <c r="L130"/>
    </row>
    <row r="131" spans="1:12" x14ac:dyDescent="0.25">
      <c r="A131" s="18" t="s">
        <v>13</v>
      </c>
      <c r="B131" s="19">
        <v>44050</v>
      </c>
      <c r="C131" s="29">
        <v>9967</v>
      </c>
      <c r="D131" s="30" t="s">
        <v>157</v>
      </c>
      <c r="E131" s="22" t="s">
        <v>15</v>
      </c>
      <c r="F131" s="34">
        <v>116.25</v>
      </c>
      <c r="G131" s="36">
        <f t="shared" si="2"/>
        <v>0</v>
      </c>
      <c r="H131" s="25">
        <v>0</v>
      </c>
      <c r="I131" s="32"/>
      <c r="J131" s="33"/>
      <c r="K131" s="25">
        <f t="shared" si="3"/>
        <v>0</v>
      </c>
      <c r="L131"/>
    </row>
    <row r="132" spans="1:12" x14ac:dyDescent="0.25">
      <c r="A132" s="18" t="s">
        <v>13</v>
      </c>
      <c r="B132" s="19">
        <v>44050</v>
      </c>
      <c r="C132" s="29">
        <v>16083</v>
      </c>
      <c r="D132" s="30" t="s">
        <v>158</v>
      </c>
      <c r="E132" s="22" t="s">
        <v>15</v>
      </c>
      <c r="F132" s="34">
        <v>120</v>
      </c>
      <c r="G132" s="36">
        <f t="shared" si="2"/>
        <v>0</v>
      </c>
      <c r="H132" s="25">
        <v>0</v>
      </c>
      <c r="I132" s="32"/>
      <c r="J132" s="33"/>
      <c r="K132" s="25">
        <f t="shared" si="3"/>
        <v>0</v>
      </c>
      <c r="L132"/>
    </row>
    <row r="133" spans="1:12" x14ac:dyDescent="0.25">
      <c r="A133" s="18" t="s">
        <v>13</v>
      </c>
      <c r="B133" s="19">
        <v>44050</v>
      </c>
      <c r="C133" s="29">
        <v>3451</v>
      </c>
      <c r="D133" s="30" t="s">
        <v>159</v>
      </c>
      <c r="E133" s="22" t="s">
        <v>15</v>
      </c>
      <c r="F133" s="34">
        <v>206</v>
      </c>
      <c r="G133" s="36">
        <f t="shared" si="2"/>
        <v>0</v>
      </c>
      <c r="H133" s="25">
        <v>0</v>
      </c>
      <c r="I133" s="32"/>
      <c r="J133" s="33"/>
      <c r="K133" s="25">
        <f t="shared" si="3"/>
        <v>0</v>
      </c>
      <c r="L133"/>
    </row>
    <row r="134" spans="1:12" x14ac:dyDescent="0.25">
      <c r="A134" s="18" t="s">
        <v>13</v>
      </c>
      <c r="B134" s="19">
        <v>44050</v>
      </c>
      <c r="C134" s="29">
        <v>11125</v>
      </c>
      <c r="D134" s="30" t="s">
        <v>160</v>
      </c>
      <c r="E134" s="22" t="s">
        <v>15</v>
      </c>
      <c r="F134" s="34">
        <v>206</v>
      </c>
      <c r="G134" s="36">
        <f t="shared" si="2"/>
        <v>0</v>
      </c>
      <c r="H134" s="25">
        <v>0</v>
      </c>
      <c r="I134" s="32"/>
      <c r="J134" s="33"/>
      <c r="K134" s="25">
        <f t="shared" si="3"/>
        <v>0</v>
      </c>
      <c r="L134"/>
    </row>
    <row r="135" spans="1:12" x14ac:dyDescent="0.25">
      <c r="A135" s="18" t="s">
        <v>13</v>
      </c>
      <c r="B135" s="19">
        <v>44050</v>
      </c>
      <c r="C135" s="29">
        <v>8229</v>
      </c>
      <c r="D135" s="30" t="s">
        <v>161</v>
      </c>
      <c r="E135" s="22" t="s">
        <v>15</v>
      </c>
      <c r="F135" s="34">
        <v>100</v>
      </c>
      <c r="G135" s="36">
        <f t="shared" si="2"/>
        <v>0</v>
      </c>
      <c r="H135" s="25">
        <v>0</v>
      </c>
      <c r="I135" s="32"/>
      <c r="J135" s="33"/>
      <c r="K135" s="25">
        <f t="shared" si="3"/>
        <v>0</v>
      </c>
      <c r="L135"/>
    </row>
    <row r="136" spans="1:12" x14ac:dyDescent="0.25">
      <c r="A136" s="18" t="s">
        <v>13</v>
      </c>
      <c r="B136" s="19">
        <v>44050</v>
      </c>
      <c r="C136" s="29">
        <v>16966</v>
      </c>
      <c r="D136" s="30" t="s">
        <v>162</v>
      </c>
      <c r="E136" s="22" t="s">
        <v>15</v>
      </c>
      <c r="F136" s="34">
        <v>365</v>
      </c>
      <c r="G136" s="36">
        <f t="shared" si="2"/>
        <v>0</v>
      </c>
      <c r="H136" s="25">
        <v>0</v>
      </c>
      <c r="I136" s="32"/>
      <c r="J136" s="33"/>
      <c r="K136" s="25">
        <f t="shared" si="3"/>
        <v>0</v>
      </c>
      <c r="L136"/>
    </row>
    <row r="137" spans="1:12" x14ac:dyDescent="0.25">
      <c r="A137" s="18" t="s">
        <v>13</v>
      </c>
      <c r="B137" s="19">
        <v>44567</v>
      </c>
      <c r="C137" s="29">
        <v>9875</v>
      </c>
      <c r="D137" s="30" t="s">
        <v>163</v>
      </c>
      <c r="E137" s="22" t="s">
        <v>15</v>
      </c>
      <c r="F137" s="34">
        <v>300</v>
      </c>
      <c r="G137" s="36">
        <f t="shared" si="2"/>
        <v>35700</v>
      </c>
      <c r="H137" s="25">
        <v>139</v>
      </c>
      <c r="I137" s="32"/>
      <c r="J137" s="33">
        <v>20</v>
      </c>
      <c r="K137" s="25">
        <f t="shared" si="3"/>
        <v>119</v>
      </c>
      <c r="L137"/>
    </row>
    <row r="138" spans="1:12" x14ac:dyDescent="0.25">
      <c r="A138" s="18" t="s">
        <v>13</v>
      </c>
      <c r="B138" s="19">
        <v>43988</v>
      </c>
      <c r="C138" s="29">
        <v>11244</v>
      </c>
      <c r="D138" s="30" t="s">
        <v>164</v>
      </c>
      <c r="E138" s="22" t="s">
        <v>15</v>
      </c>
      <c r="F138" s="31">
        <v>430</v>
      </c>
      <c r="G138" s="36">
        <f t="shared" si="2"/>
        <v>0</v>
      </c>
      <c r="H138" s="25">
        <v>0</v>
      </c>
      <c r="I138" s="32"/>
      <c r="J138" s="33"/>
      <c r="K138" s="25">
        <f t="shared" si="3"/>
        <v>0</v>
      </c>
      <c r="L138"/>
    </row>
    <row r="139" spans="1:12" x14ac:dyDescent="0.25">
      <c r="A139" s="18" t="s">
        <v>13</v>
      </c>
      <c r="B139" s="19">
        <v>44565</v>
      </c>
      <c r="C139" s="29">
        <v>6104</v>
      </c>
      <c r="D139" s="30" t="s">
        <v>165</v>
      </c>
      <c r="E139" s="22" t="s">
        <v>15</v>
      </c>
      <c r="F139" s="34">
        <v>30</v>
      </c>
      <c r="G139" s="36">
        <f t="shared" si="2"/>
        <v>6000</v>
      </c>
      <c r="H139" s="25">
        <v>105</v>
      </c>
      <c r="I139" s="32">
        <v>200</v>
      </c>
      <c r="J139" s="33">
        <v>105</v>
      </c>
      <c r="K139" s="25">
        <f t="shared" si="3"/>
        <v>200</v>
      </c>
      <c r="L139"/>
    </row>
    <row r="140" spans="1:12" x14ac:dyDescent="0.25">
      <c r="A140" s="18" t="s">
        <v>13</v>
      </c>
      <c r="B140" s="19">
        <v>43957</v>
      </c>
      <c r="C140" s="29">
        <v>15039</v>
      </c>
      <c r="D140" s="30" t="s">
        <v>166</v>
      </c>
      <c r="E140" s="22" t="s">
        <v>15</v>
      </c>
      <c r="F140" s="34">
        <v>39.9</v>
      </c>
      <c r="G140" s="36">
        <f t="shared" si="2"/>
        <v>1117.2</v>
      </c>
      <c r="H140" s="25">
        <v>28</v>
      </c>
      <c r="I140" s="32"/>
      <c r="J140" s="33"/>
      <c r="K140" s="25">
        <f t="shared" si="3"/>
        <v>28</v>
      </c>
      <c r="L140"/>
    </row>
    <row r="141" spans="1:12" x14ac:dyDescent="0.25">
      <c r="A141" s="18" t="s">
        <v>13</v>
      </c>
      <c r="B141" s="19">
        <v>44414</v>
      </c>
      <c r="C141" s="29">
        <v>6096</v>
      </c>
      <c r="D141" s="30" t="s">
        <v>167</v>
      </c>
      <c r="E141" s="22" t="s">
        <v>15</v>
      </c>
      <c r="F141" s="34">
        <v>100</v>
      </c>
      <c r="G141" s="36">
        <f t="shared" si="2"/>
        <v>20000</v>
      </c>
      <c r="H141" s="25">
        <v>0</v>
      </c>
      <c r="I141" s="32">
        <v>200</v>
      </c>
      <c r="J141" s="33"/>
      <c r="K141" s="25">
        <f t="shared" si="3"/>
        <v>200</v>
      </c>
      <c r="L141"/>
    </row>
    <row r="142" spans="1:12" x14ac:dyDescent="0.25">
      <c r="A142" s="18" t="s">
        <v>13</v>
      </c>
      <c r="B142" s="19">
        <v>44050</v>
      </c>
      <c r="C142" s="29">
        <v>11463</v>
      </c>
      <c r="D142" s="30" t="s">
        <v>168</v>
      </c>
      <c r="E142" s="22" t="s">
        <v>15</v>
      </c>
      <c r="F142" s="34">
        <v>20</v>
      </c>
      <c r="G142" s="36">
        <f t="shared" si="2"/>
        <v>0</v>
      </c>
      <c r="H142" s="25">
        <v>0</v>
      </c>
      <c r="I142" s="32"/>
      <c r="J142" s="33"/>
      <c r="K142" s="25">
        <f t="shared" si="3"/>
        <v>0</v>
      </c>
      <c r="L142"/>
    </row>
    <row r="143" spans="1:12" x14ac:dyDescent="0.25">
      <c r="A143" s="18" t="s">
        <v>13</v>
      </c>
      <c r="B143" s="19">
        <v>44050</v>
      </c>
      <c r="C143" s="29">
        <v>11227</v>
      </c>
      <c r="D143" s="30" t="s">
        <v>169</v>
      </c>
      <c r="E143" s="22" t="s">
        <v>15</v>
      </c>
      <c r="F143" s="34">
        <v>11</v>
      </c>
      <c r="G143" s="36">
        <f t="shared" ref="G143:G207" si="4">F143*K143</f>
        <v>0</v>
      </c>
      <c r="H143" s="25">
        <v>0</v>
      </c>
      <c r="I143" s="32"/>
      <c r="J143" s="33"/>
      <c r="K143" s="25">
        <f t="shared" ref="K143:K206" si="5">H143+I143-J143</f>
        <v>0</v>
      </c>
      <c r="L143"/>
    </row>
    <row r="144" spans="1:12" x14ac:dyDescent="0.25">
      <c r="A144" s="18" t="s">
        <v>13</v>
      </c>
      <c r="B144" s="19">
        <v>44050</v>
      </c>
      <c r="C144" s="29">
        <v>17675</v>
      </c>
      <c r="D144" s="30" t="s">
        <v>170</v>
      </c>
      <c r="E144" s="22" t="s">
        <v>15</v>
      </c>
      <c r="F144" s="34">
        <v>20</v>
      </c>
      <c r="G144" s="36">
        <f t="shared" si="4"/>
        <v>0</v>
      </c>
      <c r="H144" s="25">
        <v>0</v>
      </c>
      <c r="I144" s="32"/>
      <c r="J144" s="33"/>
      <c r="K144" s="25">
        <f t="shared" si="5"/>
        <v>0</v>
      </c>
      <c r="L144"/>
    </row>
    <row r="145" spans="1:12" x14ac:dyDescent="0.25">
      <c r="A145" s="18" t="s">
        <v>13</v>
      </c>
      <c r="B145" s="19">
        <v>44050</v>
      </c>
      <c r="C145" s="29">
        <v>17659</v>
      </c>
      <c r="D145" s="30" t="s">
        <v>171</v>
      </c>
      <c r="E145" s="22" t="s">
        <v>15</v>
      </c>
      <c r="F145" s="34">
        <v>15</v>
      </c>
      <c r="G145" s="36">
        <f t="shared" si="4"/>
        <v>0</v>
      </c>
      <c r="H145" s="25">
        <v>0</v>
      </c>
      <c r="I145" s="32"/>
      <c r="J145" s="33"/>
      <c r="K145" s="25">
        <f t="shared" si="5"/>
        <v>0</v>
      </c>
      <c r="L145"/>
    </row>
    <row r="146" spans="1:12" x14ac:dyDescent="0.25">
      <c r="A146" s="18" t="s">
        <v>13</v>
      </c>
      <c r="B146" s="19">
        <v>44566</v>
      </c>
      <c r="C146" s="29">
        <v>18649</v>
      </c>
      <c r="D146" s="30" t="s">
        <v>172</v>
      </c>
      <c r="E146" s="22" t="s">
        <v>15</v>
      </c>
      <c r="F146" s="31">
        <v>38.4</v>
      </c>
      <c r="G146" s="36">
        <f t="shared" si="4"/>
        <v>0</v>
      </c>
      <c r="H146" s="25">
        <v>0</v>
      </c>
      <c r="I146" s="32"/>
      <c r="J146" s="33"/>
      <c r="K146" s="25">
        <f t="shared" si="5"/>
        <v>0</v>
      </c>
      <c r="L146"/>
    </row>
    <row r="147" spans="1:12" x14ac:dyDescent="0.25">
      <c r="A147" s="18" t="s">
        <v>13</v>
      </c>
      <c r="B147" s="19">
        <v>44573</v>
      </c>
      <c r="C147" s="29">
        <v>9874</v>
      </c>
      <c r="D147" s="30" t="s">
        <v>173</v>
      </c>
      <c r="E147" s="22" t="s">
        <v>15</v>
      </c>
      <c r="F147" s="34">
        <v>39.58</v>
      </c>
      <c r="G147" s="36">
        <f t="shared" si="4"/>
        <v>7124.4</v>
      </c>
      <c r="H147" s="25">
        <v>534</v>
      </c>
      <c r="I147" s="32">
        <v>504</v>
      </c>
      <c r="J147" s="33">
        <v>858</v>
      </c>
      <c r="K147" s="25">
        <f t="shared" si="5"/>
        <v>180</v>
      </c>
      <c r="L147"/>
    </row>
    <row r="148" spans="1:12" x14ac:dyDescent="0.25">
      <c r="A148" s="18" t="s">
        <v>13</v>
      </c>
      <c r="B148" s="19">
        <v>37267</v>
      </c>
      <c r="C148" s="29">
        <v>8967</v>
      </c>
      <c r="D148" s="30" t="s">
        <v>174</v>
      </c>
      <c r="E148" s="22" t="s">
        <v>175</v>
      </c>
      <c r="F148" s="34">
        <v>235.59</v>
      </c>
      <c r="G148" s="36">
        <f t="shared" si="4"/>
        <v>11779.5</v>
      </c>
      <c r="H148" s="25">
        <v>50</v>
      </c>
      <c r="I148" s="32"/>
      <c r="J148" s="33"/>
      <c r="K148" s="25">
        <f t="shared" si="5"/>
        <v>50</v>
      </c>
      <c r="L148"/>
    </row>
    <row r="149" spans="1:12" x14ac:dyDescent="0.25">
      <c r="A149" s="18" t="s">
        <v>13</v>
      </c>
      <c r="B149" s="19">
        <v>44050</v>
      </c>
      <c r="C149" s="29">
        <v>3471</v>
      </c>
      <c r="D149" s="30" t="s">
        <v>176</v>
      </c>
      <c r="E149" s="22" t="s">
        <v>15</v>
      </c>
      <c r="F149" s="34">
        <v>285.97000000000003</v>
      </c>
      <c r="G149" s="36">
        <f t="shared" si="4"/>
        <v>0</v>
      </c>
      <c r="H149" s="25">
        <v>0</v>
      </c>
      <c r="I149" s="32"/>
      <c r="J149" s="33"/>
      <c r="K149" s="25">
        <f t="shared" si="5"/>
        <v>0</v>
      </c>
      <c r="L149"/>
    </row>
    <row r="150" spans="1:12" x14ac:dyDescent="0.25">
      <c r="A150" s="18" t="s">
        <v>13</v>
      </c>
      <c r="B150" s="19" t="s">
        <v>177</v>
      </c>
      <c r="C150" s="29">
        <v>12622</v>
      </c>
      <c r="D150" s="30" t="s">
        <v>178</v>
      </c>
      <c r="E150" s="22" t="s">
        <v>89</v>
      </c>
      <c r="F150" s="34">
        <v>77.5</v>
      </c>
      <c r="G150" s="36">
        <f t="shared" si="4"/>
        <v>2325</v>
      </c>
      <c r="H150" s="25">
        <v>150</v>
      </c>
      <c r="I150" s="32">
        <v>230</v>
      </c>
      <c r="J150" s="33">
        <v>350</v>
      </c>
      <c r="K150" s="25">
        <f t="shared" si="5"/>
        <v>30</v>
      </c>
      <c r="L150"/>
    </row>
    <row r="151" spans="1:12" x14ac:dyDescent="0.25">
      <c r="A151" s="18" t="s">
        <v>13</v>
      </c>
      <c r="B151" s="19">
        <v>44573</v>
      </c>
      <c r="C151" s="29">
        <v>5551</v>
      </c>
      <c r="D151" s="30" t="s">
        <v>179</v>
      </c>
      <c r="E151" s="22" t="s">
        <v>180</v>
      </c>
      <c r="F151" s="34">
        <v>2100</v>
      </c>
      <c r="G151" s="36">
        <f t="shared" si="4"/>
        <v>86100</v>
      </c>
      <c r="H151" s="25">
        <v>6</v>
      </c>
      <c r="I151" s="32">
        <v>70</v>
      </c>
      <c r="J151" s="33">
        <v>35</v>
      </c>
      <c r="K151" s="25">
        <f t="shared" si="5"/>
        <v>41</v>
      </c>
      <c r="L151"/>
    </row>
    <row r="152" spans="1:12" x14ac:dyDescent="0.25">
      <c r="A152" s="18" t="s">
        <v>13</v>
      </c>
      <c r="B152" s="19">
        <v>44573</v>
      </c>
      <c r="C152" s="29">
        <v>10971</v>
      </c>
      <c r="D152" s="30" t="s">
        <v>181</v>
      </c>
      <c r="E152" s="22" t="s">
        <v>89</v>
      </c>
      <c r="F152" s="34">
        <v>110</v>
      </c>
      <c r="G152" s="36">
        <f t="shared" si="4"/>
        <v>0</v>
      </c>
      <c r="H152" s="25">
        <v>60</v>
      </c>
      <c r="I152" s="32">
        <v>100</v>
      </c>
      <c r="J152" s="33">
        <v>160</v>
      </c>
      <c r="K152" s="25">
        <f t="shared" si="5"/>
        <v>0</v>
      </c>
      <c r="L152"/>
    </row>
    <row r="153" spans="1:12" x14ac:dyDescent="0.25">
      <c r="A153" s="18" t="s">
        <v>13</v>
      </c>
      <c r="B153" s="19">
        <v>43957</v>
      </c>
      <c r="C153" s="29">
        <v>19130</v>
      </c>
      <c r="D153" s="30" t="s">
        <v>182</v>
      </c>
      <c r="E153" s="22" t="s">
        <v>15</v>
      </c>
      <c r="F153" s="38">
        <v>1200</v>
      </c>
      <c r="G153" s="36">
        <f>F153*K153</f>
        <v>252000</v>
      </c>
      <c r="H153" s="25">
        <v>210</v>
      </c>
      <c r="I153" s="32"/>
      <c r="J153" s="40"/>
      <c r="K153" s="25">
        <f t="shared" si="5"/>
        <v>210</v>
      </c>
      <c r="L153"/>
    </row>
    <row r="154" spans="1:12" x14ac:dyDescent="0.25">
      <c r="A154" s="18" t="s">
        <v>13</v>
      </c>
      <c r="B154" s="19">
        <v>44573</v>
      </c>
      <c r="C154" s="29">
        <v>3321</v>
      </c>
      <c r="D154" s="30" t="s">
        <v>183</v>
      </c>
      <c r="E154" s="22" t="s">
        <v>184</v>
      </c>
      <c r="F154" s="34">
        <v>3700</v>
      </c>
      <c r="G154" s="36">
        <f t="shared" si="4"/>
        <v>118400</v>
      </c>
      <c r="H154" s="25">
        <v>1</v>
      </c>
      <c r="I154" s="32">
        <v>70</v>
      </c>
      <c r="J154" s="33">
        <v>39</v>
      </c>
      <c r="K154" s="25">
        <f t="shared" si="5"/>
        <v>32</v>
      </c>
      <c r="L154"/>
    </row>
    <row r="155" spans="1:12" x14ac:dyDescent="0.25">
      <c r="A155" s="18" t="s">
        <v>13</v>
      </c>
      <c r="B155" s="19">
        <v>44197</v>
      </c>
      <c r="C155" s="29">
        <v>14780</v>
      </c>
      <c r="D155" s="30" t="s">
        <v>185</v>
      </c>
      <c r="E155" s="22" t="s">
        <v>15</v>
      </c>
      <c r="F155" s="34">
        <v>50</v>
      </c>
      <c r="G155" s="36">
        <f t="shared" si="4"/>
        <v>300</v>
      </c>
      <c r="H155" s="25">
        <v>6</v>
      </c>
      <c r="I155" s="32"/>
      <c r="J155" s="33"/>
      <c r="K155" s="25">
        <f t="shared" si="5"/>
        <v>6</v>
      </c>
      <c r="L155"/>
    </row>
    <row r="156" spans="1:12" x14ac:dyDescent="0.25">
      <c r="A156" s="18" t="s">
        <v>13</v>
      </c>
      <c r="B156" s="19">
        <v>44569</v>
      </c>
      <c r="C156" s="29">
        <v>3669</v>
      </c>
      <c r="D156" s="30" t="s">
        <v>186</v>
      </c>
      <c r="E156" s="22" t="s">
        <v>66</v>
      </c>
      <c r="F156" s="34">
        <v>30.4</v>
      </c>
      <c r="G156" s="36">
        <f t="shared" si="4"/>
        <v>11096</v>
      </c>
      <c r="H156" s="25">
        <v>400</v>
      </c>
      <c r="I156" s="32"/>
      <c r="J156" s="33">
        <v>35</v>
      </c>
      <c r="K156" s="25">
        <f t="shared" si="5"/>
        <v>365</v>
      </c>
      <c r="L156"/>
    </row>
    <row r="157" spans="1:12" x14ac:dyDescent="0.25">
      <c r="A157" s="18" t="s">
        <v>13</v>
      </c>
      <c r="B157" s="19">
        <v>44569</v>
      </c>
      <c r="C157" s="29">
        <v>7486</v>
      </c>
      <c r="D157" s="30" t="s">
        <v>187</v>
      </c>
      <c r="E157" s="22" t="s">
        <v>15</v>
      </c>
      <c r="F157" s="34">
        <v>45</v>
      </c>
      <c r="G157" s="36">
        <f t="shared" si="4"/>
        <v>16650</v>
      </c>
      <c r="H157" s="25">
        <v>400</v>
      </c>
      <c r="I157" s="32"/>
      <c r="J157" s="33">
        <v>30</v>
      </c>
      <c r="K157" s="25">
        <f t="shared" si="5"/>
        <v>370</v>
      </c>
      <c r="L157"/>
    </row>
    <row r="158" spans="1:12" x14ac:dyDescent="0.25">
      <c r="A158" s="18" t="s">
        <v>13</v>
      </c>
      <c r="B158" s="19">
        <v>44050</v>
      </c>
      <c r="C158" s="29">
        <v>6139</v>
      </c>
      <c r="D158" s="30" t="s">
        <v>188</v>
      </c>
      <c r="E158" s="22" t="s">
        <v>15</v>
      </c>
      <c r="F158" s="34">
        <v>40.200000000000003</v>
      </c>
      <c r="G158" s="36">
        <f t="shared" si="4"/>
        <v>0</v>
      </c>
      <c r="H158" s="25">
        <v>0</v>
      </c>
      <c r="I158" s="32"/>
      <c r="J158" s="33"/>
      <c r="K158" s="25">
        <f t="shared" si="5"/>
        <v>0</v>
      </c>
      <c r="L158"/>
    </row>
    <row r="159" spans="1:12" x14ac:dyDescent="0.25">
      <c r="A159" s="18" t="s">
        <v>13</v>
      </c>
      <c r="B159" s="19">
        <v>44569</v>
      </c>
      <c r="C159" s="29">
        <v>9979</v>
      </c>
      <c r="D159" s="30" t="s">
        <v>189</v>
      </c>
      <c r="E159" s="22" t="s">
        <v>15</v>
      </c>
      <c r="F159" s="34">
        <v>47</v>
      </c>
      <c r="G159" s="36">
        <f t="shared" si="4"/>
        <v>87138</v>
      </c>
      <c r="H159" s="25">
        <v>2454</v>
      </c>
      <c r="I159" s="32"/>
      <c r="J159" s="33">
        <v>600</v>
      </c>
      <c r="K159" s="25">
        <f t="shared" si="5"/>
        <v>1854</v>
      </c>
      <c r="L159"/>
    </row>
    <row r="160" spans="1:12" x14ac:dyDescent="0.25">
      <c r="A160" s="18" t="s">
        <v>13</v>
      </c>
      <c r="B160" s="19">
        <v>44050</v>
      </c>
      <c r="C160" s="29">
        <v>17364</v>
      </c>
      <c r="D160" s="30" t="s">
        <v>190</v>
      </c>
      <c r="E160" s="22" t="s">
        <v>15</v>
      </c>
      <c r="F160" s="34">
        <v>20.5</v>
      </c>
      <c r="G160" s="36">
        <f t="shared" si="4"/>
        <v>0</v>
      </c>
      <c r="H160" s="25">
        <v>0</v>
      </c>
      <c r="I160" s="32"/>
      <c r="J160" s="33"/>
      <c r="K160" s="25">
        <f t="shared" si="5"/>
        <v>0</v>
      </c>
      <c r="L160"/>
    </row>
    <row r="161" spans="1:12" x14ac:dyDescent="0.25">
      <c r="A161" s="18" t="s">
        <v>13</v>
      </c>
      <c r="B161" s="19">
        <v>44050</v>
      </c>
      <c r="C161" s="29">
        <v>17365</v>
      </c>
      <c r="D161" s="30" t="s">
        <v>191</v>
      </c>
      <c r="E161" s="22" t="s">
        <v>15</v>
      </c>
      <c r="F161" s="34">
        <v>20.65</v>
      </c>
      <c r="G161" s="36">
        <f t="shared" si="4"/>
        <v>0</v>
      </c>
      <c r="H161" s="25">
        <v>0</v>
      </c>
      <c r="I161" s="32"/>
      <c r="J161" s="33"/>
      <c r="K161" s="25">
        <f t="shared" si="5"/>
        <v>0</v>
      </c>
      <c r="L161"/>
    </row>
    <row r="162" spans="1:12" x14ac:dyDescent="0.25">
      <c r="A162" s="18" t="s">
        <v>13</v>
      </c>
      <c r="B162" s="19">
        <v>44050</v>
      </c>
      <c r="C162" s="29">
        <v>19338</v>
      </c>
      <c r="D162" s="30" t="s">
        <v>192</v>
      </c>
      <c r="E162" s="22" t="s">
        <v>15</v>
      </c>
      <c r="F162" s="34">
        <v>20.65</v>
      </c>
      <c r="G162" s="36">
        <f t="shared" si="4"/>
        <v>0</v>
      </c>
      <c r="H162" s="25">
        <v>0</v>
      </c>
      <c r="I162" s="32"/>
      <c r="J162" s="33"/>
      <c r="K162" s="25">
        <f t="shared" si="5"/>
        <v>0</v>
      </c>
      <c r="L162"/>
    </row>
    <row r="163" spans="1:12" x14ac:dyDescent="0.25">
      <c r="A163" s="18" t="s">
        <v>13</v>
      </c>
      <c r="B163" s="19">
        <v>44050</v>
      </c>
      <c r="C163" s="29">
        <v>16104</v>
      </c>
      <c r="D163" s="30" t="s">
        <v>193</v>
      </c>
      <c r="E163" s="22" t="s">
        <v>15</v>
      </c>
      <c r="F163" s="34">
        <v>3.25</v>
      </c>
      <c r="G163" s="36">
        <f t="shared" si="4"/>
        <v>0</v>
      </c>
      <c r="H163" s="25">
        <v>0</v>
      </c>
      <c r="I163" s="32"/>
      <c r="J163" s="33"/>
      <c r="K163" s="25">
        <f t="shared" si="5"/>
        <v>0</v>
      </c>
      <c r="L163"/>
    </row>
    <row r="164" spans="1:12" x14ac:dyDescent="0.25">
      <c r="A164" s="18" t="s">
        <v>13</v>
      </c>
      <c r="B164" s="19">
        <v>44050</v>
      </c>
      <c r="C164" s="29">
        <v>18914</v>
      </c>
      <c r="D164" s="30" t="s">
        <v>194</v>
      </c>
      <c r="E164" s="22" t="s">
        <v>15</v>
      </c>
      <c r="F164" s="34">
        <v>20</v>
      </c>
      <c r="G164" s="36">
        <f t="shared" si="4"/>
        <v>0</v>
      </c>
      <c r="H164" s="25">
        <v>0</v>
      </c>
      <c r="I164" s="32"/>
      <c r="J164" s="33"/>
      <c r="K164" s="25">
        <f t="shared" si="5"/>
        <v>0</v>
      </c>
      <c r="L164"/>
    </row>
    <row r="165" spans="1:12" x14ac:dyDescent="0.25">
      <c r="A165" s="18" t="s">
        <v>13</v>
      </c>
      <c r="B165" s="19">
        <v>44050</v>
      </c>
      <c r="C165" s="29">
        <v>7976</v>
      </c>
      <c r="D165" s="41" t="s">
        <v>195</v>
      </c>
      <c r="E165" s="22" t="s">
        <v>15</v>
      </c>
      <c r="F165" s="31">
        <v>326</v>
      </c>
      <c r="G165" s="36">
        <f t="shared" si="4"/>
        <v>0</v>
      </c>
      <c r="H165" s="25">
        <v>0</v>
      </c>
      <c r="I165" s="32"/>
      <c r="J165" s="33"/>
      <c r="K165" s="25">
        <f t="shared" si="5"/>
        <v>0</v>
      </c>
      <c r="L165"/>
    </row>
    <row r="166" spans="1:12" x14ac:dyDescent="0.25">
      <c r="A166" s="18" t="s">
        <v>13</v>
      </c>
      <c r="B166" s="19">
        <v>44573</v>
      </c>
      <c r="C166" s="29">
        <v>6099</v>
      </c>
      <c r="D166" s="30" t="s">
        <v>196</v>
      </c>
      <c r="E166" s="22" t="s">
        <v>15</v>
      </c>
      <c r="F166" s="34">
        <v>16</v>
      </c>
      <c r="G166" s="36">
        <f t="shared" si="4"/>
        <v>16000</v>
      </c>
      <c r="H166" s="25">
        <v>435</v>
      </c>
      <c r="I166" s="32">
        <v>900</v>
      </c>
      <c r="J166" s="33">
        <v>335</v>
      </c>
      <c r="K166" s="25">
        <f t="shared" si="5"/>
        <v>1000</v>
      </c>
      <c r="L166"/>
    </row>
    <row r="167" spans="1:12" x14ac:dyDescent="0.25">
      <c r="A167" s="18" t="s">
        <v>13</v>
      </c>
      <c r="B167" s="19" t="s">
        <v>70</v>
      </c>
      <c r="C167" s="29">
        <v>6098</v>
      </c>
      <c r="D167" s="30" t="s">
        <v>197</v>
      </c>
      <c r="E167" s="22" t="s">
        <v>15</v>
      </c>
      <c r="F167" s="34">
        <v>37</v>
      </c>
      <c r="G167" s="36">
        <f t="shared" si="4"/>
        <v>37</v>
      </c>
      <c r="H167" s="25">
        <v>1</v>
      </c>
      <c r="I167" s="32"/>
      <c r="J167" s="33"/>
      <c r="K167" s="25">
        <f t="shared" si="5"/>
        <v>1</v>
      </c>
      <c r="L167"/>
    </row>
    <row r="168" spans="1:12" x14ac:dyDescent="0.25">
      <c r="A168" s="18" t="s">
        <v>13</v>
      </c>
      <c r="B168" s="19">
        <v>44573</v>
      </c>
      <c r="C168" s="29">
        <v>6099</v>
      </c>
      <c r="D168" s="30" t="s">
        <v>198</v>
      </c>
      <c r="E168" s="22" t="s">
        <v>32</v>
      </c>
      <c r="F168" s="34">
        <v>37</v>
      </c>
      <c r="G168" s="36">
        <f t="shared" si="4"/>
        <v>33300</v>
      </c>
      <c r="H168" s="25">
        <v>100</v>
      </c>
      <c r="I168" s="32">
        <v>1000</v>
      </c>
      <c r="J168" s="33">
        <v>200</v>
      </c>
      <c r="K168" s="25">
        <f t="shared" si="5"/>
        <v>900</v>
      </c>
      <c r="L168"/>
    </row>
    <row r="169" spans="1:12" x14ac:dyDescent="0.25">
      <c r="A169" s="18" t="s">
        <v>13</v>
      </c>
      <c r="B169" s="19">
        <v>44573</v>
      </c>
      <c r="C169" s="29">
        <v>3771</v>
      </c>
      <c r="D169" s="30" t="s">
        <v>199</v>
      </c>
      <c r="E169" s="22" t="s">
        <v>175</v>
      </c>
      <c r="F169" s="31">
        <v>270</v>
      </c>
      <c r="G169" s="36">
        <f t="shared" si="4"/>
        <v>729000</v>
      </c>
      <c r="H169" s="25">
        <v>200</v>
      </c>
      <c r="I169" s="32">
        <v>3000</v>
      </c>
      <c r="J169" s="33">
        <v>500</v>
      </c>
      <c r="K169" s="25">
        <f t="shared" si="5"/>
        <v>2700</v>
      </c>
      <c r="L169"/>
    </row>
    <row r="170" spans="1:12" x14ac:dyDescent="0.25">
      <c r="A170" s="18" t="s">
        <v>13</v>
      </c>
      <c r="B170" s="19">
        <v>44197</v>
      </c>
      <c r="C170" s="29">
        <v>8310</v>
      </c>
      <c r="D170" s="30" t="s">
        <v>200</v>
      </c>
      <c r="E170" s="22" t="s">
        <v>15</v>
      </c>
      <c r="F170" s="34">
        <v>153.53</v>
      </c>
      <c r="G170" s="36">
        <f t="shared" si="4"/>
        <v>0</v>
      </c>
      <c r="H170" s="25">
        <v>0</v>
      </c>
      <c r="I170" s="32"/>
      <c r="J170" s="33"/>
      <c r="K170" s="25">
        <f t="shared" si="5"/>
        <v>0</v>
      </c>
      <c r="L170"/>
    </row>
    <row r="171" spans="1:12" x14ac:dyDescent="0.25">
      <c r="A171" s="18" t="s">
        <v>13</v>
      </c>
      <c r="B171" s="19" t="s">
        <v>70</v>
      </c>
      <c r="C171" s="29">
        <v>14835</v>
      </c>
      <c r="D171" s="30" t="s">
        <v>201</v>
      </c>
      <c r="E171" s="22" t="s">
        <v>15</v>
      </c>
      <c r="F171" s="31">
        <v>215</v>
      </c>
      <c r="G171" s="36">
        <f t="shared" si="4"/>
        <v>2580</v>
      </c>
      <c r="H171" s="25">
        <v>17</v>
      </c>
      <c r="I171" s="32"/>
      <c r="J171" s="33">
        <v>5</v>
      </c>
      <c r="K171" s="25">
        <f t="shared" si="5"/>
        <v>12</v>
      </c>
      <c r="L171"/>
    </row>
    <row r="172" spans="1:12" x14ac:dyDescent="0.25">
      <c r="A172" s="18" t="s">
        <v>13</v>
      </c>
      <c r="B172" s="19">
        <v>44573</v>
      </c>
      <c r="C172" s="29">
        <v>14928</v>
      </c>
      <c r="D172" s="30" t="s">
        <v>202</v>
      </c>
      <c r="E172" s="22" t="s">
        <v>15</v>
      </c>
      <c r="F172" s="31">
        <v>329.5</v>
      </c>
      <c r="G172" s="36">
        <f t="shared" si="4"/>
        <v>189792</v>
      </c>
      <c r="H172" s="25">
        <v>76</v>
      </c>
      <c r="I172" s="32">
        <v>700</v>
      </c>
      <c r="J172" s="33">
        <v>200</v>
      </c>
      <c r="K172" s="25">
        <f t="shared" si="5"/>
        <v>576</v>
      </c>
      <c r="L172"/>
    </row>
    <row r="173" spans="1:12" x14ac:dyDescent="0.25">
      <c r="A173" s="18" t="s">
        <v>13</v>
      </c>
      <c r="B173" s="19" t="s">
        <v>26</v>
      </c>
      <c r="C173" s="29">
        <v>12196</v>
      </c>
      <c r="D173" s="30" t="s">
        <v>203</v>
      </c>
      <c r="E173" s="22" t="s">
        <v>15</v>
      </c>
      <c r="F173" s="34">
        <v>36.700000000000003</v>
      </c>
      <c r="G173" s="36">
        <f t="shared" si="4"/>
        <v>27525.000000000004</v>
      </c>
      <c r="H173" s="25">
        <v>950</v>
      </c>
      <c r="I173" s="32"/>
      <c r="J173" s="33">
        <v>200</v>
      </c>
      <c r="K173" s="25">
        <f t="shared" si="5"/>
        <v>750</v>
      </c>
      <c r="L173"/>
    </row>
    <row r="174" spans="1:12" x14ac:dyDescent="0.25">
      <c r="A174" s="18" t="s">
        <v>13</v>
      </c>
      <c r="B174" s="19">
        <v>44565</v>
      </c>
      <c r="C174" s="29">
        <v>4340</v>
      </c>
      <c r="D174" s="30" t="s">
        <v>204</v>
      </c>
      <c r="E174" s="22" t="s">
        <v>15</v>
      </c>
      <c r="F174" s="34">
        <v>20</v>
      </c>
      <c r="G174" s="36">
        <f t="shared" si="4"/>
        <v>7380</v>
      </c>
      <c r="H174" s="25">
        <v>169</v>
      </c>
      <c r="I174" s="32">
        <v>500</v>
      </c>
      <c r="J174" s="33">
        <v>300</v>
      </c>
      <c r="K174" s="25">
        <f t="shared" si="5"/>
        <v>369</v>
      </c>
      <c r="L174"/>
    </row>
    <row r="175" spans="1:12" x14ac:dyDescent="0.25">
      <c r="A175" s="18" t="s">
        <v>13</v>
      </c>
      <c r="B175" s="19">
        <v>44573</v>
      </c>
      <c r="C175" s="29">
        <v>3773</v>
      </c>
      <c r="D175" s="30" t="s">
        <v>205</v>
      </c>
      <c r="E175" s="22" t="s">
        <v>15</v>
      </c>
      <c r="F175" s="34">
        <v>50</v>
      </c>
      <c r="G175" s="36">
        <f t="shared" si="4"/>
        <v>124000</v>
      </c>
      <c r="H175" s="25">
        <v>330</v>
      </c>
      <c r="I175" s="32">
        <v>3000</v>
      </c>
      <c r="J175" s="33">
        <v>850</v>
      </c>
      <c r="K175" s="25">
        <f t="shared" si="5"/>
        <v>2480</v>
      </c>
      <c r="L175"/>
    </row>
    <row r="176" spans="1:12" x14ac:dyDescent="0.25">
      <c r="A176" s="18" t="s">
        <v>13</v>
      </c>
      <c r="B176" s="19" t="s">
        <v>206</v>
      </c>
      <c r="C176" s="29">
        <v>3774</v>
      </c>
      <c r="D176" s="30" t="s">
        <v>207</v>
      </c>
      <c r="E176" s="22" t="s">
        <v>15</v>
      </c>
      <c r="F176" s="34">
        <v>21.22</v>
      </c>
      <c r="G176" s="36">
        <f t="shared" si="4"/>
        <v>2228.1</v>
      </c>
      <c r="H176" s="25">
        <v>125</v>
      </c>
      <c r="I176" s="32"/>
      <c r="J176" s="33">
        <v>20</v>
      </c>
      <c r="K176" s="25">
        <f t="shared" si="5"/>
        <v>105</v>
      </c>
      <c r="L176"/>
    </row>
    <row r="177" spans="1:12" x14ac:dyDescent="0.25">
      <c r="A177" s="18" t="s">
        <v>13</v>
      </c>
      <c r="B177" s="19">
        <v>44573</v>
      </c>
      <c r="C177" s="29">
        <v>3323</v>
      </c>
      <c r="D177" s="30" t="s">
        <v>208</v>
      </c>
      <c r="E177" s="22" t="s">
        <v>89</v>
      </c>
      <c r="F177" s="31">
        <v>2200</v>
      </c>
      <c r="G177" s="36">
        <f t="shared" si="4"/>
        <v>39600</v>
      </c>
      <c r="H177" s="25">
        <v>30</v>
      </c>
      <c r="I177" s="32">
        <v>45</v>
      </c>
      <c r="J177" s="33">
        <v>57</v>
      </c>
      <c r="K177" s="25">
        <f t="shared" si="5"/>
        <v>18</v>
      </c>
      <c r="L177"/>
    </row>
    <row r="178" spans="1:12" x14ac:dyDescent="0.25">
      <c r="A178" s="18" t="s">
        <v>13</v>
      </c>
      <c r="B178" s="19">
        <v>44570</v>
      </c>
      <c r="C178" s="29">
        <v>7619</v>
      </c>
      <c r="D178" s="30" t="s">
        <v>209</v>
      </c>
      <c r="E178" s="22" t="s">
        <v>15</v>
      </c>
      <c r="F178" s="34">
        <v>3.5</v>
      </c>
      <c r="G178" s="36">
        <f t="shared" si="4"/>
        <v>29575</v>
      </c>
      <c r="H178" s="25">
        <v>15000</v>
      </c>
      <c r="I178" s="32"/>
      <c r="J178" s="33">
        <v>6550</v>
      </c>
      <c r="K178" s="25">
        <f t="shared" si="5"/>
        <v>8450</v>
      </c>
      <c r="L178"/>
    </row>
    <row r="179" spans="1:12" x14ac:dyDescent="0.25">
      <c r="A179" s="18" t="s">
        <v>13</v>
      </c>
      <c r="B179" s="19">
        <v>44623</v>
      </c>
      <c r="C179" s="29">
        <v>14481</v>
      </c>
      <c r="D179" s="30" t="s">
        <v>210</v>
      </c>
      <c r="E179" s="22" t="s">
        <v>15</v>
      </c>
      <c r="F179" s="34">
        <v>17</v>
      </c>
      <c r="G179" s="36">
        <f t="shared" si="4"/>
        <v>15300</v>
      </c>
      <c r="H179" s="25">
        <v>2400</v>
      </c>
      <c r="I179" s="32"/>
      <c r="J179" s="33">
        <v>1500</v>
      </c>
      <c r="K179" s="25">
        <f t="shared" si="5"/>
        <v>900</v>
      </c>
      <c r="L179"/>
    </row>
    <row r="180" spans="1:12" x14ac:dyDescent="0.25">
      <c r="A180" s="18" t="s">
        <v>13</v>
      </c>
      <c r="B180" s="19">
        <v>44050</v>
      </c>
      <c r="C180" s="29">
        <v>15258</v>
      </c>
      <c r="D180" s="30" t="s">
        <v>211</v>
      </c>
      <c r="E180" s="22" t="s">
        <v>15</v>
      </c>
      <c r="F180" s="34">
        <v>4600</v>
      </c>
      <c r="G180" s="36">
        <f t="shared" si="4"/>
        <v>0</v>
      </c>
      <c r="H180" s="25">
        <v>0</v>
      </c>
      <c r="I180" s="32"/>
      <c r="J180" s="33"/>
      <c r="K180" s="25">
        <f t="shared" si="5"/>
        <v>0</v>
      </c>
      <c r="L180"/>
    </row>
    <row r="181" spans="1:12" x14ac:dyDescent="0.25">
      <c r="A181" s="18" t="s">
        <v>13</v>
      </c>
      <c r="B181" s="19">
        <v>44565</v>
      </c>
      <c r="C181" s="29">
        <v>3341</v>
      </c>
      <c r="D181" s="30" t="s">
        <v>212</v>
      </c>
      <c r="E181" s="22" t="s">
        <v>15</v>
      </c>
      <c r="F181" s="34">
        <v>275</v>
      </c>
      <c r="G181" s="36">
        <f t="shared" si="4"/>
        <v>2200</v>
      </c>
      <c r="H181" s="25">
        <v>8</v>
      </c>
      <c r="I181" s="32"/>
      <c r="J181" s="33"/>
      <c r="K181" s="25">
        <f t="shared" si="5"/>
        <v>8</v>
      </c>
      <c r="L181"/>
    </row>
    <row r="182" spans="1:12" x14ac:dyDescent="0.25">
      <c r="A182" s="18" t="s">
        <v>13</v>
      </c>
      <c r="B182" s="19">
        <v>44050</v>
      </c>
      <c r="C182" s="29">
        <v>8274</v>
      </c>
      <c r="D182" s="30" t="s">
        <v>213</v>
      </c>
      <c r="E182" s="22" t="s">
        <v>15</v>
      </c>
      <c r="F182" s="34">
        <v>6.55</v>
      </c>
      <c r="G182" s="36">
        <f t="shared" si="4"/>
        <v>0</v>
      </c>
      <c r="H182" s="25">
        <v>0</v>
      </c>
      <c r="I182" s="32"/>
      <c r="J182" s="33"/>
      <c r="K182" s="25">
        <f t="shared" si="5"/>
        <v>0</v>
      </c>
      <c r="L182"/>
    </row>
    <row r="183" spans="1:12" x14ac:dyDescent="0.25">
      <c r="A183" s="18" t="s">
        <v>13</v>
      </c>
      <c r="B183" s="19">
        <v>44050</v>
      </c>
      <c r="C183" s="29">
        <v>16140</v>
      </c>
      <c r="D183" s="30" t="s">
        <v>214</v>
      </c>
      <c r="E183" s="22" t="s">
        <v>15</v>
      </c>
      <c r="F183" s="34">
        <v>9.36</v>
      </c>
      <c r="G183" s="36">
        <f t="shared" si="4"/>
        <v>0</v>
      </c>
      <c r="H183" s="25">
        <v>0</v>
      </c>
      <c r="I183" s="32"/>
      <c r="J183" s="33"/>
      <c r="K183" s="25">
        <f t="shared" si="5"/>
        <v>0</v>
      </c>
      <c r="L183"/>
    </row>
    <row r="184" spans="1:12" x14ac:dyDescent="0.25">
      <c r="A184" s="18" t="s">
        <v>13</v>
      </c>
      <c r="B184" s="19">
        <v>44050</v>
      </c>
      <c r="C184" s="29">
        <v>16139</v>
      </c>
      <c r="D184" s="30" t="s">
        <v>215</v>
      </c>
      <c r="E184" s="22" t="s">
        <v>15</v>
      </c>
      <c r="F184" s="34">
        <v>9.36</v>
      </c>
      <c r="G184" s="36">
        <f t="shared" si="4"/>
        <v>0</v>
      </c>
      <c r="H184" s="25">
        <v>0</v>
      </c>
      <c r="I184" s="32"/>
      <c r="J184" s="33"/>
      <c r="K184" s="25">
        <f t="shared" si="5"/>
        <v>0</v>
      </c>
      <c r="L184"/>
    </row>
    <row r="185" spans="1:12" x14ac:dyDescent="0.25">
      <c r="A185" s="18" t="s">
        <v>13</v>
      </c>
      <c r="B185" s="19">
        <v>44572</v>
      </c>
      <c r="C185" s="29">
        <v>634</v>
      </c>
      <c r="D185" s="30" t="s">
        <v>216</v>
      </c>
      <c r="E185" s="22" t="s">
        <v>15</v>
      </c>
      <c r="F185" s="34">
        <v>8.6</v>
      </c>
      <c r="G185" s="36">
        <f t="shared" si="4"/>
        <v>0</v>
      </c>
      <c r="H185" s="25">
        <v>0</v>
      </c>
      <c r="I185" s="32"/>
      <c r="J185" s="33"/>
      <c r="K185" s="25">
        <f t="shared" si="5"/>
        <v>0</v>
      </c>
      <c r="L185"/>
    </row>
    <row r="186" spans="1:12" x14ac:dyDescent="0.25">
      <c r="A186" s="18" t="s">
        <v>13</v>
      </c>
      <c r="B186" s="19" t="s">
        <v>217</v>
      </c>
      <c r="C186" s="29">
        <v>16145</v>
      </c>
      <c r="D186" s="30" t="s">
        <v>218</v>
      </c>
      <c r="E186" s="22" t="s">
        <v>15</v>
      </c>
      <c r="F186" s="34">
        <v>240</v>
      </c>
      <c r="G186" s="36">
        <f t="shared" si="4"/>
        <v>240</v>
      </c>
      <c r="H186" s="25">
        <v>1</v>
      </c>
      <c r="I186" s="32"/>
      <c r="J186" s="33"/>
      <c r="K186" s="25">
        <f t="shared" si="5"/>
        <v>1</v>
      </c>
      <c r="L186"/>
    </row>
    <row r="187" spans="1:12" x14ac:dyDescent="0.25">
      <c r="A187" s="18" t="s">
        <v>13</v>
      </c>
      <c r="B187" s="19" t="s">
        <v>217</v>
      </c>
      <c r="C187" s="29">
        <v>16146</v>
      </c>
      <c r="D187" s="30" t="s">
        <v>219</v>
      </c>
      <c r="E187" s="22" t="s">
        <v>15</v>
      </c>
      <c r="F187" s="34">
        <v>120</v>
      </c>
      <c r="G187" s="36">
        <f t="shared" si="4"/>
        <v>360</v>
      </c>
      <c r="H187" s="25">
        <v>3</v>
      </c>
      <c r="I187" s="32"/>
      <c r="J187" s="33"/>
      <c r="K187" s="25">
        <f t="shared" si="5"/>
        <v>3</v>
      </c>
      <c r="L187"/>
    </row>
    <row r="188" spans="1:12" x14ac:dyDescent="0.25">
      <c r="A188" s="18" t="s">
        <v>13</v>
      </c>
      <c r="B188" s="19" t="s">
        <v>217</v>
      </c>
      <c r="C188" s="29">
        <v>16147</v>
      </c>
      <c r="D188" s="30" t="s">
        <v>220</v>
      </c>
      <c r="E188" s="22" t="s">
        <v>15</v>
      </c>
      <c r="F188" s="34">
        <v>120</v>
      </c>
      <c r="G188" s="36">
        <f t="shared" si="4"/>
        <v>960</v>
      </c>
      <c r="H188" s="25">
        <v>8</v>
      </c>
      <c r="I188" s="32"/>
      <c r="J188" s="33"/>
      <c r="K188" s="25">
        <f t="shared" si="5"/>
        <v>8</v>
      </c>
      <c r="L188"/>
    </row>
    <row r="189" spans="1:12" x14ac:dyDescent="0.25">
      <c r="A189" s="18" t="s">
        <v>13</v>
      </c>
      <c r="B189" s="19" t="s">
        <v>217</v>
      </c>
      <c r="C189" s="29">
        <v>16148</v>
      </c>
      <c r="D189" s="30" t="s">
        <v>221</v>
      </c>
      <c r="E189" s="22" t="s">
        <v>15</v>
      </c>
      <c r="F189" s="34">
        <v>240</v>
      </c>
      <c r="G189" s="36">
        <f t="shared" si="4"/>
        <v>1200</v>
      </c>
      <c r="H189" s="25">
        <v>5</v>
      </c>
      <c r="I189" s="32"/>
      <c r="J189" s="33"/>
      <c r="K189" s="25">
        <f t="shared" si="5"/>
        <v>5</v>
      </c>
      <c r="L189"/>
    </row>
    <row r="190" spans="1:12" x14ac:dyDescent="0.25">
      <c r="A190" s="18" t="s">
        <v>13</v>
      </c>
      <c r="B190" s="19" t="s">
        <v>217</v>
      </c>
      <c r="C190" s="29">
        <v>16259</v>
      </c>
      <c r="D190" s="30" t="s">
        <v>222</v>
      </c>
      <c r="E190" s="22" t="s">
        <v>15</v>
      </c>
      <c r="F190" s="34">
        <v>120</v>
      </c>
      <c r="G190" s="36">
        <f t="shared" si="4"/>
        <v>960</v>
      </c>
      <c r="H190" s="25">
        <v>8</v>
      </c>
      <c r="I190" s="32"/>
      <c r="J190" s="33"/>
      <c r="K190" s="25">
        <f t="shared" si="5"/>
        <v>8</v>
      </c>
      <c r="L190"/>
    </row>
    <row r="191" spans="1:12" x14ac:dyDescent="0.25">
      <c r="A191" s="18" t="s">
        <v>13</v>
      </c>
      <c r="B191" s="19" t="s">
        <v>217</v>
      </c>
      <c r="C191" s="29">
        <v>16151</v>
      </c>
      <c r="D191" s="30" t="s">
        <v>223</v>
      </c>
      <c r="E191" s="22" t="s">
        <v>15</v>
      </c>
      <c r="F191" s="34">
        <v>120</v>
      </c>
      <c r="G191" s="36">
        <f t="shared" si="4"/>
        <v>720</v>
      </c>
      <c r="H191" s="25">
        <v>6</v>
      </c>
      <c r="I191" s="32"/>
      <c r="J191" s="33"/>
      <c r="K191" s="25">
        <f t="shared" si="5"/>
        <v>6</v>
      </c>
      <c r="L191"/>
    </row>
    <row r="192" spans="1:12" x14ac:dyDescent="0.25">
      <c r="A192" s="18" t="s">
        <v>13</v>
      </c>
      <c r="B192" s="19">
        <v>44569</v>
      </c>
      <c r="C192" s="29">
        <v>16156</v>
      </c>
      <c r="D192" s="30" t="s">
        <v>224</v>
      </c>
      <c r="E192" s="22" t="s">
        <v>15</v>
      </c>
      <c r="F192" s="34">
        <v>105</v>
      </c>
      <c r="G192" s="36">
        <f t="shared" si="4"/>
        <v>10080</v>
      </c>
      <c r="H192" s="25">
        <v>96</v>
      </c>
      <c r="I192" s="32"/>
      <c r="J192" s="33"/>
      <c r="K192" s="25">
        <f t="shared" si="5"/>
        <v>96</v>
      </c>
      <c r="L192"/>
    </row>
    <row r="193" spans="1:12" x14ac:dyDescent="0.25">
      <c r="A193" s="18" t="s">
        <v>13</v>
      </c>
      <c r="B193" s="19" t="s">
        <v>217</v>
      </c>
      <c r="C193" s="29">
        <v>13476</v>
      </c>
      <c r="D193" s="30" t="s">
        <v>225</v>
      </c>
      <c r="E193" s="22" t="s">
        <v>15</v>
      </c>
      <c r="F193" s="34">
        <v>120</v>
      </c>
      <c r="G193" s="36">
        <f t="shared" si="4"/>
        <v>360</v>
      </c>
      <c r="H193" s="25">
        <v>3</v>
      </c>
      <c r="I193" s="32"/>
      <c r="J193" s="33"/>
      <c r="K193" s="25">
        <f t="shared" si="5"/>
        <v>3</v>
      </c>
      <c r="L193"/>
    </row>
    <row r="194" spans="1:12" x14ac:dyDescent="0.25">
      <c r="A194" s="18" t="s">
        <v>13</v>
      </c>
      <c r="B194" s="19" t="s">
        <v>217</v>
      </c>
      <c r="C194" s="29">
        <v>10597</v>
      </c>
      <c r="D194" s="30" t="s">
        <v>226</v>
      </c>
      <c r="E194" s="22" t="s">
        <v>15</v>
      </c>
      <c r="F194" s="34">
        <v>240</v>
      </c>
      <c r="G194" s="36">
        <f t="shared" si="4"/>
        <v>1440</v>
      </c>
      <c r="H194" s="25">
        <v>6</v>
      </c>
      <c r="I194" s="32"/>
      <c r="J194" s="33"/>
      <c r="K194" s="25">
        <f t="shared" si="5"/>
        <v>6</v>
      </c>
      <c r="L194"/>
    </row>
    <row r="195" spans="1:12" x14ac:dyDescent="0.25">
      <c r="A195" s="18" t="s">
        <v>13</v>
      </c>
      <c r="B195" s="19" t="s">
        <v>217</v>
      </c>
      <c r="C195" s="29">
        <v>12530</v>
      </c>
      <c r="D195" s="30" t="s">
        <v>227</v>
      </c>
      <c r="E195" s="22" t="s">
        <v>15</v>
      </c>
      <c r="F195" s="34">
        <v>180</v>
      </c>
      <c r="G195" s="36">
        <f t="shared" si="4"/>
        <v>540</v>
      </c>
      <c r="H195" s="25">
        <v>3</v>
      </c>
      <c r="I195" s="32"/>
      <c r="J195" s="33"/>
      <c r="K195" s="25">
        <f t="shared" si="5"/>
        <v>3</v>
      </c>
      <c r="L195"/>
    </row>
    <row r="196" spans="1:12" x14ac:dyDescent="0.25">
      <c r="A196" s="18" t="s">
        <v>13</v>
      </c>
      <c r="B196" s="19" t="s">
        <v>217</v>
      </c>
      <c r="C196" s="29">
        <v>12531</v>
      </c>
      <c r="D196" s="30" t="s">
        <v>228</v>
      </c>
      <c r="E196" s="22" t="s">
        <v>15</v>
      </c>
      <c r="F196" s="34">
        <v>240</v>
      </c>
      <c r="G196" s="36">
        <f t="shared" si="4"/>
        <v>960</v>
      </c>
      <c r="H196" s="25">
        <v>4</v>
      </c>
      <c r="I196" s="32"/>
      <c r="J196" s="33"/>
      <c r="K196" s="25">
        <f t="shared" si="5"/>
        <v>4</v>
      </c>
      <c r="L196"/>
    </row>
    <row r="197" spans="1:12" x14ac:dyDescent="0.25">
      <c r="A197" s="18" t="s">
        <v>13</v>
      </c>
      <c r="B197" s="19" t="s">
        <v>217</v>
      </c>
      <c r="C197" s="29">
        <v>10589</v>
      </c>
      <c r="D197" s="30" t="s">
        <v>229</v>
      </c>
      <c r="E197" s="22" t="s">
        <v>15</v>
      </c>
      <c r="F197" s="34">
        <v>240</v>
      </c>
      <c r="G197" s="36">
        <f t="shared" si="4"/>
        <v>1200</v>
      </c>
      <c r="H197" s="25">
        <v>5</v>
      </c>
      <c r="I197" s="32"/>
      <c r="J197" s="33"/>
      <c r="K197" s="25">
        <f t="shared" si="5"/>
        <v>5</v>
      </c>
      <c r="L197"/>
    </row>
    <row r="198" spans="1:12" x14ac:dyDescent="0.25">
      <c r="A198" s="18" t="s">
        <v>13</v>
      </c>
      <c r="B198" s="19" t="s">
        <v>217</v>
      </c>
      <c r="C198" s="29">
        <v>10589</v>
      </c>
      <c r="D198" s="30" t="s">
        <v>230</v>
      </c>
      <c r="E198" s="22" t="s">
        <v>15</v>
      </c>
      <c r="F198" s="34">
        <v>240</v>
      </c>
      <c r="G198" s="36">
        <f t="shared" si="4"/>
        <v>720</v>
      </c>
      <c r="H198" s="25">
        <v>3</v>
      </c>
      <c r="I198" s="32"/>
      <c r="J198" s="33"/>
      <c r="K198" s="25">
        <f t="shared" si="5"/>
        <v>3</v>
      </c>
      <c r="L198"/>
    </row>
    <row r="199" spans="1:12" x14ac:dyDescent="0.25">
      <c r="A199" s="18" t="s">
        <v>13</v>
      </c>
      <c r="B199" s="19" t="s">
        <v>217</v>
      </c>
      <c r="C199" s="29">
        <v>12359</v>
      </c>
      <c r="D199" s="30" t="s">
        <v>231</v>
      </c>
      <c r="E199" s="22" t="s">
        <v>15</v>
      </c>
      <c r="F199" s="34">
        <v>240</v>
      </c>
      <c r="G199" s="36">
        <f t="shared" si="4"/>
        <v>480</v>
      </c>
      <c r="H199" s="25">
        <v>2</v>
      </c>
      <c r="I199" s="32"/>
      <c r="J199" s="33"/>
      <c r="K199" s="25">
        <f t="shared" si="5"/>
        <v>2</v>
      </c>
      <c r="L199"/>
    </row>
    <row r="200" spans="1:12" x14ac:dyDescent="0.25">
      <c r="A200" s="18" t="s">
        <v>13</v>
      </c>
      <c r="B200" s="19" t="s">
        <v>217</v>
      </c>
      <c r="C200" s="29">
        <v>10604</v>
      </c>
      <c r="D200" s="30" t="s">
        <v>232</v>
      </c>
      <c r="E200" s="22" t="s">
        <v>15</v>
      </c>
      <c r="F200" s="34">
        <v>240</v>
      </c>
      <c r="G200" s="36">
        <f t="shared" si="4"/>
        <v>720</v>
      </c>
      <c r="H200" s="25">
        <v>3</v>
      </c>
      <c r="I200" s="32"/>
      <c r="J200" s="33"/>
      <c r="K200" s="25">
        <f t="shared" si="5"/>
        <v>3</v>
      </c>
      <c r="L200"/>
    </row>
    <row r="201" spans="1:12" x14ac:dyDescent="0.25">
      <c r="A201" s="18" t="s">
        <v>13</v>
      </c>
      <c r="B201" s="19" t="s">
        <v>217</v>
      </c>
      <c r="C201" s="29">
        <v>11418</v>
      </c>
      <c r="D201" s="30" t="s">
        <v>233</v>
      </c>
      <c r="E201" s="22" t="s">
        <v>15</v>
      </c>
      <c r="F201" s="34">
        <v>240</v>
      </c>
      <c r="G201" s="36">
        <f t="shared" si="4"/>
        <v>0</v>
      </c>
      <c r="H201" s="25">
        <v>0</v>
      </c>
      <c r="I201" s="32"/>
      <c r="J201" s="33"/>
      <c r="K201" s="25">
        <f t="shared" si="5"/>
        <v>0</v>
      </c>
      <c r="L201"/>
    </row>
    <row r="202" spans="1:12" x14ac:dyDescent="0.25">
      <c r="A202" s="18" t="s">
        <v>13</v>
      </c>
      <c r="B202" s="19">
        <v>44569</v>
      </c>
      <c r="C202" s="29">
        <v>11425</v>
      </c>
      <c r="D202" s="30" t="s">
        <v>234</v>
      </c>
      <c r="E202" s="22" t="s">
        <v>15</v>
      </c>
      <c r="F202" s="34">
        <v>190</v>
      </c>
      <c r="G202" s="36">
        <f t="shared" si="4"/>
        <v>13110</v>
      </c>
      <c r="H202" s="25">
        <v>89</v>
      </c>
      <c r="I202" s="32"/>
      <c r="J202" s="33">
        <v>20</v>
      </c>
      <c r="K202" s="25">
        <f t="shared" si="5"/>
        <v>69</v>
      </c>
      <c r="L202"/>
    </row>
    <row r="203" spans="1:12" x14ac:dyDescent="0.25">
      <c r="A203" s="18" t="s">
        <v>13</v>
      </c>
      <c r="B203" s="19" t="s">
        <v>217</v>
      </c>
      <c r="C203" s="29">
        <v>10256</v>
      </c>
      <c r="D203" s="30" t="s">
        <v>235</v>
      </c>
      <c r="E203" s="22" t="s">
        <v>15</v>
      </c>
      <c r="F203" s="34">
        <v>240</v>
      </c>
      <c r="G203" s="36">
        <f t="shared" si="4"/>
        <v>720</v>
      </c>
      <c r="H203" s="25">
        <v>3</v>
      </c>
      <c r="I203" s="32"/>
      <c r="J203" s="33"/>
      <c r="K203" s="25">
        <f t="shared" si="5"/>
        <v>3</v>
      </c>
      <c r="L203"/>
    </row>
    <row r="204" spans="1:12" x14ac:dyDescent="0.25">
      <c r="A204" s="18" t="s">
        <v>13</v>
      </c>
      <c r="B204" s="19" t="s">
        <v>217</v>
      </c>
      <c r="C204" s="29">
        <v>10586</v>
      </c>
      <c r="D204" s="30" t="s">
        <v>236</v>
      </c>
      <c r="E204" s="22" t="s">
        <v>15</v>
      </c>
      <c r="F204" s="34">
        <v>240</v>
      </c>
      <c r="G204" s="36">
        <f t="shared" si="4"/>
        <v>0</v>
      </c>
      <c r="H204" s="25">
        <v>0</v>
      </c>
      <c r="I204" s="32"/>
      <c r="J204" s="33"/>
      <c r="K204" s="25">
        <f t="shared" si="5"/>
        <v>0</v>
      </c>
      <c r="L204"/>
    </row>
    <row r="205" spans="1:12" x14ac:dyDescent="0.25">
      <c r="A205" s="18" t="s">
        <v>13</v>
      </c>
      <c r="B205" s="19" t="s">
        <v>217</v>
      </c>
      <c r="C205" s="29">
        <v>10582</v>
      </c>
      <c r="D205" s="30" t="s">
        <v>237</v>
      </c>
      <c r="E205" s="22" t="s">
        <v>15</v>
      </c>
      <c r="F205" s="34">
        <v>240</v>
      </c>
      <c r="G205" s="36">
        <f t="shared" si="4"/>
        <v>960</v>
      </c>
      <c r="H205" s="25">
        <v>4</v>
      </c>
      <c r="I205" s="32"/>
      <c r="J205" s="33"/>
      <c r="K205" s="25">
        <f t="shared" si="5"/>
        <v>4</v>
      </c>
      <c r="L205"/>
    </row>
    <row r="206" spans="1:12" x14ac:dyDescent="0.25">
      <c r="A206" s="18" t="s">
        <v>13</v>
      </c>
      <c r="B206" s="19" t="s">
        <v>217</v>
      </c>
      <c r="C206" s="29">
        <v>10583</v>
      </c>
      <c r="D206" s="30" t="s">
        <v>238</v>
      </c>
      <c r="E206" s="22" t="s">
        <v>15</v>
      </c>
      <c r="F206" s="34">
        <v>240</v>
      </c>
      <c r="G206" s="36">
        <f t="shared" si="4"/>
        <v>240</v>
      </c>
      <c r="H206" s="25">
        <v>1</v>
      </c>
      <c r="I206" s="32"/>
      <c r="J206" s="33"/>
      <c r="K206" s="25">
        <f t="shared" si="5"/>
        <v>1</v>
      </c>
      <c r="L206"/>
    </row>
    <row r="207" spans="1:12" x14ac:dyDescent="0.25">
      <c r="A207" s="18" t="s">
        <v>13</v>
      </c>
      <c r="B207" s="19" t="s">
        <v>217</v>
      </c>
      <c r="C207" s="29">
        <v>12568</v>
      </c>
      <c r="D207" s="30" t="s">
        <v>239</v>
      </c>
      <c r="E207" s="22" t="s">
        <v>15</v>
      </c>
      <c r="F207" s="34">
        <v>240</v>
      </c>
      <c r="G207" s="36">
        <f t="shared" si="4"/>
        <v>0</v>
      </c>
      <c r="H207" s="25">
        <v>0</v>
      </c>
      <c r="I207" s="32"/>
      <c r="J207" s="33"/>
      <c r="K207" s="25">
        <f t="shared" ref="K207:K270" si="6">H207+I207-J207</f>
        <v>0</v>
      </c>
      <c r="L207"/>
    </row>
    <row r="208" spans="1:12" x14ac:dyDescent="0.25">
      <c r="A208" s="18" t="s">
        <v>13</v>
      </c>
      <c r="B208" s="19" t="s">
        <v>217</v>
      </c>
      <c r="C208" s="29">
        <v>10592</v>
      </c>
      <c r="D208" s="30" t="s">
        <v>240</v>
      </c>
      <c r="E208" s="22" t="s">
        <v>15</v>
      </c>
      <c r="F208" s="34">
        <v>240</v>
      </c>
      <c r="G208" s="36">
        <f t="shared" ref="G208:G271" si="7">F208*K208</f>
        <v>1920</v>
      </c>
      <c r="H208" s="25">
        <v>8</v>
      </c>
      <c r="I208" s="32"/>
      <c r="J208" s="33"/>
      <c r="K208" s="25">
        <f t="shared" si="6"/>
        <v>8</v>
      </c>
      <c r="L208"/>
    </row>
    <row r="209" spans="1:12" x14ac:dyDescent="0.25">
      <c r="A209" s="18" t="s">
        <v>13</v>
      </c>
      <c r="B209" s="19" t="s">
        <v>217</v>
      </c>
      <c r="C209" s="29">
        <v>16600</v>
      </c>
      <c r="D209" s="30" t="s">
        <v>241</v>
      </c>
      <c r="E209" s="22" t="s">
        <v>15</v>
      </c>
      <c r="F209" s="34">
        <v>220</v>
      </c>
      <c r="G209" s="36">
        <f t="shared" si="7"/>
        <v>660</v>
      </c>
      <c r="H209" s="25">
        <v>3</v>
      </c>
      <c r="I209" s="32"/>
      <c r="J209" s="33"/>
      <c r="K209" s="25">
        <f t="shared" si="6"/>
        <v>3</v>
      </c>
      <c r="L209"/>
    </row>
    <row r="210" spans="1:12" x14ac:dyDescent="0.25">
      <c r="A210" s="18" t="s">
        <v>13</v>
      </c>
      <c r="B210" s="19" t="s">
        <v>217</v>
      </c>
      <c r="C210" s="29">
        <v>12361</v>
      </c>
      <c r="D210" s="30" t="s">
        <v>242</v>
      </c>
      <c r="E210" s="22" t="s">
        <v>15</v>
      </c>
      <c r="F210" s="34">
        <v>220</v>
      </c>
      <c r="G210" s="36">
        <f t="shared" si="7"/>
        <v>220</v>
      </c>
      <c r="H210" s="25">
        <v>1</v>
      </c>
      <c r="I210" s="32"/>
      <c r="J210" s="33"/>
      <c r="K210" s="25">
        <f t="shared" si="6"/>
        <v>1</v>
      </c>
      <c r="L210"/>
    </row>
    <row r="211" spans="1:12" x14ac:dyDescent="0.25">
      <c r="A211" s="18" t="s">
        <v>13</v>
      </c>
      <c r="B211" s="19" t="s">
        <v>217</v>
      </c>
      <c r="C211" s="29">
        <v>7616</v>
      </c>
      <c r="D211" s="30" t="s">
        <v>243</v>
      </c>
      <c r="E211" s="22" t="s">
        <v>15</v>
      </c>
      <c r="F211" s="34">
        <v>120</v>
      </c>
      <c r="G211" s="36">
        <f t="shared" si="7"/>
        <v>120</v>
      </c>
      <c r="H211" s="25">
        <v>1</v>
      </c>
      <c r="I211" s="32"/>
      <c r="J211" s="33"/>
      <c r="K211" s="25">
        <f t="shared" si="6"/>
        <v>1</v>
      </c>
      <c r="L211"/>
    </row>
    <row r="212" spans="1:12" x14ac:dyDescent="0.25">
      <c r="A212" s="18" t="s">
        <v>13</v>
      </c>
      <c r="B212" s="19" t="s">
        <v>217</v>
      </c>
      <c r="C212" s="29">
        <v>12813</v>
      </c>
      <c r="D212" s="30" t="s">
        <v>244</v>
      </c>
      <c r="E212" s="22" t="s">
        <v>15</v>
      </c>
      <c r="F212" s="34">
        <v>230</v>
      </c>
      <c r="G212" s="36">
        <f t="shared" si="7"/>
        <v>460</v>
      </c>
      <c r="H212" s="25">
        <v>2</v>
      </c>
      <c r="I212" s="32"/>
      <c r="J212" s="33"/>
      <c r="K212" s="25">
        <f t="shared" si="6"/>
        <v>2</v>
      </c>
      <c r="L212"/>
    </row>
    <row r="213" spans="1:12" x14ac:dyDescent="0.25">
      <c r="A213" s="18" t="s">
        <v>13</v>
      </c>
      <c r="B213" s="19" t="s">
        <v>217</v>
      </c>
      <c r="C213" s="29">
        <v>13657</v>
      </c>
      <c r="D213" s="30" t="s">
        <v>245</v>
      </c>
      <c r="E213" s="22" t="s">
        <v>15</v>
      </c>
      <c r="F213" s="34">
        <v>120</v>
      </c>
      <c r="G213" s="36">
        <f t="shared" si="7"/>
        <v>600</v>
      </c>
      <c r="H213" s="25">
        <v>5</v>
      </c>
      <c r="I213" s="32"/>
      <c r="J213" s="33"/>
      <c r="K213" s="25">
        <f t="shared" si="6"/>
        <v>5</v>
      </c>
      <c r="L213"/>
    </row>
    <row r="214" spans="1:12" x14ac:dyDescent="0.25">
      <c r="A214" s="18" t="s">
        <v>13</v>
      </c>
      <c r="B214" s="19" t="s">
        <v>217</v>
      </c>
      <c r="C214" s="29">
        <v>4534</v>
      </c>
      <c r="D214" s="30" t="s">
        <v>246</v>
      </c>
      <c r="E214" s="22" t="s">
        <v>15</v>
      </c>
      <c r="F214" s="34">
        <v>260</v>
      </c>
      <c r="G214" s="36">
        <f t="shared" si="7"/>
        <v>780</v>
      </c>
      <c r="H214" s="25">
        <v>3</v>
      </c>
      <c r="I214" s="32"/>
      <c r="J214" s="33"/>
      <c r="K214" s="25">
        <f t="shared" si="6"/>
        <v>3</v>
      </c>
      <c r="L214"/>
    </row>
    <row r="215" spans="1:12" x14ac:dyDescent="0.25">
      <c r="A215" s="18" t="s">
        <v>13</v>
      </c>
      <c r="B215" s="19" t="s">
        <v>217</v>
      </c>
      <c r="C215" s="29">
        <v>15612</v>
      </c>
      <c r="D215" s="30" t="s">
        <v>247</v>
      </c>
      <c r="E215" s="22" t="s">
        <v>15</v>
      </c>
      <c r="F215" s="34">
        <v>180</v>
      </c>
      <c r="G215" s="36">
        <f t="shared" si="7"/>
        <v>360</v>
      </c>
      <c r="H215" s="25">
        <v>2</v>
      </c>
      <c r="I215" s="32"/>
      <c r="J215" s="33"/>
      <c r="K215" s="25">
        <f t="shared" si="6"/>
        <v>2</v>
      </c>
      <c r="L215"/>
    </row>
    <row r="216" spans="1:12" x14ac:dyDescent="0.25">
      <c r="A216" s="18" t="s">
        <v>13</v>
      </c>
      <c r="B216" s="19" t="s">
        <v>217</v>
      </c>
      <c r="C216" s="29">
        <v>15804</v>
      </c>
      <c r="D216" s="30" t="s">
        <v>248</v>
      </c>
      <c r="E216" s="22" t="s">
        <v>15</v>
      </c>
      <c r="F216" s="34">
        <v>120</v>
      </c>
      <c r="G216" s="36">
        <f t="shared" si="7"/>
        <v>480</v>
      </c>
      <c r="H216" s="25">
        <v>4</v>
      </c>
      <c r="I216" s="32"/>
      <c r="J216" s="33"/>
      <c r="K216" s="25">
        <f t="shared" si="6"/>
        <v>4</v>
      </c>
      <c r="L216"/>
    </row>
    <row r="217" spans="1:12" x14ac:dyDescent="0.25">
      <c r="A217" s="18" t="s">
        <v>13</v>
      </c>
      <c r="B217" s="19" t="s">
        <v>217</v>
      </c>
      <c r="C217" s="29">
        <v>16601</v>
      </c>
      <c r="D217" s="30" t="s">
        <v>249</v>
      </c>
      <c r="E217" s="22" t="s">
        <v>15</v>
      </c>
      <c r="F217" s="34">
        <v>120</v>
      </c>
      <c r="G217" s="36">
        <f t="shared" si="7"/>
        <v>240</v>
      </c>
      <c r="H217" s="25">
        <v>2</v>
      </c>
      <c r="I217" s="32"/>
      <c r="J217" s="33"/>
      <c r="K217" s="25">
        <f t="shared" si="6"/>
        <v>2</v>
      </c>
      <c r="L217"/>
    </row>
    <row r="218" spans="1:12" x14ac:dyDescent="0.25">
      <c r="A218" s="18" t="s">
        <v>13</v>
      </c>
      <c r="B218" s="19" t="s">
        <v>217</v>
      </c>
      <c r="C218" s="29">
        <v>18378</v>
      </c>
      <c r="D218" s="30" t="s">
        <v>250</v>
      </c>
      <c r="E218" s="22" t="s">
        <v>15</v>
      </c>
      <c r="F218" s="34">
        <v>220</v>
      </c>
      <c r="G218" s="36">
        <f t="shared" si="7"/>
        <v>220</v>
      </c>
      <c r="H218" s="25">
        <v>1</v>
      </c>
      <c r="I218" s="32"/>
      <c r="J218" s="33"/>
      <c r="K218" s="25">
        <f t="shared" si="6"/>
        <v>1</v>
      </c>
      <c r="L218"/>
    </row>
    <row r="219" spans="1:12" x14ac:dyDescent="0.25">
      <c r="A219" s="18" t="s">
        <v>13</v>
      </c>
      <c r="B219" s="19" t="s">
        <v>217</v>
      </c>
      <c r="C219" s="29">
        <v>18378</v>
      </c>
      <c r="D219" s="30" t="s">
        <v>251</v>
      </c>
      <c r="E219" s="22" t="s">
        <v>15</v>
      </c>
      <c r="F219" s="34">
        <v>120</v>
      </c>
      <c r="G219" s="36">
        <f t="shared" si="7"/>
        <v>600</v>
      </c>
      <c r="H219" s="25">
        <v>5</v>
      </c>
      <c r="I219" s="32"/>
      <c r="J219" s="33"/>
      <c r="K219" s="25">
        <f t="shared" si="6"/>
        <v>5</v>
      </c>
      <c r="L219"/>
    </row>
    <row r="220" spans="1:12" x14ac:dyDescent="0.25">
      <c r="A220" s="18" t="s">
        <v>13</v>
      </c>
      <c r="B220" s="19" t="s">
        <v>217</v>
      </c>
      <c r="C220" s="29">
        <v>16536</v>
      </c>
      <c r="D220" s="30" t="s">
        <v>252</v>
      </c>
      <c r="E220" s="22" t="s">
        <v>15</v>
      </c>
      <c r="F220" s="34">
        <v>120</v>
      </c>
      <c r="G220" s="36">
        <f t="shared" si="7"/>
        <v>0</v>
      </c>
      <c r="H220" s="25">
        <v>0</v>
      </c>
      <c r="I220" s="32"/>
      <c r="J220" s="33"/>
      <c r="K220" s="25">
        <f t="shared" si="6"/>
        <v>0</v>
      </c>
      <c r="L220"/>
    </row>
    <row r="221" spans="1:12" x14ac:dyDescent="0.25">
      <c r="A221" s="18" t="s">
        <v>13</v>
      </c>
      <c r="B221" s="19" t="s">
        <v>217</v>
      </c>
      <c r="C221" s="29">
        <v>14568</v>
      </c>
      <c r="D221" s="30" t="s">
        <v>253</v>
      </c>
      <c r="E221" s="22" t="s">
        <v>15</v>
      </c>
      <c r="F221" s="34">
        <v>75</v>
      </c>
      <c r="G221" s="36">
        <f t="shared" si="7"/>
        <v>0</v>
      </c>
      <c r="H221" s="25">
        <v>0</v>
      </c>
      <c r="I221" s="32"/>
      <c r="J221" s="33"/>
      <c r="K221" s="25">
        <f t="shared" si="6"/>
        <v>0</v>
      </c>
      <c r="L221"/>
    </row>
    <row r="222" spans="1:12" x14ac:dyDescent="0.25">
      <c r="A222" s="18" t="s">
        <v>13</v>
      </c>
      <c r="B222" s="19" t="s">
        <v>217</v>
      </c>
      <c r="C222" s="29">
        <v>18681</v>
      </c>
      <c r="D222" s="30" t="s">
        <v>254</v>
      </c>
      <c r="E222" s="22" t="s">
        <v>15</v>
      </c>
      <c r="F222" s="34">
        <v>180</v>
      </c>
      <c r="G222" s="36">
        <f t="shared" si="7"/>
        <v>900</v>
      </c>
      <c r="H222" s="25">
        <v>5</v>
      </c>
      <c r="I222" s="32"/>
      <c r="J222" s="33"/>
      <c r="K222" s="25">
        <f t="shared" si="6"/>
        <v>5</v>
      </c>
      <c r="L222"/>
    </row>
    <row r="223" spans="1:12" x14ac:dyDescent="0.25">
      <c r="A223" s="18" t="s">
        <v>13</v>
      </c>
      <c r="B223" s="19" t="s">
        <v>217</v>
      </c>
      <c r="C223" s="29">
        <v>7613</v>
      </c>
      <c r="D223" s="30" t="s">
        <v>255</v>
      </c>
      <c r="E223" s="22" t="s">
        <v>15</v>
      </c>
      <c r="F223" s="34">
        <v>180</v>
      </c>
      <c r="G223" s="36">
        <f t="shared" si="7"/>
        <v>360</v>
      </c>
      <c r="H223" s="25">
        <v>2</v>
      </c>
      <c r="I223" s="32"/>
      <c r="J223" s="33"/>
      <c r="K223" s="25">
        <f t="shared" si="6"/>
        <v>2</v>
      </c>
      <c r="L223"/>
    </row>
    <row r="224" spans="1:12" x14ac:dyDescent="0.25">
      <c r="A224" s="18" t="s">
        <v>13</v>
      </c>
      <c r="B224" s="19" t="s">
        <v>217</v>
      </c>
      <c r="C224" s="29">
        <v>7615</v>
      </c>
      <c r="D224" s="30" t="s">
        <v>256</v>
      </c>
      <c r="E224" s="22" t="s">
        <v>15</v>
      </c>
      <c r="F224" s="34">
        <v>180</v>
      </c>
      <c r="G224" s="36">
        <f t="shared" si="7"/>
        <v>540</v>
      </c>
      <c r="H224" s="25">
        <v>3</v>
      </c>
      <c r="I224" s="32"/>
      <c r="J224" s="33"/>
      <c r="K224" s="25">
        <f t="shared" si="6"/>
        <v>3</v>
      </c>
      <c r="L224"/>
    </row>
    <row r="225" spans="1:12" x14ac:dyDescent="0.25">
      <c r="A225" s="18" t="s">
        <v>13</v>
      </c>
      <c r="B225" s="19" t="s">
        <v>217</v>
      </c>
      <c r="C225" s="29">
        <v>7955</v>
      </c>
      <c r="D225" s="30" t="s">
        <v>257</v>
      </c>
      <c r="E225" s="22" t="s">
        <v>15</v>
      </c>
      <c r="F225" s="34">
        <v>180</v>
      </c>
      <c r="G225" s="36">
        <f t="shared" si="7"/>
        <v>0</v>
      </c>
      <c r="H225" s="25">
        <v>0</v>
      </c>
      <c r="I225" s="32"/>
      <c r="J225" s="33"/>
      <c r="K225" s="25">
        <f t="shared" si="6"/>
        <v>0</v>
      </c>
      <c r="L225"/>
    </row>
    <row r="226" spans="1:12" x14ac:dyDescent="0.25">
      <c r="A226" s="18" t="s">
        <v>13</v>
      </c>
      <c r="B226" s="19" t="s">
        <v>217</v>
      </c>
      <c r="C226" s="29">
        <v>7957</v>
      </c>
      <c r="D226" s="30" t="s">
        <v>258</v>
      </c>
      <c r="E226" s="22" t="s">
        <v>15</v>
      </c>
      <c r="F226" s="34">
        <v>180</v>
      </c>
      <c r="G226" s="36">
        <f t="shared" si="7"/>
        <v>900</v>
      </c>
      <c r="H226" s="25">
        <v>5</v>
      </c>
      <c r="I226" s="32"/>
      <c r="J226" s="33"/>
      <c r="K226" s="25">
        <f t="shared" si="6"/>
        <v>5</v>
      </c>
      <c r="L226"/>
    </row>
    <row r="227" spans="1:12" x14ac:dyDescent="0.25">
      <c r="A227" s="18" t="s">
        <v>13</v>
      </c>
      <c r="B227" s="19" t="s">
        <v>217</v>
      </c>
      <c r="C227" s="29">
        <v>7956</v>
      </c>
      <c r="D227" s="30" t="s">
        <v>259</v>
      </c>
      <c r="E227" s="22" t="s">
        <v>15</v>
      </c>
      <c r="F227" s="34">
        <v>180</v>
      </c>
      <c r="G227" s="36">
        <f t="shared" si="7"/>
        <v>720</v>
      </c>
      <c r="H227" s="25">
        <v>4</v>
      </c>
      <c r="I227" s="32"/>
      <c r="J227" s="33"/>
      <c r="K227" s="25">
        <f t="shared" si="6"/>
        <v>4</v>
      </c>
      <c r="L227"/>
    </row>
    <row r="228" spans="1:12" x14ac:dyDescent="0.25">
      <c r="A228" s="18" t="s">
        <v>13</v>
      </c>
      <c r="B228" s="19" t="s">
        <v>217</v>
      </c>
      <c r="C228" s="29">
        <v>7958</v>
      </c>
      <c r="D228" s="30" t="s">
        <v>260</v>
      </c>
      <c r="E228" s="22" t="s">
        <v>15</v>
      </c>
      <c r="F228" s="34">
        <v>180</v>
      </c>
      <c r="G228" s="36">
        <f t="shared" si="7"/>
        <v>900</v>
      </c>
      <c r="H228" s="25">
        <v>5</v>
      </c>
      <c r="I228" s="32"/>
      <c r="J228" s="33"/>
      <c r="K228" s="25">
        <f t="shared" si="6"/>
        <v>5</v>
      </c>
      <c r="L228"/>
    </row>
    <row r="229" spans="1:12" x14ac:dyDescent="0.25">
      <c r="A229" s="18" t="s">
        <v>13</v>
      </c>
      <c r="B229" s="19" t="s">
        <v>217</v>
      </c>
      <c r="C229" s="29">
        <v>7953</v>
      </c>
      <c r="D229" s="30" t="s">
        <v>261</v>
      </c>
      <c r="E229" s="22" t="s">
        <v>15</v>
      </c>
      <c r="F229" s="34">
        <v>180</v>
      </c>
      <c r="G229" s="36">
        <f t="shared" si="7"/>
        <v>0</v>
      </c>
      <c r="H229" s="25">
        <v>0</v>
      </c>
      <c r="I229" s="32"/>
      <c r="J229" s="33"/>
      <c r="K229" s="25">
        <f t="shared" si="6"/>
        <v>0</v>
      </c>
      <c r="L229"/>
    </row>
    <row r="230" spans="1:12" x14ac:dyDescent="0.25">
      <c r="A230" s="18" t="s">
        <v>13</v>
      </c>
      <c r="B230" s="19" t="s">
        <v>217</v>
      </c>
      <c r="C230" s="29">
        <v>16179</v>
      </c>
      <c r="D230" s="30" t="s">
        <v>262</v>
      </c>
      <c r="E230" s="22" t="s">
        <v>15</v>
      </c>
      <c r="F230" s="34">
        <v>180</v>
      </c>
      <c r="G230" s="36">
        <f t="shared" si="7"/>
        <v>1260</v>
      </c>
      <c r="H230" s="25">
        <v>7</v>
      </c>
      <c r="I230" s="32"/>
      <c r="J230" s="33"/>
      <c r="K230" s="25">
        <f t="shared" si="6"/>
        <v>7</v>
      </c>
      <c r="L230"/>
    </row>
    <row r="231" spans="1:12" x14ac:dyDescent="0.25">
      <c r="A231" s="18" t="s">
        <v>13</v>
      </c>
      <c r="B231" s="19" t="s">
        <v>217</v>
      </c>
      <c r="C231" s="29">
        <v>16194</v>
      </c>
      <c r="D231" s="30" t="s">
        <v>263</v>
      </c>
      <c r="E231" s="22" t="s">
        <v>15</v>
      </c>
      <c r="F231" s="34">
        <v>120</v>
      </c>
      <c r="G231" s="36">
        <f t="shared" si="7"/>
        <v>720</v>
      </c>
      <c r="H231" s="25">
        <v>6</v>
      </c>
      <c r="I231" s="32"/>
      <c r="J231" s="33"/>
      <c r="K231" s="25">
        <f t="shared" si="6"/>
        <v>6</v>
      </c>
      <c r="L231"/>
    </row>
    <row r="232" spans="1:12" x14ac:dyDescent="0.25">
      <c r="A232" s="18" t="s">
        <v>13</v>
      </c>
      <c r="B232" s="19" t="s">
        <v>217</v>
      </c>
      <c r="C232" s="29">
        <v>16193</v>
      </c>
      <c r="D232" s="30" t="s">
        <v>264</v>
      </c>
      <c r="E232" s="22" t="s">
        <v>15</v>
      </c>
      <c r="F232" s="34">
        <v>120</v>
      </c>
      <c r="G232" s="36">
        <f t="shared" si="7"/>
        <v>0</v>
      </c>
      <c r="H232" s="25">
        <v>0</v>
      </c>
      <c r="I232" s="32"/>
      <c r="J232" s="33"/>
      <c r="K232" s="25">
        <f t="shared" si="6"/>
        <v>0</v>
      </c>
      <c r="L232"/>
    </row>
    <row r="233" spans="1:12" x14ac:dyDescent="0.25">
      <c r="A233" s="18" t="s">
        <v>13</v>
      </c>
      <c r="B233" s="19" t="s">
        <v>217</v>
      </c>
      <c r="C233" s="29">
        <v>16190</v>
      </c>
      <c r="D233" s="30" t="s">
        <v>265</v>
      </c>
      <c r="E233" s="22" t="s">
        <v>15</v>
      </c>
      <c r="F233" s="34">
        <v>180</v>
      </c>
      <c r="G233" s="36">
        <f t="shared" si="7"/>
        <v>540</v>
      </c>
      <c r="H233" s="25">
        <v>3</v>
      </c>
      <c r="I233" s="32"/>
      <c r="J233" s="33"/>
      <c r="K233" s="25">
        <f t="shared" si="6"/>
        <v>3</v>
      </c>
      <c r="L233"/>
    </row>
    <row r="234" spans="1:12" x14ac:dyDescent="0.25">
      <c r="A234" s="18" t="s">
        <v>13</v>
      </c>
      <c r="B234" s="19" t="s">
        <v>217</v>
      </c>
      <c r="C234" s="29">
        <v>9949</v>
      </c>
      <c r="D234" s="30" t="s">
        <v>266</v>
      </c>
      <c r="E234" s="22" t="s">
        <v>15</v>
      </c>
      <c r="F234" s="34">
        <v>280</v>
      </c>
      <c r="G234" s="36">
        <f t="shared" si="7"/>
        <v>840</v>
      </c>
      <c r="H234" s="25">
        <v>3</v>
      </c>
      <c r="I234" s="32"/>
      <c r="J234" s="33"/>
      <c r="K234" s="25">
        <f t="shared" si="6"/>
        <v>3</v>
      </c>
      <c r="L234"/>
    </row>
    <row r="235" spans="1:12" x14ac:dyDescent="0.25">
      <c r="A235" s="18" t="s">
        <v>13</v>
      </c>
      <c r="B235" s="19" t="s">
        <v>217</v>
      </c>
      <c r="C235" s="29">
        <v>11050</v>
      </c>
      <c r="D235" s="30" t="s">
        <v>267</v>
      </c>
      <c r="E235" s="22" t="s">
        <v>15</v>
      </c>
      <c r="F235" s="34">
        <v>120</v>
      </c>
      <c r="G235" s="36">
        <f t="shared" si="7"/>
        <v>120</v>
      </c>
      <c r="H235" s="25">
        <v>1</v>
      </c>
      <c r="I235" s="32"/>
      <c r="J235" s="33"/>
      <c r="K235" s="25">
        <f t="shared" si="6"/>
        <v>1</v>
      </c>
      <c r="L235"/>
    </row>
    <row r="236" spans="1:12" x14ac:dyDescent="0.25">
      <c r="A236" s="18" t="s">
        <v>13</v>
      </c>
      <c r="B236" s="19" t="s">
        <v>217</v>
      </c>
      <c r="C236" s="29">
        <v>16229</v>
      </c>
      <c r="D236" s="30" t="s">
        <v>268</v>
      </c>
      <c r="E236" s="22" t="s">
        <v>15</v>
      </c>
      <c r="F236" s="34">
        <v>40</v>
      </c>
      <c r="G236" s="36">
        <f t="shared" si="7"/>
        <v>80</v>
      </c>
      <c r="H236" s="25">
        <v>2</v>
      </c>
      <c r="I236" s="32"/>
      <c r="J236" s="33"/>
      <c r="K236" s="25">
        <f t="shared" si="6"/>
        <v>2</v>
      </c>
      <c r="L236"/>
    </row>
    <row r="237" spans="1:12" x14ac:dyDescent="0.25">
      <c r="A237" s="18" t="s">
        <v>13</v>
      </c>
      <c r="B237" s="19" t="s">
        <v>217</v>
      </c>
      <c r="C237" s="29">
        <v>16197</v>
      </c>
      <c r="D237" s="30" t="s">
        <v>269</v>
      </c>
      <c r="E237" s="22" t="s">
        <v>15</v>
      </c>
      <c r="F237" s="34">
        <v>276</v>
      </c>
      <c r="G237" s="36">
        <f t="shared" si="7"/>
        <v>552</v>
      </c>
      <c r="H237" s="25">
        <v>2</v>
      </c>
      <c r="I237" s="32"/>
      <c r="J237" s="33"/>
      <c r="K237" s="25">
        <f t="shared" si="6"/>
        <v>2</v>
      </c>
      <c r="L237"/>
    </row>
    <row r="238" spans="1:12" x14ac:dyDescent="0.25">
      <c r="A238" s="18" t="s">
        <v>13</v>
      </c>
      <c r="B238" s="19" t="s">
        <v>217</v>
      </c>
      <c r="C238" s="29">
        <v>16199</v>
      </c>
      <c r="D238" s="30" t="s">
        <v>270</v>
      </c>
      <c r="E238" s="22" t="s">
        <v>15</v>
      </c>
      <c r="F238" s="34">
        <v>180</v>
      </c>
      <c r="G238" s="36">
        <f t="shared" si="7"/>
        <v>540</v>
      </c>
      <c r="H238" s="25">
        <v>3</v>
      </c>
      <c r="I238" s="32"/>
      <c r="J238" s="33"/>
      <c r="K238" s="25">
        <f t="shared" si="6"/>
        <v>3</v>
      </c>
      <c r="L238"/>
    </row>
    <row r="239" spans="1:12" x14ac:dyDescent="0.25">
      <c r="A239" s="18" t="s">
        <v>13</v>
      </c>
      <c r="B239" s="19" t="s">
        <v>217</v>
      </c>
      <c r="C239" s="29">
        <v>16198</v>
      </c>
      <c r="D239" s="30" t="s">
        <v>271</v>
      </c>
      <c r="E239" s="22" t="s">
        <v>15</v>
      </c>
      <c r="F239" s="34">
        <v>180</v>
      </c>
      <c r="G239" s="36">
        <f t="shared" si="7"/>
        <v>720</v>
      </c>
      <c r="H239" s="25">
        <v>4</v>
      </c>
      <c r="I239" s="32"/>
      <c r="J239" s="33"/>
      <c r="K239" s="25">
        <f t="shared" si="6"/>
        <v>4</v>
      </c>
      <c r="L239"/>
    </row>
    <row r="240" spans="1:12" x14ac:dyDescent="0.25">
      <c r="A240" s="18" t="s">
        <v>13</v>
      </c>
      <c r="B240" s="19" t="s">
        <v>217</v>
      </c>
      <c r="C240" s="29">
        <v>16166</v>
      </c>
      <c r="D240" s="30" t="s">
        <v>272</v>
      </c>
      <c r="E240" s="22" t="s">
        <v>15</v>
      </c>
      <c r="F240" s="34">
        <v>180</v>
      </c>
      <c r="G240" s="36">
        <f t="shared" si="7"/>
        <v>1080</v>
      </c>
      <c r="H240" s="25">
        <v>6</v>
      </c>
      <c r="I240" s="32"/>
      <c r="J240" s="33"/>
      <c r="K240" s="25">
        <f t="shared" si="6"/>
        <v>6</v>
      </c>
      <c r="L240"/>
    </row>
    <row r="241" spans="1:12" x14ac:dyDescent="0.25">
      <c r="A241" s="18" t="s">
        <v>13</v>
      </c>
      <c r="B241" s="19" t="s">
        <v>217</v>
      </c>
      <c r="C241" s="29">
        <v>16203</v>
      </c>
      <c r="D241" s="30" t="s">
        <v>273</v>
      </c>
      <c r="E241" s="22" t="s">
        <v>15</v>
      </c>
      <c r="F241" s="34">
        <v>75</v>
      </c>
      <c r="G241" s="36">
        <f t="shared" si="7"/>
        <v>150</v>
      </c>
      <c r="H241" s="25">
        <v>2</v>
      </c>
      <c r="I241" s="32"/>
      <c r="J241" s="33"/>
      <c r="K241" s="25">
        <f t="shared" si="6"/>
        <v>2</v>
      </c>
      <c r="L241"/>
    </row>
    <row r="242" spans="1:12" x14ac:dyDescent="0.25">
      <c r="A242" s="18" t="s">
        <v>13</v>
      </c>
      <c r="B242" s="19" t="s">
        <v>217</v>
      </c>
      <c r="C242" s="29">
        <v>16209</v>
      </c>
      <c r="D242" s="30" t="s">
        <v>274</v>
      </c>
      <c r="E242" s="22" t="s">
        <v>15</v>
      </c>
      <c r="F242" s="34">
        <v>75</v>
      </c>
      <c r="G242" s="36">
        <f t="shared" si="7"/>
        <v>675</v>
      </c>
      <c r="H242" s="25">
        <v>9</v>
      </c>
      <c r="I242" s="32"/>
      <c r="J242" s="33"/>
      <c r="K242" s="25">
        <f t="shared" si="6"/>
        <v>9</v>
      </c>
      <c r="L242"/>
    </row>
    <row r="243" spans="1:12" x14ac:dyDescent="0.25">
      <c r="A243" s="18" t="s">
        <v>13</v>
      </c>
      <c r="B243" s="19" t="s">
        <v>217</v>
      </c>
      <c r="C243" s="29">
        <v>16204</v>
      </c>
      <c r="D243" s="30" t="s">
        <v>275</v>
      </c>
      <c r="E243" s="22" t="s">
        <v>15</v>
      </c>
      <c r="F243" s="34">
        <v>120</v>
      </c>
      <c r="G243" s="36">
        <f t="shared" si="7"/>
        <v>0</v>
      </c>
      <c r="H243" s="25">
        <v>0</v>
      </c>
      <c r="I243" s="32"/>
      <c r="J243" s="33"/>
      <c r="K243" s="25">
        <f t="shared" si="6"/>
        <v>0</v>
      </c>
      <c r="L243"/>
    </row>
    <row r="244" spans="1:12" x14ac:dyDescent="0.25">
      <c r="A244" s="18" t="s">
        <v>13</v>
      </c>
      <c r="B244" s="19" t="s">
        <v>217</v>
      </c>
      <c r="C244" s="29">
        <v>16206</v>
      </c>
      <c r="D244" s="30" t="s">
        <v>276</v>
      </c>
      <c r="E244" s="22" t="s">
        <v>15</v>
      </c>
      <c r="F244" s="34">
        <v>120</v>
      </c>
      <c r="G244" s="36">
        <f t="shared" si="7"/>
        <v>720</v>
      </c>
      <c r="H244" s="25">
        <v>6</v>
      </c>
      <c r="I244" s="32"/>
      <c r="J244" s="33"/>
      <c r="K244" s="25">
        <f t="shared" si="6"/>
        <v>6</v>
      </c>
      <c r="L244"/>
    </row>
    <row r="245" spans="1:12" x14ac:dyDescent="0.25">
      <c r="A245" s="18" t="s">
        <v>13</v>
      </c>
      <c r="B245" s="19" t="s">
        <v>217</v>
      </c>
      <c r="C245" s="29">
        <v>16209</v>
      </c>
      <c r="D245" s="30" t="s">
        <v>277</v>
      </c>
      <c r="E245" s="22" t="s">
        <v>15</v>
      </c>
      <c r="F245" s="34">
        <v>120</v>
      </c>
      <c r="G245" s="36">
        <f t="shared" si="7"/>
        <v>480</v>
      </c>
      <c r="H245" s="25">
        <v>4</v>
      </c>
      <c r="I245" s="32"/>
      <c r="J245" s="33"/>
      <c r="K245" s="25">
        <f t="shared" si="6"/>
        <v>4</v>
      </c>
      <c r="L245"/>
    </row>
    <row r="246" spans="1:12" x14ac:dyDescent="0.25">
      <c r="A246" s="18" t="s">
        <v>13</v>
      </c>
      <c r="B246" s="19" t="s">
        <v>217</v>
      </c>
      <c r="C246" s="29">
        <v>16207</v>
      </c>
      <c r="D246" s="30" t="s">
        <v>278</v>
      </c>
      <c r="E246" s="22" t="s">
        <v>15</v>
      </c>
      <c r="F246" s="34">
        <v>120</v>
      </c>
      <c r="G246" s="36">
        <f t="shared" si="7"/>
        <v>840</v>
      </c>
      <c r="H246" s="25">
        <v>7</v>
      </c>
      <c r="I246" s="32"/>
      <c r="J246" s="33"/>
      <c r="K246" s="25">
        <f t="shared" si="6"/>
        <v>7</v>
      </c>
      <c r="L246"/>
    </row>
    <row r="247" spans="1:12" x14ac:dyDescent="0.25">
      <c r="A247" s="18" t="s">
        <v>13</v>
      </c>
      <c r="B247" s="19" t="s">
        <v>217</v>
      </c>
      <c r="C247" s="29">
        <v>16210</v>
      </c>
      <c r="D247" s="30" t="s">
        <v>279</v>
      </c>
      <c r="E247" s="22" t="s">
        <v>15</v>
      </c>
      <c r="F247" s="34">
        <v>120</v>
      </c>
      <c r="G247" s="36">
        <f t="shared" si="7"/>
        <v>720</v>
      </c>
      <c r="H247" s="25">
        <v>6</v>
      </c>
      <c r="I247" s="32"/>
      <c r="J247" s="33"/>
      <c r="K247" s="25">
        <f t="shared" si="6"/>
        <v>6</v>
      </c>
      <c r="L247"/>
    </row>
    <row r="248" spans="1:12" x14ac:dyDescent="0.25">
      <c r="A248" s="18" t="s">
        <v>13</v>
      </c>
      <c r="B248" s="19" t="s">
        <v>217</v>
      </c>
      <c r="C248" s="29">
        <v>16211</v>
      </c>
      <c r="D248" s="30" t="s">
        <v>280</v>
      </c>
      <c r="E248" s="22" t="s">
        <v>15</v>
      </c>
      <c r="F248" s="34">
        <v>120</v>
      </c>
      <c r="G248" s="36">
        <f t="shared" si="7"/>
        <v>360</v>
      </c>
      <c r="H248" s="25">
        <v>3</v>
      </c>
      <c r="I248" s="32"/>
      <c r="J248" s="33"/>
      <c r="K248" s="25">
        <f t="shared" si="6"/>
        <v>3</v>
      </c>
      <c r="L248"/>
    </row>
    <row r="249" spans="1:12" x14ac:dyDescent="0.25">
      <c r="A249" s="18" t="s">
        <v>13</v>
      </c>
      <c r="B249" s="19" t="s">
        <v>217</v>
      </c>
      <c r="C249" s="29">
        <v>16212</v>
      </c>
      <c r="D249" s="30" t="s">
        <v>281</v>
      </c>
      <c r="E249" s="22" t="s">
        <v>15</v>
      </c>
      <c r="F249" s="34">
        <v>180</v>
      </c>
      <c r="G249" s="36">
        <f t="shared" si="7"/>
        <v>180</v>
      </c>
      <c r="H249" s="25">
        <v>1</v>
      </c>
      <c r="I249" s="32"/>
      <c r="J249" s="33"/>
      <c r="K249" s="25">
        <f t="shared" si="6"/>
        <v>1</v>
      </c>
      <c r="L249"/>
    </row>
    <row r="250" spans="1:12" x14ac:dyDescent="0.25">
      <c r="A250" s="18" t="s">
        <v>13</v>
      </c>
      <c r="B250" s="19" t="s">
        <v>217</v>
      </c>
      <c r="C250" s="29">
        <v>16171</v>
      </c>
      <c r="D250" s="30" t="s">
        <v>282</v>
      </c>
      <c r="E250" s="22" t="s">
        <v>15</v>
      </c>
      <c r="F250" s="34">
        <v>120</v>
      </c>
      <c r="G250" s="36">
        <f t="shared" si="7"/>
        <v>600</v>
      </c>
      <c r="H250" s="25">
        <v>5</v>
      </c>
      <c r="I250" s="32"/>
      <c r="J250" s="33"/>
      <c r="K250" s="25">
        <f t="shared" si="6"/>
        <v>5</v>
      </c>
      <c r="L250"/>
    </row>
    <row r="251" spans="1:12" x14ac:dyDescent="0.25">
      <c r="A251" s="18" t="s">
        <v>13</v>
      </c>
      <c r="B251" s="19" t="s">
        <v>217</v>
      </c>
      <c r="C251" s="29">
        <v>16214</v>
      </c>
      <c r="D251" s="30" t="s">
        <v>283</v>
      </c>
      <c r="E251" s="22" t="s">
        <v>15</v>
      </c>
      <c r="F251" s="34">
        <v>180</v>
      </c>
      <c r="G251" s="36">
        <f t="shared" si="7"/>
        <v>540</v>
      </c>
      <c r="H251" s="25">
        <v>3</v>
      </c>
      <c r="I251" s="32"/>
      <c r="J251" s="33"/>
      <c r="K251" s="25">
        <f t="shared" si="6"/>
        <v>3</v>
      </c>
      <c r="L251"/>
    </row>
    <row r="252" spans="1:12" x14ac:dyDescent="0.25">
      <c r="A252" s="18" t="s">
        <v>13</v>
      </c>
      <c r="B252" s="19" t="s">
        <v>217</v>
      </c>
      <c r="C252" s="29">
        <v>16217</v>
      </c>
      <c r="D252" s="30" t="s">
        <v>284</v>
      </c>
      <c r="E252" s="22" t="s">
        <v>15</v>
      </c>
      <c r="F252" s="34">
        <v>180</v>
      </c>
      <c r="G252" s="36">
        <f t="shared" si="7"/>
        <v>900</v>
      </c>
      <c r="H252" s="25">
        <v>5</v>
      </c>
      <c r="I252" s="32"/>
      <c r="J252" s="33"/>
      <c r="K252" s="25">
        <f t="shared" si="6"/>
        <v>5</v>
      </c>
      <c r="L252"/>
    </row>
    <row r="253" spans="1:12" x14ac:dyDescent="0.25">
      <c r="A253" s="18" t="s">
        <v>13</v>
      </c>
      <c r="B253" s="19" t="s">
        <v>217</v>
      </c>
      <c r="C253" s="29">
        <v>16219</v>
      </c>
      <c r="D253" s="30" t="s">
        <v>285</v>
      </c>
      <c r="E253" s="22" t="s">
        <v>15</v>
      </c>
      <c r="F253" s="34">
        <v>180</v>
      </c>
      <c r="G253" s="36">
        <f t="shared" si="7"/>
        <v>900</v>
      </c>
      <c r="H253" s="25">
        <v>5</v>
      </c>
      <c r="I253" s="32"/>
      <c r="J253" s="33"/>
      <c r="K253" s="25">
        <f t="shared" si="6"/>
        <v>5</v>
      </c>
      <c r="L253"/>
    </row>
    <row r="254" spans="1:12" x14ac:dyDescent="0.25">
      <c r="A254" s="18" t="s">
        <v>13</v>
      </c>
      <c r="B254" s="19" t="s">
        <v>217</v>
      </c>
      <c r="C254" s="29">
        <v>16221</v>
      </c>
      <c r="D254" s="30" t="s">
        <v>286</v>
      </c>
      <c r="E254" s="22" t="s">
        <v>15</v>
      </c>
      <c r="F254" s="34">
        <v>120</v>
      </c>
      <c r="G254" s="36">
        <f t="shared" si="7"/>
        <v>360</v>
      </c>
      <c r="H254" s="25">
        <v>3</v>
      </c>
      <c r="I254" s="32"/>
      <c r="J254" s="33"/>
      <c r="K254" s="25">
        <f t="shared" si="6"/>
        <v>3</v>
      </c>
      <c r="L254"/>
    </row>
    <row r="255" spans="1:12" x14ac:dyDescent="0.25">
      <c r="A255" s="18" t="s">
        <v>13</v>
      </c>
      <c r="B255" s="19" t="s">
        <v>217</v>
      </c>
      <c r="C255" s="29">
        <v>16155</v>
      </c>
      <c r="D255" s="30" t="s">
        <v>287</v>
      </c>
      <c r="E255" s="22" t="s">
        <v>15</v>
      </c>
      <c r="F255" s="34">
        <v>120</v>
      </c>
      <c r="G255" s="36">
        <f t="shared" si="7"/>
        <v>360</v>
      </c>
      <c r="H255" s="25">
        <v>3</v>
      </c>
      <c r="I255" s="32"/>
      <c r="J255" s="33"/>
      <c r="K255" s="25">
        <f t="shared" si="6"/>
        <v>3</v>
      </c>
      <c r="L255"/>
    </row>
    <row r="256" spans="1:12" x14ac:dyDescent="0.25">
      <c r="A256" s="18" t="s">
        <v>13</v>
      </c>
      <c r="B256" s="19" t="s">
        <v>217</v>
      </c>
      <c r="C256" s="29">
        <v>16155</v>
      </c>
      <c r="D256" s="30" t="s">
        <v>288</v>
      </c>
      <c r="E256" s="22" t="s">
        <v>15</v>
      </c>
      <c r="F256" s="34">
        <v>120</v>
      </c>
      <c r="G256" s="36">
        <f t="shared" si="7"/>
        <v>480</v>
      </c>
      <c r="H256" s="25">
        <v>4</v>
      </c>
      <c r="I256" s="32"/>
      <c r="J256" s="33"/>
      <c r="K256" s="25">
        <f t="shared" si="6"/>
        <v>4</v>
      </c>
      <c r="L256"/>
    </row>
    <row r="257" spans="1:12" x14ac:dyDescent="0.25">
      <c r="A257" s="18" t="s">
        <v>13</v>
      </c>
      <c r="B257" s="19" t="s">
        <v>217</v>
      </c>
      <c r="C257" s="29">
        <v>16902</v>
      </c>
      <c r="D257" s="30" t="s">
        <v>289</v>
      </c>
      <c r="E257" s="22" t="s">
        <v>15</v>
      </c>
      <c r="F257" s="34">
        <v>180</v>
      </c>
      <c r="G257" s="36">
        <f t="shared" si="7"/>
        <v>900</v>
      </c>
      <c r="H257" s="25">
        <v>5</v>
      </c>
      <c r="I257" s="32"/>
      <c r="J257" s="33"/>
      <c r="K257" s="25">
        <f t="shared" si="6"/>
        <v>5</v>
      </c>
      <c r="L257"/>
    </row>
    <row r="258" spans="1:12" x14ac:dyDescent="0.25">
      <c r="A258" s="18" t="s">
        <v>13</v>
      </c>
      <c r="B258" s="19" t="s">
        <v>217</v>
      </c>
      <c r="C258" s="29">
        <v>18766</v>
      </c>
      <c r="D258" s="30" t="s">
        <v>290</v>
      </c>
      <c r="E258" s="22" t="s">
        <v>15</v>
      </c>
      <c r="F258" s="34">
        <v>120</v>
      </c>
      <c r="G258" s="36">
        <f t="shared" si="7"/>
        <v>360</v>
      </c>
      <c r="H258" s="25">
        <v>3</v>
      </c>
      <c r="I258" s="32"/>
      <c r="J258" s="33"/>
      <c r="K258" s="25">
        <f t="shared" si="6"/>
        <v>3</v>
      </c>
      <c r="L258"/>
    </row>
    <row r="259" spans="1:12" x14ac:dyDescent="0.25">
      <c r="A259" s="18" t="s">
        <v>13</v>
      </c>
      <c r="B259" s="19" t="s">
        <v>217</v>
      </c>
      <c r="C259" s="29">
        <v>16226</v>
      </c>
      <c r="D259" s="30" t="s">
        <v>291</v>
      </c>
      <c r="E259" s="22" t="s">
        <v>15</v>
      </c>
      <c r="F259" s="34">
        <v>40</v>
      </c>
      <c r="G259" s="36">
        <f t="shared" si="7"/>
        <v>200</v>
      </c>
      <c r="H259" s="25">
        <v>5</v>
      </c>
      <c r="I259" s="32"/>
      <c r="J259" s="33"/>
      <c r="K259" s="25">
        <f t="shared" si="6"/>
        <v>5</v>
      </c>
      <c r="L259"/>
    </row>
    <row r="260" spans="1:12" x14ac:dyDescent="0.25">
      <c r="A260" s="18" t="s">
        <v>13</v>
      </c>
      <c r="B260" s="19">
        <v>44569</v>
      </c>
      <c r="C260" s="29">
        <v>16227</v>
      </c>
      <c r="D260" s="30" t="s">
        <v>292</v>
      </c>
      <c r="E260" s="22" t="s">
        <v>15</v>
      </c>
      <c r="F260" s="34">
        <v>105</v>
      </c>
      <c r="G260" s="36">
        <f t="shared" si="7"/>
        <v>11760</v>
      </c>
      <c r="H260" s="25">
        <v>152</v>
      </c>
      <c r="I260" s="32"/>
      <c r="J260" s="33">
        <v>40</v>
      </c>
      <c r="K260" s="25">
        <f t="shared" si="6"/>
        <v>112</v>
      </c>
      <c r="L260"/>
    </row>
    <row r="261" spans="1:12" x14ac:dyDescent="0.25">
      <c r="A261" s="18" t="s">
        <v>13</v>
      </c>
      <c r="B261" s="19">
        <v>44567</v>
      </c>
      <c r="C261" s="29">
        <v>16180</v>
      </c>
      <c r="D261" s="30" t="s">
        <v>293</v>
      </c>
      <c r="E261" s="22" t="s">
        <v>15</v>
      </c>
      <c r="F261" s="34">
        <v>155</v>
      </c>
      <c r="G261" s="36">
        <f t="shared" si="7"/>
        <v>11625</v>
      </c>
      <c r="H261" s="25">
        <v>95</v>
      </c>
      <c r="I261" s="32"/>
      <c r="J261" s="33">
        <v>20</v>
      </c>
      <c r="K261" s="25">
        <f t="shared" si="6"/>
        <v>75</v>
      </c>
      <c r="L261"/>
    </row>
    <row r="262" spans="1:12" x14ac:dyDescent="0.25">
      <c r="A262" s="18" t="s">
        <v>13</v>
      </c>
      <c r="B262" s="19" t="s">
        <v>217</v>
      </c>
      <c r="C262" s="29">
        <v>16235</v>
      </c>
      <c r="D262" s="30" t="s">
        <v>294</v>
      </c>
      <c r="E262" s="22" t="s">
        <v>15</v>
      </c>
      <c r="F262" s="34">
        <v>180</v>
      </c>
      <c r="G262" s="36">
        <f t="shared" si="7"/>
        <v>360</v>
      </c>
      <c r="H262" s="25">
        <v>2</v>
      </c>
      <c r="I262" s="32"/>
      <c r="J262" s="33"/>
      <c r="K262" s="25">
        <f t="shared" si="6"/>
        <v>2</v>
      </c>
      <c r="L262"/>
    </row>
    <row r="263" spans="1:12" x14ac:dyDescent="0.25">
      <c r="A263" s="18" t="s">
        <v>13</v>
      </c>
      <c r="B263" s="19" t="s">
        <v>217</v>
      </c>
      <c r="C263" s="29">
        <v>16236</v>
      </c>
      <c r="D263" s="30" t="s">
        <v>295</v>
      </c>
      <c r="E263" s="22" t="s">
        <v>15</v>
      </c>
      <c r="F263" s="34">
        <v>180</v>
      </c>
      <c r="G263" s="36">
        <f t="shared" si="7"/>
        <v>720</v>
      </c>
      <c r="H263" s="25">
        <v>4</v>
      </c>
      <c r="I263" s="32"/>
      <c r="J263" s="33"/>
      <c r="K263" s="25">
        <f t="shared" si="6"/>
        <v>4</v>
      </c>
      <c r="L263"/>
    </row>
    <row r="264" spans="1:12" x14ac:dyDescent="0.25">
      <c r="A264" s="18" t="s">
        <v>13</v>
      </c>
      <c r="B264" s="19" t="s">
        <v>217</v>
      </c>
      <c r="C264" s="29">
        <v>16238</v>
      </c>
      <c r="D264" s="30" t="s">
        <v>296</v>
      </c>
      <c r="E264" s="22" t="s">
        <v>15</v>
      </c>
      <c r="F264" s="34">
        <v>120</v>
      </c>
      <c r="G264" s="36">
        <f t="shared" si="7"/>
        <v>480</v>
      </c>
      <c r="H264" s="25">
        <v>4</v>
      </c>
      <c r="I264" s="32"/>
      <c r="J264" s="33"/>
      <c r="K264" s="25">
        <f t="shared" si="6"/>
        <v>4</v>
      </c>
      <c r="L264"/>
    </row>
    <row r="265" spans="1:12" x14ac:dyDescent="0.25">
      <c r="A265" s="18" t="s">
        <v>13</v>
      </c>
      <c r="B265" s="19" t="s">
        <v>217</v>
      </c>
      <c r="C265" s="29">
        <v>16239</v>
      </c>
      <c r="D265" s="30" t="s">
        <v>297</v>
      </c>
      <c r="E265" s="22" t="s">
        <v>15</v>
      </c>
      <c r="F265" s="34">
        <v>180</v>
      </c>
      <c r="G265" s="36">
        <f t="shared" si="7"/>
        <v>540</v>
      </c>
      <c r="H265" s="25">
        <v>3</v>
      </c>
      <c r="I265" s="32"/>
      <c r="J265" s="33"/>
      <c r="K265" s="25">
        <f t="shared" si="6"/>
        <v>3</v>
      </c>
      <c r="L265"/>
    </row>
    <row r="266" spans="1:12" x14ac:dyDescent="0.25">
      <c r="A266" s="18" t="s">
        <v>13</v>
      </c>
      <c r="B266" s="19" t="s">
        <v>217</v>
      </c>
      <c r="C266" s="29">
        <v>16243</v>
      </c>
      <c r="D266" s="30" t="s">
        <v>298</v>
      </c>
      <c r="E266" s="22" t="s">
        <v>15</v>
      </c>
      <c r="F266" s="34">
        <v>180</v>
      </c>
      <c r="G266" s="36">
        <f t="shared" si="7"/>
        <v>1620</v>
      </c>
      <c r="H266" s="25">
        <v>9</v>
      </c>
      <c r="I266" s="32"/>
      <c r="J266" s="33"/>
      <c r="K266" s="25">
        <f t="shared" si="6"/>
        <v>9</v>
      </c>
      <c r="L266"/>
    </row>
    <row r="267" spans="1:12" x14ac:dyDescent="0.25">
      <c r="A267" s="18" t="s">
        <v>13</v>
      </c>
      <c r="B267" s="19" t="s">
        <v>217</v>
      </c>
      <c r="C267" s="29">
        <v>16244</v>
      </c>
      <c r="D267" s="30" t="s">
        <v>299</v>
      </c>
      <c r="E267" s="22" t="s">
        <v>15</v>
      </c>
      <c r="F267" s="34">
        <v>120</v>
      </c>
      <c r="G267" s="36">
        <f t="shared" si="7"/>
        <v>0</v>
      </c>
      <c r="H267" s="25">
        <v>0</v>
      </c>
      <c r="I267" s="32"/>
      <c r="J267" s="33"/>
      <c r="K267" s="25">
        <f t="shared" si="6"/>
        <v>0</v>
      </c>
      <c r="L267"/>
    </row>
    <row r="268" spans="1:12" x14ac:dyDescent="0.25">
      <c r="A268" s="18" t="s">
        <v>13</v>
      </c>
      <c r="B268" s="19" t="s">
        <v>217</v>
      </c>
      <c r="C268" s="29">
        <v>16245</v>
      </c>
      <c r="D268" s="30" t="s">
        <v>300</v>
      </c>
      <c r="E268" s="22" t="s">
        <v>15</v>
      </c>
      <c r="F268" s="34">
        <v>240</v>
      </c>
      <c r="G268" s="36">
        <f t="shared" si="7"/>
        <v>1440</v>
      </c>
      <c r="H268" s="25">
        <v>6</v>
      </c>
      <c r="I268" s="32"/>
      <c r="J268" s="33"/>
      <c r="K268" s="25">
        <f t="shared" si="6"/>
        <v>6</v>
      </c>
      <c r="L268"/>
    </row>
    <row r="269" spans="1:12" x14ac:dyDescent="0.25">
      <c r="A269" s="18" t="s">
        <v>13</v>
      </c>
      <c r="B269" s="19" t="s">
        <v>217</v>
      </c>
      <c r="C269" s="29">
        <v>16247</v>
      </c>
      <c r="D269" s="30" t="s">
        <v>301</v>
      </c>
      <c r="E269" s="22" t="s">
        <v>15</v>
      </c>
      <c r="F269" s="34">
        <v>180</v>
      </c>
      <c r="G269" s="36">
        <f t="shared" si="7"/>
        <v>360</v>
      </c>
      <c r="H269" s="25">
        <v>2</v>
      </c>
      <c r="I269" s="32"/>
      <c r="J269" s="33"/>
      <c r="K269" s="25">
        <f t="shared" si="6"/>
        <v>2</v>
      </c>
      <c r="L269"/>
    </row>
    <row r="270" spans="1:12" x14ac:dyDescent="0.25">
      <c r="A270" s="18" t="s">
        <v>13</v>
      </c>
      <c r="B270" s="19" t="s">
        <v>217</v>
      </c>
      <c r="C270" s="29">
        <v>16248</v>
      </c>
      <c r="D270" s="30" t="s">
        <v>302</v>
      </c>
      <c r="E270" s="22" t="s">
        <v>15</v>
      </c>
      <c r="F270" s="34">
        <v>120</v>
      </c>
      <c r="G270" s="36">
        <f t="shared" si="7"/>
        <v>480</v>
      </c>
      <c r="H270" s="25">
        <v>4</v>
      </c>
      <c r="I270" s="32"/>
      <c r="J270" s="33"/>
      <c r="K270" s="25">
        <f t="shared" si="6"/>
        <v>4</v>
      </c>
      <c r="L270"/>
    </row>
    <row r="271" spans="1:12" x14ac:dyDescent="0.25">
      <c r="A271" s="18" t="s">
        <v>13</v>
      </c>
      <c r="B271" s="19" t="s">
        <v>217</v>
      </c>
      <c r="C271" s="29">
        <v>16249</v>
      </c>
      <c r="D271" s="30" t="s">
        <v>303</v>
      </c>
      <c r="E271" s="22" t="s">
        <v>15</v>
      </c>
      <c r="F271" s="34">
        <v>220</v>
      </c>
      <c r="G271" s="36">
        <f t="shared" si="7"/>
        <v>1540</v>
      </c>
      <c r="H271" s="25">
        <v>7</v>
      </c>
      <c r="I271" s="32"/>
      <c r="J271" s="33"/>
      <c r="K271" s="25">
        <f t="shared" ref="K271:K328" si="8">H271+I271-J271</f>
        <v>7</v>
      </c>
      <c r="L271"/>
    </row>
    <row r="272" spans="1:12" x14ac:dyDescent="0.25">
      <c r="A272" s="18" t="s">
        <v>13</v>
      </c>
      <c r="B272" s="19" t="s">
        <v>217</v>
      </c>
      <c r="C272" s="29">
        <v>16258</v>
      </c>
      <c r="D272" s="30" t="s">
        <v>304</v>
      </c>
      <c r="E272" s="22" t="s">
        <v>15</v>
      </c>
      <c r="F272" s="34">
        <v>120</v>
      </c>
      <c r="G272" s="36">
        <f t="shared" ref="G272:G328" si="9">F272*K272</f>
        <v>360</v>
      </c>
      <c r="H272" s="25">
        <v>3</v>
      </c>
      <c r="I272" s="32"/>
      <c r="J272" s="33"/>
      <c r="K272" s="25">
        <f t="shared" si="8"/>
        <v>3</v>
      </c>
      <c r="L272"/>
    </row>
    <row r="273" spans="1:12" x14ac:dyDescent="0.25">
      <c r="A273" s="18" t="s">
        <v>13</v>
      </c>
      <c r="B273" s="19" t="s">
        <v>217</v>
      </c>
      <c r="C273" s="29">
        <v>18408</v>
      </c>
      <c r="D273" s="30" t="s">
        <v>305</v>
      </c>
      <c r="E273" s="22" t="s">
        <v>15</v>
      </c>
      <c r="F273" s="34">
        <v>40</v>
      </c>
      <c r="G273" s="36">
        <f t="shared" si="9"/>
        <v>120</v>
      </c>
      <c r="H273" s="25">
        <v>3</v>
      </c>
      <c r="I273" s="32"/>
      <c r="J273" s="33"/>
      <c r="K273" s="25">
        <f t="shared" si="8"/>
        <v>3</v>
      </c>
      <c r="L273"/>
    </row>
    <row r="274" spans="1:12" x14ac:dyDescent="0.25">
      <c r="A274" s="18" t="s">
        <v>13</v>
      </c>
      <c r="B274" s="19" t="s">
        <v>217</v>
      </c>
      <c r="C274" s="29">
        <v>16260</v>
      </c>
      <c r="D274" s="30" t="s">
        <v>306</v>
      </c>
      <c r="E274" s="22" t="s">
        <v>15</v>
      </c>
      <c r="F274" s="34">
        <v>120</v>
      </c>
      <c r="G274" s="36">
        <f t="shared" si="9"/>
        <v>360</v>
      </c>
      <c r="H274" s="25">
        <v>3</v>
      </c>
      <c r="I274" s="32"/>
      <c r="J274" s="33"/>
      <c r="K274" s="25">
        <f t="shared" si="8"/>
        <v>3</v>
      </c>
      <c r="L274"/>
    </row>
    <row r="275" spans="1:12" x14ac:dyDescent="0.25">
      <c r="A275" s="18" t="s">
        <v>13</v>
      </c>
      <c r="B275" s="19" t="s">
        <v>217</v>
      </c>
      <c r="C275" s="29">
        <v>16262</v>
      </c>
      <c r="D275" s="30" t="s">
        <v>307</v>
      </c>
      <c r="E275" s="22" t="s">
        <v>15</v>
      </c>
      <c r="F275" s="34">
        <v>320</v>
      </c>
      <c r="G275" s="36">
        <f t="shared" si="9"/>
        <v>0</v>
      </c>
      <c r="H275" s="25">
        <v>0</v>
      </c>
      <c r="I275" s="32"/>
      <c r="J275" s="33"/>
      <c r="K275" s="25">
        <f t="shared" si="8"/>
        <v>0</v>
      </c>
      <c r="L275"/>
    </row>
    <row r="276" spans="1:12" x14ac:dyDescent="0.25">
      <c r="A276" s="18" t="s">
        <v>13</v>
      </c>
      <c r="B276" s="19" t="s">
        <v>217</v>
      </c>
      <c r="C276" s="29">
        <v>16267</v>
      </c>
      <c r="D276" s="30" t="s">
        <v>308</v>
      </c>
      <c r="E276" s="22" t="s">
        <v>15</v>
      </c>
      <c r="F276" s="34">
        <v>40</v>
      </c>
      <c r="G276" s="36">
        <f t="shared" si="9"/>
        <v>280</v>
      </c>
      <c r="H276" s="25">
        <v>7</v>
      </c>
      <c r="I276" s="32"/>
      <c r="J276" s="33"/>
      <c r="K276" s="25">
        <f t="shared" si="8"/>
        <v>7</v>
      </c>
      <c r="L276"/>
    </row>
    <row r="277" spans="1:12" x14ac:dyDescent="0.25">
      <c r="A277" s="18" t="s">
        <v>13</v>
      </c>
      <c r="B277" s="19" t="s">
        <v>217</v>
      </c>
      <c r="C277" s="29">
        <v>4598</v>
      </c>
      <c r="D277" s="30" t="s">
        <v>309</v>
      </c>
      <c r="E277" s="22" t="s">
        <v>15</v>
      </c>
      <c r="F277" s="34">
        <v>40</v>
      </c>
      <c r="G277" s="36">
        <f t="shared" si="9"/>
        <v>120</v>
      </c>
      <c r="H277" s="25">
        <v>3</v>
      </c>
      <c r="I277" s="32"/>
      <c r="J277" s="33"/>
      <c r="K277" s="25">
        <f t="shared" si="8"/>
        <v>3</v>
      </c>
      <c r="L277"/>
    </row>
    <row r="278" spans="1:12" x14ac:dyDescent="0.25">
      <c r="A278" s="18" t="s">
        <v>13</v>
      </c>
      <c r="B278" s="19" t="s">
        <v>217</v>
      </c>
      <c r="C278" s="29">
        <v>19267</v>
      </c>
      <c r="D278" s="30" t="s">
        <v>310</v>
      </c>
      <c r="E278" s="22" t="s">
        <v>15</v>
      </c>
      <c r="F278" s="34">
        <v>40</v>
      </c>
      <c r="G278" s="36">
        <f t="shared" si="9"/>
        <v>280</v>
      </c>
      <c r="H278" s="25">
        <v>7</v>
      </c>
      <c r="I278" s="32"/>
      <c r="J278" s="33"/>
      <c r="K278" s="25">
        <f t="shared" si="8"/>
        <v>7</v>
      </c>
      <c r="L278"/>
    </row>
    <row r="279" spans="1:12" x14ac:dyDescent="0.25">
      <c r="A279" s="18" t="s">
        <v>13</v>
      </c>
      <c r="B279" s="19" t="s">
        <v>217</v>
      </c>
      <c r="C279" s="29">
        <v>16268</v>
      </c>
      <c r="D279" s="30" t="s">
        <v>311</v>
      </c>
      <c r="E279" s="22" t="s">
        <v>15</v>
      </c>
      <c r="F279" s="34">
        <v>180</v>
      </c>
      <c r="G279" s="36">
        <f t="shared" si="9"/>
        <v>1080</v>
      </c>
      <c r="H279" s="25">
        <v>6</v>
      </c>
      <c r="I279" s="32"/>
      <c r="J279" s="33"/>
      <c r="K279" s="25">
        <f t="shared" si="8"/>
        <v>6</v>
      </c>
      <c r="L279"/>
    </row>
    <row r="280" spans="1:12" x14ac:dyDescent="0.25">
      <c r="A280" s="18" t="s">
        <v>13</v>
      </c>
      <c r="B280" s="19" t="s">
        <v>217</v>
      </c>
      <c r="C280" s="29">
        <v>16270</v>
      </c>
      <c r="D280" s="30" t="s">
        <v>312</v>
      </c>
      <c r="E280" s="22" t="s">
        <v>15</v>
      </c>
      <c r="F280" s="34">
        <v>180</v>
      </c>
      <c r="G280" s="36">
        <f t="shared" si="9"/>
        <v>180</v>
      </c>
      <c r="H280" s="25">
        <v>1</v>
      </c>
      <c r="I280" s="32"/>
      <c r="J280" s="33"/>
      <c r="K280" s="25">
        <f t="shared" si="8"/>
        <v>1</v>
      </c>
      <c r="L280"/>
    </row>
    <row r="281" spans="1:12" x14ac:dyDescent="0.25">
      <c r="A281" s="18" t="s">
        <v>13</v>
      </c>
      <c r="B281" s="19" t="s">
        <v>217</v>
      </c>
      <c r="C281" s="29">
        <v>16272</v>
      </c>
      <c r="D281" s="30" t="s">
        <v>313</v>
      </c>
      <c r="E281" s="22" t="s">
        <v>15</v>
      </c>
      <c r="F281" s="34">
        <v>120</v>
      </c>
      <c r="G281" s="36">
        <f t="shared" si="9"/>
        <v>600</v>
      </c>
      <c r="H281" s="25">
        <v>5</v>
      </c>
      <c r="I281" s="32"/>
      <c r="J281" s="33"/>
      <c r="K281" s="25">
        <f t="shared" si="8"/>
        <v>5</v>
      </c>
      <c r="L281"/>
    </row>
    <row r="282" spans="1:12" x14ac:dyDescent="0.25">
      <c r="A282" s="18" t="s">
        <v>13</v>
      </c>
      <c r="B282" s="19" t="s">
        <v>217</v>
      </c>
      <c r="C282" s="29">
        <v>16274</v>
      </c>
      <c r="D282" s="30" t="s">
        <v>314</v>
      </c>
      <c r="E282" s="22" t="s">
        <v>15</v>
      </c>
      <c r="F282" s="34">
        <v>180</v>
      </c>
      <c r="G282" s="36">
        <f t="shared" si="9"/>
        <v>1080</v>
      </c>
      <c r="H282" s="25">
        <v>6</v>
      </c>
      <c r="I282" s="32"/>
      <c r="J282" s="33"/>
      <c r="K282" s="25">
        <f t="shared" si="8"/>
        <v>6</v>
      </c>
      <c r="L282"/>
    </row>
    <row r="283" spans="1:12" x14ac:dyDescent="0.25">
      <c r="A283" s="18" t="s">
        <v>13</v>
      </c>
      <c r="B283" s="19" t="s">
        <v>217</v>
      </c>
      <c r="C283" s="29">
        <v>16281</v>
      </c>
      <c r="D283" s="30" t="s">
        <v>315</v>
      </c>
      <c r="E283" s="22" t="s">
        <v>15</v>
      </c>
      <c r="F283" s="34">
        <v>180</v>
      </c>
      <c r="G283" s="36">
        <f t="shared" si="9"/>
        <v>1080</v>
      </c>
      <c r="H283" s="25">
        <v>6</v>
      </c>
      <c r="I283" s="32"/>
      <c r="J283" s="33"/>
      <c r="K283" s="25">
        <f t="shared" si="8"/>
        <v>6</v>
      </c>
      <c r="L283"/>
    </row>
    <row r="284" spans="1:12" x14ac:dyDescent="0.25">
      <c r="A284" s="18" t="s">
        <v>13</v>
      </c>
      <c r="B284" s="19" t="s">
        <v>217</v>
      </c>
      <c r="C284" s="29">
        <v>16182</v>
      </c>
      <c r="D284" s="30" t="s">
        <v>316</v>
      </c>
      <c r="E284" s="22" t="s">
        <v>15</v>
      </c>
      <c r="F284" s="34">
        <v>230.2</v>
      </c>
      <c r="G284" s="36">
        <f t="shared" si="9"/>
        <v>920.8</v>
      </c>
      <c r="H284" s="25">
        <v>4</v>
      </c>
      <c r="I284" s="32"/>
      <c r="J284" s="33"/>
      <c r="K284" s="25">
        <f t="shared" si="8"/>
        <v>4</v>
      </c>
      <c r="L284"/>
    </row>
    <row r="285" spans="1:12" x14ac:dyDescent="0.25">
      <c r="A285" s="18" t="s">
        <v>13</v>
      </c>
      <c r="B285" s="19" t="s">
        <v>217</v>
      </c>
      <c r="C285" s="29">
        <v>19283</v>
      </c>
      <c r="D285" s="30" t="s">
        <v>317</v>
      </c>
      <c r="E285" s="22" t="s">
        <v>15</v>
      </c>
      <c r="F285" s="34">
        <v>40</v>
      </c>
      <c r="G285" s="36">
        <f t="shared" si="9"/>
        <v>200</v>
      </c>
      <c r="H285" s="25">
        <v>5</v>
      </c>
      <c r="I285" s="32"/>
      <c r="J285" s="33"/>
      <c r="K285" s="25">
        <f t="shared" si="8"/>
        <v>5</v>
      </c>
      <c r="L285"/>
    </row>
    <row r="286" spans="1:12" x14ac:dyDescent="0.25">
      <c r="A286" s="18" t="s">
        <v>13</v>
      </c>
      <c r="B286" s="19" t="s">
        <v>217</v>
      </c>
      <c r="C286" s="29">
        <v>16288</v>
      </c>
      <c r="D286" s="30" t="s">
        <v>318</v>
      </c>
      <c r="E286" s="22" t="s">
        <v>15</v>
      </c>
      <c r="F286" s="34">
        <v>120</v>
      </c>
      <c r="G286" s="36">
        <f t="shared" si="9"/>
        <v>840</v>
      </c>
      <c r="H286" s="25">
        <v>7</v>
      </c>
      <c r="I286" s="32"/>
      <c r="J286" s="33"/>
      <c r="K286" s="25">
        <f t="shared" si="8"/>
        <v>7</v>
      </c>
      <c r="L286"/>
    </row>
    <row r="287" spans="1:12" x14ac:dyDescent="0.25">
      <c r="A287" s="18" t="s">
        <v>13</v>
      </c>
      <c r="B287" s="19" t="s">
        <v>217</v>
      </c>
      <c r="C287" s="29">
        <v>9877</v>
      </c>
      <c r="D287" s="30" t="s">
        <v>319</v>
      </c>
      <c r="E287" s="22" t="s">
        <v>15</v>
      </c>
      <c r="F287" s="34">
        <v>95</v>
      </c>
      <c r="G287" s="36">
        <f t="shared" si="9"/>
        <v>475</v>
      </c>
      <c r="H287" s="25">
        <v>5</v>
      </c>
      <c r="I287" s="32"/>
      <c r="J287" s="33"/>
      <c r="K287" s="25">
        <f t="shared" si="8"/>
        <v>5</v>
      </c>
      <c r="L287"/>
    </row>
    <row r="288" spans="1:12" x14ac:dyDescent="0.25">
      <c r="A288" s="18" t="s">
        <v>13</v>
      </c>
      <c r="B288" s="19" t="s">
        <v>217</v>
      </c>
      <c r="C288" s="29">
        <v>16279</v>
      </c>
      <c r="D288" s="30" t="s">
        <v>320</v>
      </c>
      <c r="E288" s="22" t="s">
        <v>15</v>
      </c>
      <c r="F288" s="34">
        <v>120</v>
      </c>
      <c r="G288" s="36">
        <f t="shared" si="9"/>
        <v>360</v>
      </c>
      <c r="H288" s="25">
        <v>3</v>
      </c>
      <c r="I288" s="32"/>
      <c r="J288" s="33"/>
      <c r="K288" s="25">
        <f t="shared" si="8"/>
        <v>3</v>
      </c>
      <c r="L288"/>
    </row>
    <row r="289" spans="1:12" x14ac:dyDescent="0.25">
      <c r="A289" s="18" t="s">
        <v>13</v>
      </c>
      <c r="B289" s="19" t="s">
        <v>217</v>
      </c>
      <c r="C289" s="29">
        <v>16289</v>
      </c>
      <c r="D289" s="30" t="s">
        <v>321</v>
      </c>
      <c r="E289" s="22" t="s">
        <v>15</v>
      </c>
      <c r="F289" s="34">
        <v>180</v>
      </c>
      <c r="G289" s="36">
        <f t="shared" si="9"/>
        <v>1440</v>
      </c>
      <c r="H289" s="25">
        <v>8</v>
      </c>
      <c r="I289" s="32"/>
      <c r="J289" s="33"/>
      <c r="K289" s="25">
        <f t="shared" si="8"/>
        <v>8</v>
      </c>
      <c r="L289"/>
    </row>
    <row r="290" spans="1:12" x14ac:dyDescent="0.25">
      <c r="A290" s="18" t="s">
        <v>13</v>
      </c>
      <c r="B290" s="19" t="s">
        <v>217</v>
      </c>
      <c r="C290" s="29">
        <v>16286</v>
      </c>
      <c r="D290" s="30" t="s">
        <v>322</v>
      </c>
      <c r="E290" s="22" t="s">
        <v>15</v>
      </c>
      <c r="F290" s="34">
        <v>180</v>
      </c>
      <c r="G290" s="36">
        <f t="shared" si="9"/>
        <v>540</v>
      </c>
      <c r="H290" s="25">
        <v>3</v>
      </c>
      <c r="I290" s="32"/>
      <c r="J290" s="33"/>
      <c r="K290" s="25">
        <f t="shared" si="8"/>
        <v>3</v>
      </c>
      <c r="L290"/>
    </row>
    <row r="291" spans="1:12" x14ac:dyDescent="0.25">
      <c r="A291" s="18" t="s">
        <v>13</v>
      </c>
      <c r="B291" s="19">
        <v>44569</v>
      </c>
      <c r="C291" s="29">
        <v>16295</v>
      </c>
      <c r="D291" s="30" t="s">
        <v>323</v>
      </c>
      <c r="E291" s="22" t="s">
        <v>15</v>
      </c>
      <c r="F291" s="34">
        <v>340</v>
      </c>
      <c r="G291" s="36">
        <f t="shared" si="9"/>
        <v>11900</v>
      </c>
      <c r="H291" s="25">
        <v>45</v>
      </c>
      <c r="I291" s="32"/>
      <c r="J291" s="33">
        <v>10</v>
      </c>
      <c r="K291" s="25">
        <f t="shared" si="8"/>
        <v>35</v>
      </c>
      <c r="L291"/>
    </row>
    <row r="292" spans="1:12" x14ac:dyDescent="0.25">
      <c r="A292" s="18" t="s">
        <v>13</v>
      </c>
      <c r="B292" s="19" t="s">
        <v>217</v>
      </c>
      <c r="C292" s="29">
        <v>16287</v>
      </c>
      <c r="D292" s="30" t="s">
        <v>324</v>
      </c>
      <c r="E292" s="22" t="s">
        <v>15</v>
      </c>
      <c r="F292" s="34">
        <v>50</v>
      </c>
      <c r="G292" s="36">
        <f t="shared" si="9"/>
        <v>150</v>
      </c>
      <c r="H292" s="25">
        <v>3</v>
      </c>
      <c r="I292" s="32"/>
      <c r="J292" s="33"/>
      <c r="K292" s="25">
        <f t="shared" si="8"/>
        <v>3</v>
      </c>
      <c r="L292"/>
    </row>
    <row r="293" spans="1:12" x14ac:dyDescent="0.25">
      <c r="A293" s="18" t="s">
        <v>13</v>
      </c>
      <c r="B293" s="19" t="s">
        <v>217</v>
      </c>
      <c r="C293" s="29">
        <v>16294</v>
      </c>
      <c r="D293" s="30" t="s">
        <v>325</v>
      </c>
      <c r="E293" s="22" t="s">
        <v>15</v>
      </c>
      <c r="F293" s="34">
        <v>180</v>
      </c>
      <c r="G293" s="36">
        <f t="shared" si="9"/>
        <v>1080</v>
      </c>
      <c r="H293" s="25">
        <v>6</v>
      </c>
      <c r="I293" s="32"/>
      <c r="J293" s="33"/>
      <c r="K293" s="25">
        <f t="shared" si="8"/>
        <v>6</v>
      </c>
      <c r="L293"/>
    </row>
    <row r="294" spans="1:12" x14ac:dyDescent="0.25">
      <c r="A294" s="18" t="s">
        <v>13</v>
      </c>
      <c r="B294" s="19" t="s">
        <v>217</v>
      </c>
      <c r="C294" s="29">
        <v>16297</v>
      </c>
      <c r="D294" s="30" t="s">
        <v>326</v>
      </c>
      <c r="E294" s="22" t="s">
        <v>15</v>
      </c>
      <c r="F294" s="34">
        <v>230</v>
      </c>
      <c r="G294" s="36">
        <f t="shared" si="9"/>
        <v>920</v>
      </c>
      <c r="H294" s="25">
        <v>4</v>
      </c>
      <c r="I294" s="32"/>
      <c r="J294" s="33"/>
      <c r="K294" s="25">
        <f t="shared" si="8"/>
        <v>4</v>
      </c>
      <c r="L294"/>
    </row>
    <row r="295" spans="1:12" x14ac:dyDescent="0.25">
      <c r="A295" s="18" t="s">
        <v>13</v>
      </c>
      <c r="B295" s="19" t="s">
        <v>217</v>
      </c>
      <c r="C295" s="29">
        <v>12533</v>
      </c>
      <c r="D295" s="30" t="s">
        <v>327</v>
      </c>
      <c r="E295" s="22" t="s">
        <v>15</v>
      </c>
      <c r="F295" s="34">
        <v>180</v>
      </c>
      <c r="G295" s="36">
        <f t="shared" si="9"/>
        <v>2880</v>
      </c>
      <c r="H295" s="25">
        <v>16</v>
      </c>
      <c r="I295" s="32"/>
      <c r="J295" s="33"/>
      <c r="K295" s="25">
        <f t="shared" si="8"/>
        <v>16</v>
      </c>
      <c r="L295"/>
    </row>
    <row r="296" spans="1:12" x14ac:dyDescent="0.25">
      <c r="A296" s="18" t="s">
        <v>13</v>
      </c>
      <c r="B296" s="19" t="s">
        <v>217</v>
      </c>
      <c r="C296" s="29">
        <v>16207</v>
      </c>
      <c r="D296" s="30" t="s">
        <v>328</v>
      </c>
      <c r="E296" s="22" t="s">
        <v>15</v>
      </c>
      <c r="F296" s="34">
        <v>230</v>
      </c>
      <c r="G296" s="36">
        <f t="shared" si="9"/>
        <v>1150</v>
      </c>
      <c r="H296" s="25">
        <v>5</v>
      </c>
      <c r="I296" s="32"/>
      <c r="J296" s="33"/>
      <c r="K296" s="25">
        <f t="shared" si="8"/>
        <v>5</v>
      </c>
      <c r="L296"/>
    </row>
    <row r="297" spans="1:12" x14ac:dyDescent="0.25">
      <c r="A297" s="18" t="s">
        <v>13</v>
      </c>
      <c r="B297" s="19" t="s">
        <v>329</v>
      </c>
      <c r="C297" s="29">
        <v>17915</v>
      </c>
      <c r="D297" s="30" t="s">
        <v>330</v>
      </c>
      <c r="E297" s="22" t="s">
        <v>89</v>
      </c>
      <c r="F297" s="34">
        <v>120</v>
      </c>
      <c r="G297" s="36">
        <f t="shared" si="9"/>
        <v>9000</v>
      </c>
      <c r="H297" s="25">
        <v>95</v>
      </c>
      <c r="I297" s="32"/>
      <c r="J297" s="33">
        <v>20</v>
      </c>
      <c r="K297" s="25">
        <f t="shared" si="8"/>
        <v>75</v>
      </c>
      <c r="L297"/>
    </row>
    <row r="298" spans="1:12" x14ac:dyDescent="0.25">
      <c r="A298" s="18" t="s">
        <v>13</v>
      </c>
      <c r="B298" s="19">
        <v>44050</v>
      </c>
      <c r="C298" s="29">
        <v>4220</v>
      </c>
      <c r="D298" s="30" t="s">
        <v>331</v>
      </c>
      <c r="E298" s="22" t="s">
        <v>15</v>
      </c>
      <c r="F298" s="34">
        <v>5.25</v>
      </c>
      <c r="G298" s="36">
        <f t="shared" si="9"/>
        <v>0</v>
      </c>
      <c r="H298" s="25">
        <v>0</v>
      </c>
      <c r="I298" s="32"/>
      <c r="J298" s="33"/>
      <c r="K298" s="25">
        <f t="shared" si="8"/>
        <v>0</v>
      </c>
      <c r="L298"/>
    </row>
    <row r="299" spans="1:12" x14ac:dyDescent="0.25">
      <c r="A299" s="18" t="s">
        <v>13</v>
      </c>
      <c r="B299" s="19">
        <v>44572</v>
      </c>
      <c r="C299" s="29">
        <v>17308</v>
      </c>
      <c r="D299" s="30" t="s">
        <v>332</v>
      </c>
      <c r="E299" s="22" t="s">
        <v>15</v>
      </c>
      <c r="F299" s="34">
        <v>541</v>
      </c>
      <c r="G299" s="36">
        <f t="shared" si="9"/>
        <v>0</v>
      </c>
      <c r="H299" s="25">
        <v>0</v>
      </c>
      <c r="I299" s="32"/>
      <c r="J299" s="33"/>
      <c r="K299" s="25">
        <f t="shared" si="8"/>
        <v>0</v>
      </c>
      <c r="L299"/>
    </row>
    <row r="300" spans="1:12" x14ac:dyDescent="0.25">
      <c r="A300" s="18" t="s">
        <v>13</v>
      </c>
      <c r="B300" s="19">
        <v>44050</v>
      </c>
      <c r="C300" s="29">
        <v>3508</v>
      </c>
      <c r="D300" s="30" t="s">
        <v>333</v>
      </c>
      <c r="E300" s="22" t="s">
        <v>15</v>
      </c>
      <c r="F300" s="34">
        <v>9</v>
      </c>
      <c r="G300" s="36">
        <f t="shared" si="9"/>
        <v>0</v>
      </c>
      <c r="H300" s="25">
        <v>0</v>
      </c>
      <c r="I300" s="32"/>
      <c r="J300" s="33"/>
      <c r="K300" s="25">
        <f t="shared" si="8"/>
        <v>0</v>
      </c>
      <c r="L300"/>
    </row>
    <row r="301" spans="1:12" x14ac:dyDescent="0.25">
      <c r="A301" s="18" t="s">
        <v>13</v>
      </c>
      <c r="B301" s="19">
        <v>44050</v>
      </c>
      <c r="C301" s="29">
        <v>6699</v>
      </c>
      <c r="D301" s="30" t="s">
        <v>334</v>
      </c>
      <c r="E301" s="22" t="s">
        <v>15</v>
      </c>
      <c r="F301" s="34">
        <v>27</v>
      </c>
      <c r="G301" s="36">
        <f t="shared" si="9"/>
        <v>0</v>
      </c>
      <c r="H301" s="25">
        <v>0</v>
      </c>
      <c r="I301" s="32"/>
      <c r="J301" s="33"/>
      <c r="K301" s="25">
        <f t="shared" si="8"/>
        <v>0</v>
      </c>
      <c r="L301"/>
    </row>
    <row r="302" spans="1:12" x14ac:dyDescent="0.25">
      <c r="A302" s="18" t="s">
        <v>13</v>
      </c>
      <c r="B302" s="19">
        <v>44050</v>
      </c>
      <c r="C302" s="29">
        <v>16961</v>
      </c>
      <c r="D302" s="30" t="s">
        <v>335</v>
      </c>
      <c r="E302" s="22" t="s">
        <v>15</v>
      </c>
      <c r="F302" s="34">
        <v>17.16</v>
      </c>
      <c r="G302" s="36">
        <f t="shared" si="9"/>
        <v>0</v>
      </c>
      <c r="H302" s="25">
        <v>0</v>
      </c>
      <c r="I302" s="32"/>
      <c r="J302" s="33"/>
      <c r="K302" s="25">
        <f t="shared" si="8"/>
        <v>0</v>
      </c>
      <c r="L302"/>
    </row>
    <row r="303" spans="1:12" x14ac:dyDescent="0.25">
      <c r="A303" s="18" t="s">
        <v>13</v>
      </c>
      <c r="B303" s="19">
        <v>44050</v>
      </c>
      <c r="C303" s="29">
        <v>17455</v>
      </c>
      <c r="D303" s="30" t="s">
        <v>336</v>
      </c>
      <c r="E303" s="22" t="s">
        <v>15</v>
      </c>
      <c r="F303" s="34">
        <v>20.5</v>
      </c>
      <c r="G303" s="36">
        <f t="shared" si="9"/>
        <v>0</v>
      </c>
      <c r="H303" s="25">
        <v>0</v>
      </c>
      <c r="I303" s="32"/>
      <c r="J303" s="33"/>
      <c r="K303" s="25">
        <f t="shared" si="8"/>
        <v>0</v>
      </c>
      <c r="L303"/>
    </row>
    <row r="304" spans="1:12" x14ac:dyDescent="0.25">
      <c r="A304" s="18" t="s">
        <v>13</v>
      </c>
      <c r="B304" s="19">
        <v>44050</v>
      </c>
      <c r="C304" s="29">
        <v>18911</v>
      </c>
      <c r="D304" s="30" t="s">
        <v>337</v>
      </c>
      <c r="E304" s="22" t="s">
        <v>15</v>
      </c>
      <c r="F304" s="34">
        <v>17.16</v>
      </c>
      <c r="G304" s="36">
        <f t="shared" si="9"/>
        <v>0</v>
      </c>
      <c r="H304" s="25">
        <v>0</v>
      </c>
      <c r="I304" s="32"/>
      <c r="J304" s="33"/>
      <c r="K304" s="25">
        <f t="shared" si="8"/>
        <v>0</v>
      </c>
      <c r="L304"/>
    </row>
    <row r="305" spans="1:12" x14ac:dyDescent="0.25">
      <c r="A305" s="18" t="s">
        <v>13</v>
      </c>
      <c r="B305" s="19">
        <v>44050</v>
      </c>
      <c r="C305" s="29">
        <v>16956</v>
      </c>
      <c r="D305" s="30" t="s">
        <v>338</v>
      </c>
      <c r="E305" s="22" t="s">
        <v>15</v>
      </c>
      <c r="F305" s="34">
        <v>150</v>
      </c>
      <c r="G305" s="36">
        <f t="shared" si="9"/>
        <v>0</v>
      </c>
      <c r="H305" s="25">
        <v>0</v>
      </c>
      <c r="I305" s="32"/>
      <c r="J305" s="33"/>
      <c r="K305" s="25">
        <f t="shared" si="8"/>
        <v>0</v>
      </c>
      <c r="L305"/>
    </row>
    <row r="306" spans="1:12" x14ac:dyDescent="0.25">
      <c r="A306" s="18" t="s">
        <v>13</v>
      </c>
      <c r="B306" s="19">
        <v>44050</v>
      </c>
      <c r="C306" s="29">
        <v>16957</v>
      </c>
      <c r="D306" s="30" t="s">
        <v>339</v>
      </c>
      <c r="E306" s="22" t="s">
        <v>15</v>
      </c>
      <c r="F306" s="34">
        <v>10.15</v>
      </c>
      <c r="G306" s="36">
        <f t="shared" si="9"/>
        <v>0</v>
      </c>
      <c r="H306" s="25">
        <v>0</v>
      </c>
      <c r="I306" s="32"/>
      <c r="J306" s="33"/>
      <c r="K306" s="25">
        <f t="shared" si="8"/>
        <v>0</v>
      </c>
      <c r="L306"/>
    </row>
    <row r="307" spans="1:12" x14ac:dyDescent="0.25">
      <c r="A307" s="18" t="s">
        <v>13</v>
      </c>
      <c r="B307" s="19">
        <v>44569</v>
      </c>
      <c r="C307" s="29">
        <v>9755</v>
      </c>
      <c r="D307" s="30" t="s">
        <v>340</v>
      </c>
      <c r="E307" s="22" t="s">
        <v>15</v>
      </c>
      <c r="F307" s="34">
        <v>1.8</v>
      </c>
      <c r="G307" s="36">
        <f t="shared" si="9"/>
        <v>1062</v>
      </c>
      <c r="H307" s="25">
        <v>640</v>
      </c>
      <c r="I307" s="32"/>
      <c r="J307" s="33">
        <v>50</v>
      </c>
      <c r="K307" s="25">
        <f t="shared" si="8"/>
        <v>590</v>
      </c>
      <c r="L307"/>
    </row>
    <row r="308" spans="1:12" x14ac:dyDescent="0.25">
      <c r="A308" s="18" t="s">
        <v>13</v>
      </c>
      <c r="B308" s="19">
        <v>44050</v>
      </c>
      <c r="C308" s="29">
        <v>1787</v>
      </c>
      <c r="D308" s="30" t="s">
        <v>341</v>
      </c>
      <c r="E308" s="22" t="s">
        <v>15</v>
      </c>
      <c r="F308" s="34">
        <v>5.4</v>
      </c>
      <c r="G308" s="36">
        <f t="shared" si="9"/>
        <v>0</v>
      </c>
      <c r="H308" s="25">
        <v>0</v>
      </c>
      <c r="I308" s="32"/>
      <c r="J308" s="33"/>
      <c r="K308" s="25">
        <f t="shared" si="8"/>
        <v>0</v>
      </c>
      <c r="L308"/>
    </row>
    <row r="309" spans="1:12" x14ac:dyDescent="0.25">
      <c r="A309" s="18" t="s">
        <v>13</v>
      </c>
      <c r="B309" s="19">
        <v>44050</v>
      </c>
      <c r="C309" s="29">
        <v>8291</v>
      </c>
      <c r="D309" s="30" t="s">
        <v>342</v>
      </c>
      <c r="E309" s="22" t="s">
        <v>15</v>
      </c>
      <c r="F309" s="31">
        <v>8.5</v>
      </c>
      <c r="G309" s="36">
        <f t="shared" si="9"/>
        <v>0</v>
      </c>
      <c r="H309" s="25">
        <v>0</v>
      </c>
      <c r="I309" s="32"/>
      <c r="J309" s="33"/>
      <c r="K309" s="25">
        <f t="shared" si="8"/>
        <v>0</v>
      </c>
      <c r="L309"/>
    </row>
    <row r="310" spans="1:12" x14ac:dyDescent="0.25">
      <c r="A310" s="18" t="s">
        <v>13</v>
      </c>
      <c r="B310" s="19">
        <v>44050</v>
      </c>
      <c r="C310" s="29">
        <v>16303</v>
      </c>
      <c r="D310" s="30" t="s">
        <v>343</v>
      </c>
      <c r="E310" s="22" t="s">
        <v>15</v>
      </c>
      <c r="F310" s="34">
        <v>90.55</v>
      </c>
      <c r="G310" s="36">
        <f t="shared" si="9"/>
        <v>0</v>
      </c>
      <c r="H310" s="25">
        <v>0</v>
      </c>
      <c r="I310" s="32"/>
      <c r="J310" s="32"/>
      <c r="K310" s="25">
        <f t="shared" si="8"/>
        <v>0</v>
      </c>
      <c r="L310"/>
    </row>
    <row r="311" spans="1:12" x14ac:dyDescent="0.25">
      <c r="A311" s="18" t="s">
        <v>13</v>
      </c>
      <c r="B311" s="19">
        <v>44570</v>
      </c>
      <c r="C311" s="29">
        <v>3326</v>
      </c>
      <c r="D311" s="30" t="s">
        <v>344</v>
      </c>
      <c r="E311" s="22" t="s">
        <v>89</v>
      </c>
      <c r="F311" s="34">
        <v>20.55</v>
      </c>
      <c r="G311" s="36">
        <v>42.5</v>
      </c>
      <c r="H311" s="25">
        <v>0</v>
      </c>
      <c r="I311" s="32">
        <v>1000</v>
      </c>
      <c r="J311" s="32">
        <v>1000</v>
      </c>
      <c r="K311" s="25">
        <f t="shared" si="8"/>
        <v>0</v>
      </c>
      <c r="L311"/>
    </row>
    <row r="312" spans="1:12" x14ac:dyDescent="0.25">
      <c r="A312" s="18" t="s">
        <v>13</v>
      </c>
      <c r="B312" s="19">
        <v>44050</v>
      </c>
      <c r="C312" s="29">
        <v>6327</v>
      </c>
      <c r="D312" s="30" t="s">
        <v>345</v>
      </c>
      <c r="E312" s="22" t="s">
        <v>15</v>
      </c>
      <c r="F312" s="34">
        <v>120</v>
      </c>
      <c r="G312" s="36">
        <f t="shared" si="9"/>
        <v>0</v>
      </c>
      <c r="H312" s="25">
        <v>0</v>
      </c>
      <c r="I312" s="32"/>
      <c r="J312" s="32"/>
      <c r="K312" s="25">
        <f t="shared" si="8"/>
        <v>0</v>
      </c>
      <c r="L312"/>
    </row>
    <row r="313" spans="1:12" x14ac:dyDescent="0.25">
      <c r="A313" s="18" t="s">
        <v>13</v>
      </c>
      <c r="B313" s="19" t="s">
        <v>26</v>
      </c>
      <c r="C313" s="29">
        <v>3775</v>
      </c>
      <c r="D313" s="30" t="s">
        <v>346</v>
      </c>
      <c r="E313" s="22" t="s">
        <v>15</v>
      </c>
      <c r="F313" s="34">
        <v>20.16</v>
      </c>
      <c r="G313" s="36">
        <f t="shared" si="9"/>
        <v>4415.04</v>
      </c>
      <c r="H313" s="25">
        <v>239</v>
      </c>
      <c r="I313" s="32"/>
      <c r="J313" s="32">
        <v>20</v>
      </c>
      <c r="K313" s="25">
        <f t="shared" si="8"/>
        <v>219</v>
      </c>
      <c r="L313"/>
    </row>
    <row r="314" spans="1:12" x14ac:dyDescent="0.25">
      <c r="A314" s="18" t="s">
        <v>13</v>
      </c>
      <c r="B314" s="19">
        <v>44197</v>
      </c>
      <c r="C314" s="29">
        <v>16308</v>
      </c>
      <c r="D314" s="30" t="s">
        <v>347</v>
      </c>
      <c r="E314" s="22" t="s">
        <v>15</v>
      </c>
      <c r="F314" s="34">
        <v>32</v>
      </c>
      <c r="G314" s="36">
        <f t="shared" si="9"/>
        <v>0</v>
      </c>
      <c r="H314" s="25">
        <v>0</v>
      </c>
      <c r="I314" s="32"/>
      <c r="J314" s="32"/>
      <c r="K314" s="25">
        <f t="shared" si="8"/>
        <v>0</v>
      </c>
      <c r="L314"/>
    </row>
    <row r="315" spans="1:12" x14ac:dyDescent="0.25">
      <c r="A315" s="18" t="s">
        <v>13</v>
      </c>
      <c r="B315" s="19">
        <v>44050</v>
      </c>
      <c r="C315" s="29">
        <v>16392</v>
      </c>
      <c r="D315" s="30" t="s">
        <v>348</v>
      </c>
      <c r="E315" s="22" t="s">
        <v>15</v>
      </c>
      <c r="F315" s="34">
        <v>27</v>
      </c>
      <c r="G315" s="36">
        <f t="shared" si="9"/>
        <v>0</v>
      </c>
      <c r="H315" s="25">
        <v>0</v>
      </c>
      <c r="I315" s="32"/>
      <c r="J315" s="32"/>
      <c r="K315" s="25">
        <f t="shared" si="8"/>
        <v>0</v>
      </c>
      <c r="L315"/>
    </row>
    <row r="316" spans="1:12" x14ac:dyDescent="0.25">
      <c r="A316" s="18" t="s">
        <v>13</v>
      </c>
      <c r="B316" s="19">
        <v>44050</v>
      </c>
      <c r="C316" s="29">
        <v>3520</v>
      </c>
      <c r="D316" s="30" t="s">
        <v>349</v>
      </c>
      <c r="E316" s="22" t="s">
        <v>15</v>
      </c>
      <c r="F316" s="34">
        <v>50.35</v>
      </c>
      <c r="G316" s="36">
        <f t="shared" si="9"/>
        <v>0</v>
      </c>
      <c r="H316" s="25">
        <v>0</v>
      </c>
      <c r="I316" s="32"/>
      <c r="J316" s="32"/>
      <c r="K316" s="25">
        <f t="shared" si="8"/>
        <v>0</v>
      </c>
      <c r="L316"/>
    </row>
    <row r="317" spans="1:12" x14ac:dyDescent="0.25">
      <c r="A317" s="18" t="s">
        <v>13</v>
      </c>
      <c r="B317" s="19">
        <v>44050</v>
      </c>
      <c r="C317" s="29">
        <v>6138</v>
      </c>
      <c r="D317" s="30" t="s">
        <v>350</v>
      </c>
      <c r="E317" s="22" t="s">
        <v>15</v>
      </c>
      <c r="F317" s="34">
        <v>50.35</v>
      </c>
      <c r="G317" s="36">
        <f t="shared" si="9"/>
        <v>0</v>
      </c>
      <c r="H317" s="25">
        <v>0</v>
      </c>
      <c r="I317" s="32"/>
      <c r="J317" s="32"/>
      <c r="K317" s="25">
        <f t="shared" si="8"/>
        <v>0</v>
      </c>
      <c r="L317"/>
    </row>
    <row r="318" spans="1:12" x14ac:dyDescent="0.25">
      <c r="A318" s="18" t="s">
        <v>13</v>
      </c>
      <c r="B318" s="19">
        <v>44050</v>
      </c>
      <c r="C318" s="29">
        <v>8300</v>
      </c>
      <c r="D318" s="30" t="s">
        <v>351</v>
      </c>
      <c r="E318" s="22" t="s">
        <v>15</v>
      </c>
      <c r="F318" s="31">
        <v>0.5</v>
      </c>
      <c r="G318" s="36">
        <f t="shared" si="9"/>
        <v>0</v>
      </c>
      <c r="H318" s="25">
        <v>0</v>
      </c>
      <c r="I318" s="32"/>
      <c r="J318" s="32"/>
      <c r="K318" s="25">
        <f t="shared" si="8"/>
        <v>0</v>
      </c>
      <c r="L318"/>
    </row>
    <row r="319" spans="1:12" x14ac:dyDescent="0.25">
      <c r="A319" s="18" t="s">
        <v>13</v>
      </c>
      <c r="B319" s="19">
        <v>44050</v>
      </c>
      <c r="C319" s="29">
        <v>10047</v>
      </c>
      <c r="D319" s="30" t="s">
        <v>352</v>
      </c>
      <c r="E319" s="22" t="s">
        <v>15</v>
      </c>
      <c r="F319" s="34">
        <v>710</v>
      </c>
      <c r="G319" s="36">
        <f t="shared" si="9"/>
        <v>0</v>
      </c>
      <c r="H319" s="25">
        <v>0</v>
      </c>
      <c r="I319" s="32"/>
      <c r="J319" s="32"/>
      <c r="K319" s="25">
        <f t="shared" si="8"/>
        <v>0</v>
      </c>
      <c r="L319"/>
    </row>
    <row r="320" spans="1:12" x14ac:dyDescent="0.25">
      <c r="A320" s="18" t="s">
        <v>13</v>
      </c>
      <c r="B320" s="19">
        <v>44050</v>
      </c>
      <c r="C320" s="29">
        <v>11461</v>
      </c>
      <c r="D320" s="30" t="s">
        <v>353</v>
      </c>
      <c r="E320" s="22" t="s">
        <v>15</v>
      </c>
      <c r="F320" s="34">
        <v>250</v>
      </c>
      <c r="G320" s="36">
        <f t="shared" si="9"/>
        <v>0</v>
      </c>
      <c r="H320" s="25">
        <v>0</v>
      </c>
      <c r="I320" s="32"/>
      <c r="J320" s="32"/>
      <c r="K320" s="25">
        <f t="shared" si="8"/>
        <v>0</v>
      </c>
      <c r="L320"/>
    </row>
    <row r="321" spans="1:12" x14ac:dyDescent="0.25">
      <c r="A321" s="18" t="s">
        <v>13</v>
      </c>
      <c r="B321" s="19">
        <v>44050</v>
      </c>
      <c r="C321" s="29">
        <v>3532</v>
      </c>
      <c r="D321" s="30" t="s">
        <v>354</v>
      </c>
      <c r="E321" s="22" t="s">
        <v>15</v>
      </c>
      <c r="F321" s="34">
        <v>300</v>
      </c>
      <c r="G321" s="36">
        <f t="shared" si="9"/>
        <v>0</v>
      </c>
      <c r="H321" s="25">
        <v>0</v>
      </c>
      <c r="I321" s="32"/>
      <c r="J321" s="32"/>
      <c r="K321" s="25">
        <f t="shared" si="8"/>
        <v>0</v>
      </c>
      <c r="L321"/>
    </row>
    <row r="322" spans="1:12" x14ac:dyDescent="0.25">
      <c r="A322" s="18" t="s">
        <v>13</v>
      </c>
      <c r="B322" s="19">
        <v>44050</v>
      </c>
      <c r="C322" s="29">
        <v>3535</v>
      </c>
      <c r="D322" s="30" t="s">
        <v>355</v>
      </c>
      <c r="E322" s="22" t="s">
        <v>15</v>
      </c>
      <c r="F322" s="31">
        <v>23</v>
      </c>
      <c r="G322" s="36">
        <f t="shared" si="9"/>
        <v>0</v>
      </c>
      <c r="H322" s="25">
        <v>0</v>
      </c>
      <c r="I322" s="32"/>
      <c r="J322" s="32"/>
      <c r="K322" s="25">
        <f t="shared" si="8"/>
        <v>0</v>
      </c>
      <c r="L322"/>
    </row>
    <row r="323" spans="1:12" x14ac:dyDescent="0.25">
      <c r="A323" s="18" t="s">
        <v>13</v>
      </c>
      <c r="B323" s="19">
        <v>44568</v>
      </c>
      <c r="C323" s="29">
        <v>6107</v>
      </c>
      <c r="D323" s="30" t="s">
        <v>356</v>
      </c>
      <c r="E323" s="22" t="s">
        <v>89</v>
      </c>
      <c r="F323" s="34">
        <v>190</v>
      </c>
      <c r="G323" s="36">
        <f t="shared" si="9"/>
        <v>19760</v>
      </c>
      <c r="H323" s="25">
        <v>124</v>
      </c>
      <c r="I323" s="32"/>
      <c r="J323" s="32">
        <v>20</v>
      </c>
      <c r="K323" s="25">
        <f t="shared" si="8"/>
        <v>104</v>
      </c>
      <c r="L323"/>
    </row>
    <row r="324" spans="1:12" x14ac:dyDescent="0.25">
      <c r="A324" s="18" t="s">
        <v>13</v>
      </c>
      <c r="B324" s="19">
        <v>44573</v>
      </c>
      <c r="C324" s="29">
        <v>3328</v>
      </c>
      <c r="D324" s="30" t="s">
        <v>357</v>
      </c>
      <c r="E324" s="22" t="s">
        <v>89</v>
      </c>
      <c r="F324" s="34">
        <v>67</v>
      </c>
      <c r="G324" s="36">
        <f t="shared" si="9"/>
        <v>23450</v>
      </c>
      <c r="H324" s="25">
        <v>0</v>
      </c>
      <c r="I324" s="32">
        <v>1000</v>
      </c>
      <c r="J324" s="32">
        <v>650</v>
      </c>
      <c r="K324" s="25">
        <f t="shared" si="8"/>
        <v>350</v>
      </c>
      <c r="L324"/>
    </row>
    <row r="325" spans="1:12" x14ac:dyDescent="0.25">
      <c r="A325" s="18" t="s">
        <v>13</v>
      </c>
      <c r="B325" s="19">
        <v>44573</v>
      </c>
      <c r="C325" s="29">
        <v>3329</v>
      </c>
      <c r="D325" s="30" t="s">
        <v>358</v>
      </c>
      <c r="E325" s="22" t="s">
        <v>89</v>
      </c>
      <c r="F325" s="34">
        <v>45</v>
      </c>
      <c r="G325" s="36">
        <f t="shared" si="9"/>
        <v>9000</v>
      </c>
      <c r="H325" s="25">
        <v>50</v>
      </c>
      <c r="I325" s="32">
        <v>400</v>
      </c>
      <c r="J325" s="32">
        <v>250</v>
      </c>
      <c r="K325" s="25">
        <f t="shared" si="8"/>
        <v>200</v>
      </c>
      <c r="L325"/>
    </row>
    <row r="326" spans="1:12" x14ac:dyDescent="0.25">
      <c r="A326" s="18" t="s">
        <v>13</v>
      </c>
      <c r="B326" s="19">
        <v>44573</v>
      </c>
      <c r="C326" s="29">
        <v>3332</v>
      </c>
      <c r="D326" s="30" t="s">
        <v>359</v>
      </c>
      <c r="E326" s="22" t="s">
        <v>89</v>
      </c>
      <c r="F326" s="34">
        <v>60</v>
      </c>
      <c r="G326" s="36">
        <f t="shared" si="9"/>
        <v>21000</v>
      </c>
      <c r="H326" s="25">
        <v>0</v>
      </c>
      <c r="I326" s="32">
        <v>750</v>
      </c>
      <c r="J326" s="32">
        <v>400</v>
      </c>
      <c r="K326" s="25">
        <f t="shared" si="8"/>
        <v>350</v>
      </c>
      <c r="L326"/>
    </row>
    <row r="327" spans="1:12" x14ac:dyDescent="0.25">
      <c r="A327" s="18" t="s">
        <v>13</v>
      </c>
      <c r="B327" s="19">
        <v>44573</v>
      </c>
      <c r="C327" s="29">
        <v>3334</v>
      </c>
      <c r="D327" s="30" t="s">
        <v>360</v>
      </c>
      <c r="E327" s="22" t="s">
        <v>89</v>
      </c>
      <c r="F327" s="34">
        <v>60</v>
      </c>
      <c r="G327" s="36">
        <f t="shared" si="9"/>
        <v>21000</v>
      </c>
      <c r="H327" s="25">
        <v>0</v>
      </c>
      <c r="I327" s="32">
        <v>1000</v>
      </c>
      <c r="J327" s="32">
        <v>650</v>
      </c>
      <c r="K327" s="25">
        <f t="shared" si="8"/>
        <v>350</v>
      </c>
      <c r="L327"/>
    </row>
    <row r="328" spans="1:12" ht="15.75" thickBot="1" x14ac:dyDescent="0.3">
      <c r="A328" s="18" t="s">
        <v>13</v>
      </c>
      <c r="B328" s="42">
        <v>44569</v>
      </c>
      <c r="C328" s="43">
        <v>4556</v>
      </c>
      <c r="D328" s="44" t="s">
        <v>361</v>
      </c>
      <c r="E328" s="22" t="s">
        <v>89</v>
      </c>
      <c r="F328" s="45">
        <v>72</v>
      </c>
      <c r="G328" s="36">
        <f t="shared" si="9"/>
        <v>24912</v>
      </c>
      <c r="H328" s="25">
        <v>546</v>
      </c>
      <c r="I328" s="46"/>
      <c r="J328" s="46">
        <v>200</v>
      </c>
      <c r="K328" s="25">
        <f t="shared" si="8"/>
        <v>346</v>
      </c>
      <c r="L328"/>
    </row>
    <row r="329" spans="1:12" ht="15.75" thickBot="1" x14ac:dyDescent="0.3">
      <c r="A329" s="71" t="s">
        <v>366</v>
      </c>
      <c r="B329" s="47"/>
      <c r="C329" s="48"/>
      <c r="D329" s="49" t="s">
        <v>362</v>
      </c>
      <c r="E329" s="50"/>
      <c r="F329" s="51">
        <f t="shared" ref="F329:K329" si="10">SUM(F10:F328)</f>
        <v>100078.61500000001</v>
      </c>
      <c r="G329" s="52">
        <f t="shared" si="10"/>
        <v>3319566.8349999995</v>
      </c>
      <c r="H329" s="53">
        <f t="shared" si="10"/>
        <v>89523</v>
      </c>
      <c r="I329" s="53">
        <f t="shared" si="10"/>
        <v>20649</v>
      </c>
      <c r="J329" s="54"/>
      <c r="K329" s="55">
        <f t="shared" si="10"/>
        <v>78086</v>
      </c>
      <c r="L329"/>
    </row>
    <row r="330" spans="1:12" x14ac:dyDescent="0.25">
      <c r="C330" s="3"/>
      <c r="D330" s="57"/>
      <c r="E330" s="58"/>
      <c r="F330" s="2"/>
      <c r="G330" s="1"/>
      <c r="H330" s="1"/>
      <c r="I330" s="59"/>
      <c r="J330" s="2"/>
      <c r="K330"/>
      <c r="L330"/>
    </row>
    <row r="331" spans="1:12" x14ac:dyDescent="0.25">
      <c r="C331" s="3"/>
      <c r="D331" s="57"/>
      <c r="E331" s="58"/>
      <c r="F331" s="2"/>
      <c r="G331" s="1"/>
      <c r="H331" s="1"/>
      <c r="I331" s="59"/>
      <c r="J331" s="60"/>
      <c r="K331" s="61"/>
      <c r="L331"/>
    </row>
    <row r="332" spans="1:12" x14ac:dyDescent="0.25">
      <c r="E332" s="62"/>
      <c r="F332" s="60"/>
      <c r="G332" s="60"/>
      <c r="H332" s="63"/>
      <c r="I332" s="63" t="s">
        <v>363</v>
      </c>
      <c r="J332" s="60"/>
      <c r="K332"/>
      <c r="L332"/>
    </row>
    <row r="333" spans="1:12" x14ac:dyDescent="0.25">
      <c r="E333" s="62"/>
      <c r="F333" s="60"/>
      <c r="G333" s="60"/>
      <c r="H333" s="63"/>
      <c r="I333" s="63"/>
      <c r="J333" s="60"/>
      <c r="K333"/>
      <c r="L333"/>
    </row>
    <row r="334" spans="1:12" x14ac:dyDescent="0.25">
      <c r="E334" s="62"/>
      <c r="F334" s="60"/>
      <c r="G334" s="60"/>
      <c r="H334" s="63"/>
      <c r="I334" s="63"/>
      <c r="J334" s="64"/>
      <c r="K334"/>
      <c r="L334"/>
    </row>
    <row r="335" spans="1:12" x14ac:dyDescent="0.25">
      <c r="C335"/>
      <c r="D335" s="67" t="s">
        <v>367</v>
      </c>
      <c r="E335" s="70" t="s">
        <v>369</v>
      </c>
      <c r="F335" s="70"/>
      <c r="G335" s="70"/>
      <c r="H335" s="70"/>
      <c r="I335" s="65" t="s">
        <v>365</v>
      </c>
      <c r="J335"/>
      <c r="K335" s="64"/>
      <c r="L335"/>
    </row>
    <row r="336" spans="1:12" x14ac:dyDescent="0.25">
      <c r="C336"/>
      <c r="D336" s="67" t="s">
        <v>368</v>
      </c>
      <c r="E336" s="67"/>
      <c r="F336" s="68" t="s">
        <v>370</v>
      </c>
      <c r="G336" s="65" t="s">
        <v>364</v>
      </c>
      <c r="H336" s="70"/>
      <c r="I336" s="70"/>
      <c r="J336" s="70"/>
      <c r="K336" s="70"/>
      <c r="L336"/>
    </row>
    <row r="337" spans="1:12" x14ac:dyDescent="0.25">
      <c r="A337" s="65"/>
      <c r="D337" s="65"/>
      <c r="E337" s="67"/>
      <c r="F337" s="66"/>
      <c r="G337" s="60"/>
      <c r="H337" s="68"/>
      <c r="I337" s="63"/>
      <c r="K337" s="60"/>
      <c r="L337"/>
    </row>
    <row r="338" spans="1:12" x14ac:dyDescent="0.25">
      <c r="A338" s="65"/>
      <c r="D338" s="65"/>
      <c r="F338" s="66"/>
      <c r="G338" s="60"/>
      <c r="I338" s="63"/>
      <c r="K338" s="60"/>
      <c r="L338"/>
    </row>
    <row r="339" spans="1:12" x14ac:dyDescent="0.25">
      <c r="F339" s="62"/>
      <c r="G339" s="60"/>
      <c r="I339" s="63"/>
      <c r="K339" s="60"/>
      <c r="L339"/>
    </row>
    <row r="340" spans="1:12" x14ac:dyDescent="0.25">
      <c r="F340" s="62"/>
      <c r="G340" s="60"/>
      <c r="I340" s="63"/>
      <c r="K340" s="60"/>
      <c r="L340"/>
    </row>
    <row r="341" spans="1:12" x14ac:dyDescent="0.25">
      <c r="F341" s="62"/>
      <c r="G341" s="60"/>
      <c r="I341" s="63"/>
      <c r="K341" s="60"/>
      <c r="L341"/>
    </row>
    <row r="342" spans="1:12" x14ac:dyDescent="0.25">
      <c r="F342" s="62"/>
      <c r="G342" s="60"/>
      <c r="I342" s="63"/>
      <c r="K342" s="60"/>
      <c r="L342"/>
    </row>
    <row r="343" spans="1:12" x14ac:dyDescent="0.25">
      <c r="F343" s="62"/>
      <c r="G343" s="60"/>
      <c r="I343" s="63"/>
      <c r="K343" s="60"/>
      <c r="L343"/>
    </row>
    <row r="344" spans="1:12" x14ac:dyDescent="0.25">
      <c r="F344" s="62"/>
      <c r="G344" s="60"/>
      <c r="I344" s="63"/>
      <c r="K344" s="60"/>
      <c r="L344"/>
    </row>
    <row r="345" spans="1:12" x14ac:dyDescent="0.25">
      <c r="F345" s="62"/>
      <c r="G345" s="60"/>
      <c r="I345" s="63"/>
      <c r="K345" s="60"/>
      <c r="L345"/>
    </row>
    <row r="346" spans="1:12" x14ac:dyDescent="0.25">
      <c r="F346" s="62"/>
      <c r="G346" s="60"/>
      <c r="I346" s="63"/>
      <c r="K346" s="60"/>
      <c r="L346"/>
    </row>
    <row r="347" spans="1:12" x14ac:dyDescent="0.25">
      <c r="F347" s="62"/>
      <c r="G347" s="60"/>
      <c r="I347" s="63"/>
      <c r="K347" s="60"/>
      <c r="L347"/>
    </row>
    <row r="348" spans="1:12" x14ac:dyDescent="0.25">
      <c r="F348" s="62"/>
      <c r="G348" s="60"/>
      <c r="I348" s="63"/>
      <c r="K348" s="60"/>
      <c r="L348"/>
    </row>
    <row r="349" spans="1:12" x14ac:dyDescent="0.25">
      <c r="F349" s="62"/>
      <c r="G349" s="60"/>
      <c r="I349" s="63"/>
      <c r="K349" s="60"/>
      <c r="L349"/>
    </row>
    <row r="350" spans="1:12" x14ac:dyDescent="0.25">
      <c r="F350" s="62"/>
      <c r="G350" s="60"/>
      <c r="I350" s="63"/>
      <c r="K350" s="60"/>
      <c r="L350"/>
    </row>
    <row r="351" spans="1:12" x14ac:dyDescent="0.25">
      <c r="F351" s="62"/>
      <c r="G351" s="60"/>
      <c r="I351" s="63"/>
      <c r="K351" s="60"/>
      <c r="L351"/>
    </row>
    <row r="352" spans="1:12" x14ac:dyDescent="0.25">
      <c r="F352" s="62"/>
      <c r="G352" s="60"/>
      <c r="I352" s="63"/>
      <c r="K352" s="60"/>
      <c r="L352"/>
    </row>
    <row r="353" spans="6:12" x14ac:dyDescent="0.25">
      <c r="F353" s="62"/>
      <c r="G353" s="60"/>
      <c r="I353" s="63"/>
      <c r="K353" s="60"/>
      <c r="L353"/>
    </row>
    <row r="354" spans="6:12" x14ac:dyDescent="0.25">
      <c r="F354" s="62"/>
      <c r="G354" s="60"/>
      <c r="I354" s="63"/>
      <c r="K354" s="60"/>
      <c r="L354"/>
    </row>
    <row r="355" spans="6:12" x14ac:dyDescent="0.25">
      <c r="F355" s="62"/>
      <c r="G355" s="60"/>
      <c r="I355" s="63"/>
      <c r="K355" s="60"/>
      <c r="L355"/>
    </row>
    <row r="356" spans="6:12" x14ac:dyDescent="0.25">
      <c r="F356" s="62"/>
      <c r="G356" s="60"/>
      <c r="I356" s="63"/>
      <c r="K356" s="60"/>
      <c r="L356"/>
    </row>
    <row r="357" spans="6:12" x14ac:dyDescent="0.25">
      <c r="F357" s="62"/>
      <c r="G357" s="60"/>
      <c r="I357" s="63"/>
      <c r="K357" s="60"/>
      <c r="L357"/>
    </row>
    <row r="358" spans="6:12" x14ac:dyDescent="0.25">
      <c r="F358" s="62"/>
      <c r="G358" s="60"/>
      <c r="I358" s="63"/>
      <c r="K358" s="60"/>
      <c r="L358"/>
    </row>
    <row r="359" spans="6:12" x14ac:dyDescent="0.25">
      <c r="F359" s="62"/>
      <c r="G359" s="60"/>
      <c r="I359" s="63"/>
      <c r="K359" s="60"/>
      <c r="L359"/>
    </row>
    <row r="360" spans="6:12" x14ac:dyDescent="0.25">
      <c r="F360" s="62"/>
      <c r="G360" s="60"/>
      <c r="I360" s="63"/>
      <c r="K360" s="60"/>
      <c r="L360"/>
    </row>
    <row r="361" spans="6:12" x14ac:dyDescent="0.25">
      <c r="F361" s="62"/>
      <c r="G361" s="60"/>
      <c r="I361" s="63"/>
      <c r="K361" s="60"/>
      <c r="L361"/>
    </row>
    <row r="362" spans="6:12" x14ac:dyDescent="0.25">
      <c r="F362" s="62"/>
      <c r="G362" s="60"/>
      <c r="I362" s="63"/>
      <c r="K362" s="60"/>
      <c r="L362"/>
    </row>
    <row r="363" spans="6:12" x14ac:dyDescent="0.25">
      <c r="F363" s="62"/>
      <c r="G363" s="60"/>
      <c r="I363" s="63"/>
      <c r="K363" s="60"/>
      <c r="L363"/>
    </row>
    <row r="364" spans="6:12" x14ac:dyDescent="0.25">
      <c r="F364" s="62"/>
      <c r="G364" s="60"/>
      <c r="I364" s="63"/>
      <c r="K364" s="60"/>
      <c r="L364"/>
    </row>
    <row r="365" spans="6:12" x14ac:dyDescent="0.25">
      <c r="F365" s="62"/>
      <c r="G365" s="60"/>
      <c r="I365" s="63"/>
      <c r="K365" s="60"/>
      <c r="L365"/>
    </row>
    <row r="366" spans="6:12" x14ac:dyDescent="0.25">
      <c r="F366" s="62"/>
      <c r="G366" s="60"/>
      <c r="I366" s="63"/>
      <c r="K366" s="60"/>
      <c r="L366"/>
    </row>
    <row r="367" spans="6:12" x14ac:dyDescent="0.25">
      <c r="F367" s="62"/>
      <c r="G367" s="60"/>
      <c r="I367" s="63"/>
      <c r="K367" s="60"/>
      <c r="L367"/>
    </row>
    <row r="368" spans="6:12" x14ac:dyDescent="0.25">
      <c r="F368" s="62"/>
      <c r="G368" s="60"/>
      <c r="I368" s="63"/>
      <c r="K368" s="60"/>
      <c r="L368"/>
    </row>
    <row r="369" spans="6:12" x14ac:dyDescent="0.25">
      <c r="F369" s="62"/>
      <c r="G369" s="60"/>
      <c r="I369" s="63"/>
      <c r="K369" s="60"/>
      <c r="L369"/>
    </row>
    <row r="370" spans="6:12" x14ac:dyDescent="0.25">
      <c r="F370" s="62"/>
      <c r="G370" s="60"/>
      <c r="I370" s="63"/>
      <c r="K370" s="60"/>
      <c r="L370"/>
    </row>
    <row r="371" spans="6:12" x14ac:dyDescent="0.25">
      <c r="F371" s="62"/>
      <c r="G371" s="60"/>
      <c r="I371" s="63"/>
      <c r="K371" s="60"/>
      <c r="L371"/>
    </row>
    <row r="372" spans="6:12" x14ac:dyDescent="0.25">
      <c r="F372" s="62"/>
      <c r="G372" s="60"/>
      <c r="I372" s="63"/>
      <c r="K372" s="60"/>
      <c r="L372"/>
    </row>
    <row r="373" spans="6:12" x14ac:dyDescent="0.25">
      <c r="F373" s="62"/>
      <c r="G373" s="60"/>
      <c r="I373" s="63"/>
      <c r="K373" s="60"/>
      <c r="L373"/>
    </row>
    <row r="374" spans="6:12" x14ac:dyDescent="0.25">
      <c r="F374" s="62"/>
      <c r="G374" s="60"/>
      <c r="I374" s="63"/>
      <c r="K374" s="60"/>
      <c r="L374"/>
    </row>
    <row r="375" spans="6:12" x14ac:dyDescent="0.25">
      <c r="F375" s="62"/>
      <c r="G375" s="60"/>
      <c r="I375" s="63"/>
      <c r="K375" s="60"/>
      <c r="L375"/>
    </row>
    <row r="376" spans="6:12" x14ac:dyDescent="0.25">
      <c r="F376" s="62"/>
      <c r="G376" s="60"/>
      <c r="I376" s="63"/>
      <c r="K376" s="60"/>
      <c r="L376"/>
    </row>
    <row r="377" spans="6:12" x14ac:dyDescent="0.25">
      <c r="F377" s="62"/>
      <c r="G377" s="60"/>
      <c r="I377" s="63"/>
      <c r="K377" s="60"/>
      <c r="L377"/>
    </row>
    <row r="378" spans="6:12" x14ac:dyDescent="0.25">
      <c r="F378" s="62"/>
      <c r="G378" s="60"/>
      <c r="I378" s="63"/>
      <c r="K378" s="60"/>
      <c r="L378"/>
    </row>
    <row r="379" spans="6:12" x14ac:dyDescent="0.25">
      <c r="F379" s="62"/>
      <c r="G379" s="60"/>
      <c r="I379" s="63"/>
      <c r="K379" s="60"/>
      <c r="L379"/>
    </row>
    <row r="380" spans="6:12" x14ac:dyDescent="0.25">
      <c r="F380" s="62"/>
      <c r="G380" s="60"/>
      <c r="I380" s="63"/>
      <c r="K380" s="60"/>
      <c r="L380"/>
    </row>
    <row r="381" spans="6:12" x14ac:dyDescent="0.25">
      <c r="F381" s="62"/>
      <c r="G381" s="60"/>
      <c r="I381" s="63"/>
      <c r="K381" s="60"/>
      <c r="L381"/>
    </row>
    <row r="382" spans="6:12" x14ac:dyDescent="0.25">
      <c r="F382" s="62"/>
      <c r="G382" s="60"/>
      <c r="I382" s="63"/>
      <c r="K382" s="60"/>
      <c r="L382"/>
    </row>
    <row r="383" spans="6:12" x14ac:dyDescent="0.25">
      <c r="F383" s="62"/>
      <c r="G383" s="60"/>
      <c r="I383" s="63"/>
      <c r="K383" s="60"/>
      <c r="L383"/>
    </row>
    <row r="384" spans="6:12" x14ac:dyDescent="0.25">
      <c r="F384" s="62"/>
      <c r="G384" s="60"/>
      <c r="I384" s="63"/>
      <c r="K384" s="60"/>
      <c r="L384"/>
    </row>
    <row r="385" spans="6:12" x14ac:dyDescent="0.25">
      <c r="F385" s="62"/>
      <c r="G385" s="60"/>
      <c r="I385" s="63"/>
      <c r="K385" s="60"/>
      <c r="L385"/>
    </row>
    <row r="386" spans="6:12" x14ac:dyDescent="0.25">
      <c r="F386" s="62"/>
      <c r="G386" s="60"/>
      <c r="I386" s="63"/>
      <c r="K386" s="60"/>
      <c r="L386"/>
    </row>
    <row r="387" spans="6:12" x14ac:dyDescent="0.25">
      <c r="F387" s="62"/>
      <c r="G387" s="60"/>
      <c r="I387" s="63"/>
      <c r="K387" s="60"/>
      <c r="L387"/>
    </row>
    <row r="388" spans="6:12" x14ac:dyDescent="0.25">
      <c r="F388" s="62"/>
      <c r="G388" s="60"/>
      <c r="I388" s="63"/>
      <c r="K388" s="60"/>
      <c r="L388"/>
    </row>
    <row r="389" spans="6:12" x14ac:dyDescent="0.25">
      <c r="F389" s="62"/>
      <c r="G389" s="60"/>
      <c r="I389" s="63"/>
      <c r="K389" s="60"/>
      <c r="L389"/>
    </row>
    <row r="390" spans="6:12" x14ac:dyDescent="0.25">
      <c r="F390" s="62"/>
      <c r="G390" s="60"/>
      <c r="I390" s="63"/>
      <c r="K390" s="60"/>
      <c r="L390"/>
    </row>
    <row r="391" spans="6:12" x14ac:dyDescent="0.25">
      <c r="F391" s="62"/>
      <c r="G391" s="60"/>
      <c r="I391" s="63"/>
      <c r="K391" s="60"/>
      <c r="L391"/>
    </row>
    <row r="392" spans="6:12" x14ac:dyDescent="0.25">
      <c r="F392" s="62"/>
      <c r="G392" s="60"/>
      <c r="I392" s="63"/>
      <c r="K392" s="60"/>
      <c r="L392"/>
    </row>
    <row r="393" spans="6:12" x14ac:dyDescent="0.25">
      <c r="F393" s="62"/>
      <c r="G393" s="60"/>
      <c r="I393" s="63"/>
      <c r="K393" s="60"/>
      <c r="L393"/>
    </row>
    <row r="394" spans="6:12" x14ac:dyDescent="0.25">
      <c r="F394" s="62"/>
      <c r="G394" s="60"/>
      <c r="I394" s="63"/>
      <c r="K394" s="60"/>
      <c r="L394"/>
    </row>
    <row r="395" spans="6:12" x14ac:dyDescent="0.25">
      <c r="F395" s="62"/>
      <c r="G395" s="60"/>
      <c r="I395" s="63"/>
      <c r="K395" s="60"/>
      <c r="L395"/>
    </row>
  </sheetData>
  <sheetProtection sheet="1" objects="1" scenarios="1"/>
  <mergeCells count="7">
    <mergeCell ref="H336:K336"/>
    <mergeCell ref="E335:H335"/>
    <mergeCell ref="A1:I1"/>
    <mergeCell ref="A2:I2"/>
    <mergeCell ref="A3:I3"/>
    <mergeCell ref="A4:I4"/>
    <mergeCell ref="A5:I5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Paulino</dc:creator>
  <cp:lastModifiedBy>Francisco Villabrille</cp:lastModifiedBy>
  <cp:lastPrinted>2023-01-03T16:25:31Z</cp:lastPrinted>
  <dcterms:created xsi:type="dcterms:W3CDTF">2023-01-03T14:08:04Z</dcterms:created>
  <dcterms:modified xsi:type="dcterms:W3CDTF">2023-01-03T17:00:02Z</dcterms:modified>
</cp:coreProperties>
</file>