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Nath 2\Desktop\"/>
    </mc:Choice>
  </mc:AlternateContent>
  <xr:revisionPtr revIDLastSave="0" documentId="13_ncr:1_{AEB9C1C2-52EC-4787-B724-B110F1F5CDBD}" xr6:coauthVersionLast="47" xr6:coauthVersionMax="47" xr10:uidLastSave="{00000000-0000-0000-0000-000000000000}"/>
  <bookViews>
    <workbookView xWindow="-110" yWindow="-110" windowWidth="19420" windowHeight="10420" xr2:uid="{BF23729E-5BC3-4E02-AA47-1BF7848341DC}"/>
  </bookViews>
  <sheets>
    <sheet name="PPNE2" sheetId="1" r:id="rId1"/>
  </sheets>
  <externalReferences>
    <externalReference r:id="rId2"/>
    <externalReference r:id="rId3"/>
    <externalReference r:id="rId4"/>
    <externalReference r:id="rId5"/>
  </externalReferences>
  <definedNames>
    <definedName name="_xlnm._FilterDatabase" localSheetId="0" hidden="1">PPNE2!$A$8:$V$97</definedName>
    <definedName name="CodigoActividad">[2]!Tabla2[Código]</definedName>
    <definedName name="Insumos" localSheetId="0">[3]Insumos!$A$540:$A$583</definedName>
    <definedName name="Insumos">[4]Insumos!$A$540:$A$583</definedName>
    <definedName name="Ls_DepartamentosSRS">[2]Catalogo!$G$130:$G$142</definedName>
    <definedName name="Ls_LinesEstategica">[2]Obj!$B$6:$B$9</definedName>
    <definedName name="Ls_Medio_Verificacion">[2]Catalogo!$B$148:$B$167</definedName>
    <definedName name="ls_Regiones">[2]Catalogo!$B$10:$B$19</definedName>
    <definedName name="ls_TiposAcciones">[2]Catalogo!$G$11:$G$14</definedName>
    <definedName name="lsFuentesFinanciamiento">[2]LSIns!$F$5:$F$8</definedName>
    <definedName name="lsInsumos">[2]LSIns!$B$5:$B$45</definedName>
    <definedName name="lsInsumosEquipos">[2]LSIns!$F$16:$F$31</definedName>
    <definedName name="LsTipoEESS">[2]Catalogo!$D$11:$D$16</definedName>
    <definedName name="lsTipoIntervencion">[2]Catalogo!$G$19:$G$24</definedName>
    <definedName name="Periodo_POA">[2]Catalogo!$B$3:$B$6</definedName>
    <definedName name="_xlnm.Print_Area" localSheetId="0">PPNE2!$A$1:$W$100</definedName>
    <definedName name="Productos">[2]!Tabla3[Productos]</definedName>
    <definedName name="Provincias">[2]Prov!$F$2:$F$33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6" i="1" l="1"/>
  <c r="P96" i="1"/>
  <c r="O96" i="1"/>
  <c r="N96" i="1"/>
  <c r="M96" i="1"/>
  <c r="L96" i="1"/>
  <c r="K96" i="1"/>
  <c r="J96" i="1"/>
  <c r="I96" i="1"/>
  <c r="H96" i="1"/>
  <c r="G96" i="1"/>
  <c r="F96" i="1"/>
  <c r="R95" i="1"/>
  <c r="U95" i="1" s="1"/>
  <c r="R94" i="1"/>
  <c r="U94" i="1" s="1"/>
  <c r="R93" i="1"/>
  <c r="U93" i="1" s="1"/>
  <c r="R92" i="1"/>
  <c r="U92" i="1" s="1"/>
  <c r="R91" i="1"/>
  <c r="U91" i="1" s="1"/>
  <c r="R90" i="1"/>
  <c r="U90" i="1" s="1"/>
  <c r="R89" i="1"/>
  <c r="U89" i="1" s="1"/>
  <c r="R88" i="1"/>
  <c r="U88" i="1" s="1"/>
  <c r="R87" i="1"/>
  <c r="U87" i="1" s="1"/>
  <c r="R86" i="1"/>
  <c r="U86" i="1" s="1"/>
  <c r="R85" i="1"/>
  <c r="U85" i="1" s="1"/>
  <c r="R84" i="1"/>
  <c r="U84" i="1" s="1"/>
  <c r="R83" i="1"/>
  <c r="U83" i="1" s="1"/>
  <c r="R82" i="1"/>
  <c r="U82" i="1" s="1"/>
  <c r="U81" i="1"/>
  <c r="R80" i="1"/>
  <c r="U80" i="1" s="1"/>
  <c r="R79" i="1"/>
  <c r="U79" i="1" s="1"/>
  <c r="U78" i="1"/>
  <c r="R78" i="1"/>
  <c r="R77" i="1"/>
  <c r="U77" i="1" s="1"/>
  <c r="U76" i="1"/>
  <c r="R76" i="1"/>
  <c r="U75" i="1"/>
  <c r="R75" i="1"/>
  <c r="R74" i="1"/>
  <c r="U74" i="1" s="1"/>
  <c r="R73" i="1"/>
  <c r="U73" i="1" s="1"/>
  <c r="U72" i="1"/>
  <c r="R72" i="1"/>
  <c r="R71" i="1"/>
  <c r="U71" i="1" s="1"/>
  <c r="R70" i="1"/>
  <c r="U70" i="1" s="1"/>
  <c r="R69" i="1"/>
  <c r="U69" i="1" s="1"/>
  <c r="R68" i="1"/>
  <c r="U68" i="1" s="1"/>
  <c r="U67" i="1"/>
  <c r="R67" i="1"/>
  <c r="U66" i="1"/>
  <c r="R65" i="1"/>
  <c r="U65" i="1" s="1"/>
  <c r="R64" i="1"/>
  <c r="U64" i="1" s="1"/>
  <c r="R63" i="1"/>
  <c r="U63" i="1" s="1"/>
  <c r="R62" i="1"/>
  <c r="U62" i="1" s="1"/>
  <c r="R61" i="1"/>
  <c r="U61" i="1" s="1"/>
  <c r="R60" i="1"/>
  <c r="U60" i="1" s="1"/>
  <c r="R59" i="1"/>
  <c r="U59" i="1" s="1"/>
  <c r="U58" i="1"/>
  <c r="U57" i="1"/>
  <c r="R57" i="1"/>
  <c r="R56" i="1"/>
  <c r="U56" i="1" s="1"/>
  <c r="U55" i="1"/>
  <c r="R55" i="1"/>
  <c r="U54" i="1"/>
  <c r="R54" i="1"/>
  <c r="R53" i="1"/>
  <c r="U53" i="1" s="1"/>
  <c r="R52" i="1"/>
  <c r="U52" i="1" s="1"/>
  <c r="U51" i="1"/>
  <c r="R51" i="1"/>
  <c r="R50" i="1"/>
  <c r="U50" i="1" s="1"/>
  <c r="R49" i="1"/>
  <c r="U49" i="1" s="1"/>
  <c r="R48" i="1"/>
  <c r="U48" i="1" s="1"/>
  <c r="R47" i="1"/>
  <c r="U47" i="1" s="1"/>
  <c r="U46" i="1"/>
  <c r="R46" i="1"/>
  <c r="U45" i="1"/>
  <c r="R45" i="1"/>
  <c r="R44" i="1"/>
  <c r="U44" i="1" s="1"/>
  <c r="U43" i="1"/>
  <c r="R43" i="1"/>
  <c r="U42" i="1"/>
  <c r="R42" i="1"/>
  <c r="R41" i="1"/>
  <c r="U41" i="1" s="1"/>
  <c r="R40" i="1"/>
  <c r="U40" i="1" s="1"/>
  <c r="R39" i="1"/>
  <c r="U39" i="1" s="1"/>
  <c r="R38" i="1"/>
  <c r="U38" i="1" s="1"/>
  <c r="U37" i="1"/>
  <c r="R37" i="1"/>
  <c r="R36" i="1"/>
  <c r="U36" i="1" s="1"/>
  <c r="R35" i="1"/>
  <c r="U35" i="1" s="1"/>
  <c r="U34" i="1"/>
  <c r="R34" i="1"/>
  <c r="U33" i="1"/>
  <c r="R33" i="1"/>
  <c r="R32" i="1"/>
  <c r="U32" i="1" s="1"/>
  <c r="U31" i="1"/>
  <c r="R31" i="1"/>
  <c r="R30" i="1"/>
  <c r="U30" i="1" s="1"/>
  <c r="R29" i="1"/>
  <c r="U29" i="1" s="1"/>
  <c r="R28" i="1"/>
  <c r="U28" i="1" s="1"/>
  <c r="R27" i="1"/>
  <c r="U27" i="1" s="1"/>
  <c r="R26" i="1"/>
  <c r="U26" i="1" s="1"/>
  <c r="U25" i="1"/>
  <c r="R25" i="1"/>
  <c r="R24" i="1"/>
  <c r="U24" i="1" s="1"/>
  <c r="U23" i="1"/>
  <c r="R23" i="1"/>
  <c r="U22" i="1"/>
  <c r="R22" i="1"/>
  <c r="R21" i="1"/>
  <c r="U21" i="1" s="1"/>
  <c r="R20" i="1"/>
  <c r="U20" i="1" s="1"/>
  <c r="U19" i="1"/>
  <c r="R19" i="1"/>
  <c r="R18" i="1"/>
  <c r="U18" i="1" s="1"/>
  <c r="R17" i="1"/>
  <c r="U17" i="1" s="1"/>
  <c r="R16" i="1"/>
  <c r="U16" i="1" s="1"/>
  <c r="R15" i="1"/>
  <c r="U15" i="1" s="1"/>
  <c r="U14" i="1"/>
  <c r="R14" i="1"/>
  <c r="U13" i="1"/>
  <c r="R13" i="1"/>
  <c r="U12" i="1"/>
  <c r="U11" i="1"/>
  <c r="R11" i="1"/>
  <c r="R10" i="1"/>
  <c r="U10" i="1" s="1"/>
  <c r="R9" i="1"/>
  <c r="B6" i="1"/>
  <c r="A5" i="1"/>
  <c r="A1" i="1"/>
  <c r="R96" i="1" l="1"/>
  <c r="R97" i="1"/>
  <c r="U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D8" authorId="0" shapeId="0" xr:uid="{5C77E0E9-E334-4A8E-B087-EB116AC67626}">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List>
</comments>
</file>

<file path=xl/sharedStrings.xml><?xml version="1.0" encoding="utf-8"?>
<sst xmlns="http://schemas.openxmlformats.org/spreadsheetml/2006/main" count="680" uniqueCount="315">
  <si>
    <t>Servicio Nacional de Salud</t>
  </si>
  <si>
    <t>Dirección de Planificación y Desarrollo</t>
  </si>
  <si>
    <t>Anticipo Financiero</t>
  </si>
  <si>
    <t>Programación de actividades</t>
  </si>
  <si>
    <t>Nómina</t>
  </si>
  <si>
    <t>Venta Servicios</t>
  </si>
  <si>
    <t>Servicio Regional de Salud:</t>
  </si>
  <si>
    <t>CEAS:</t>
  </si>
  <si>
    <t>CECANOT</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</si>
  <si>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</si>
  <si>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</si>
  <si>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</si>
  <si>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</si>
  <si>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</si>
  <si>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</si>
  <si>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</si>
  <si>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</si>
  <si>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</si>
  <si>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</si>
  <si>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</si>
  <si>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</si>
  <si>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</si>
  <si>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</si>
  <si>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</si>
  <si>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</si>
  <si>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</si>
  <si>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</si>
  <si>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</si>
  <si>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</si>
  <si>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Presupuesto</t>
  </si>
  <si>
    <t xml:space="preserve">Responsable </t>
  </si>
  <si>
    <t>Involucrados</t>
  </si>
  <si>
    <t>Humanización y Calidad de la Atención</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</si>
  <si>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</si>
  <si>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1.1.1.6 Fortalecimiento de la gestión de los servicios Hospitalarios</t>
  </si>
  <si>
    <t>1.1.1.6.01</t>
  </si>
  <si>
    <t>Autoevaluación en la metodologia de la Gestion Productiva de los Servicios de Salud</t>
  </si>
  <si>
    <t>Informe</t>
  </si>
  <si>
    <t>DEPARTAMENTO MEDICO</t>
  </si>
  <si>
    <t>1.1.1.6.02</t>
  </si>
  <si>
    <t>Elaboración de planes de mejora con la Metodologia de Gestión Productiva</t>
  </si>
  <si>
    <t>Plan</t>
  </si>
  <si>
    <t>Listado de participación</t>
  </si>
  <si>
    <t>1.1.1.6.03</t>
  </si>
  <si>
    <t xml:space="preserve">Ejecución de planes de mejora con la Metodologia de Gestión Productiva </t>
  </si>
  <si>
    <t>Sistema de Emergencias Médicas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</si>
  <si>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</si>
  <si>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</si>
  <si>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1.1.5.1.01</t>
  </si>
  <si>
    <t>Implementación del procedimiento para la entrega, recibo y reposicion de carro de paro en UCI</t>
  </si>
  <si>
    <t>Reporte carro de paro</t>
  </si>
  <si>
    <t>ENFERMERIA</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</si>
  <si>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</si>
  <si>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</si>
  <si>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</si>
  <si>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CHED</t>
  </si>
  <si>
    <t>1.1.5.2.02</t>
  </si>
  <si>
    <t>Reuniones de Coordinación plan Hospitalarios  Emergencias de salud publica y desastres naturales con jefes y encargados comité de emeregncias.</t>
  </si>
  <si>
    <t>Minuta</t>
  </si>
  <si>
    <t>1.1.5.2.03</t>
  </si>
  <si>
    <t>Simulacro para probar la funcionabilidad de los  Planes de  Emergencias y Desastres Hospitalarios.</t>
  </si>
  <si>
    <t>Fotos</t>
  </si>
  <si>
    <t>1.1.5.2.04</t>
  </si>
  <si>
    <t xml:space="preserve">Reunión con el Comite Hospitalario de Emergencias y Desastres para preparar el Operativo de Navidad y Año Nuevo comité de emergencias </t>
  </si>
  <si>
    <t>1.1.5.2.05</t>
  </si>
  <si>
    <t>Reunión con el Comite Hospitalario de Emergencias y Desastres para preparar el Operativo de Semana Santa comité de emergencias</t>
  </si>
  <si>
    <t>1.1.5.2.06</t>
  </si>
  <si>
    <t>Reunión con el Comite Hospitalario de Emergencias y Desastres para respuesta a Temporada Ciclonica y Eventos Hidrometeorologicos comité de emergencias</t>
  </si>
  <si>
    <t>1.1.5.2.07</t>
  </si>
  <si>
    <t>Reunión con el Comite Hospitalario de Emergencias y Desastres para respuesta a alta demanda asistencial comité de emergencias</t>
  </si>
  <si>
    <t>1.1.5.2.08</t>
  </si>
  <si>
    <t>Reunión de preparacion y respuesta Epidemiológicos Covid-19 y otras epidemias comité de emergencias</t>
  </si>
  <si>
    <t>1.1.5.2.09</t>
  </si>
  <si>
    <t>Reforzamiento y capacitación control de infecciones y manejo clínico COVID-19 para epidemiólogos facilitadores de los centros de salud a nivel nacional.</t>
  </si>
  <si>
    <t>Reporte</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</si>
  <si>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</si>
  <si>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1.2.1.3 Implementación del Programa de  Gestión de usuarios para adhesión a una cultura institucional de servicio</t>
  </si>
  <si>
    <t>1.2.1.3.01</t>
  </si>
  <si>
    <t>Encuestas diarias de satisfacción de usuarios en la plataforma digital</t>
  </si>
  <si>
    <t>ATU</t>
  </si>
  <si>
    <t>1.2.1.3.02</t>
  </si>
  <si>
    <t>Elaboración de los planes de mejora en base a los resultados obtenidos en la encuesta de satisfacción</t>
  </si>
  <si>
    <t>1.2.1.3.03</t>
  </si>
  <si>
    <t xml:space="preserve">Seguimiento a la implementación de los planes de mejora </t>
  </si>
  <si>
    <t>1.2.1.3.04</t>
  </si>
  <si>
    <t>Implementación de grupos focales para determinar la calidad percibida del servicio</t>
  </si>
  <si>
    <t>CALIDAD ATU</t>
  </si>
  <si>
    <t>1.2.1.4 Fortalecimiento de la calidad de atención con el servicio de salud integral del programa de diálisis peritoneal y hemodiálisis</t>
  </si>
  <si>
    <t>1.2.1.4.01</t>
  </si>
  <si>
    <t>Desarrollo de planes de mejora a partir de los resultados de las evaluaciones de las encuestas de satisfacción a los pacientes de diálisis peritoneal y hemodiálisis</t>
  </si>
  <si>
    <t>HEMODIALISIS</t>
  </si>
  <si>
    <t>1.2.1.4.02</t>
  </si>
  <si>
    <t>Seguimiento a los planes de mejora de las evaluaciones de las encuestas de satisfacción a los pacientes de diálisis peritoneal y hemodiálisis</t>
  </si>
  <si>
    <t>1.2.1.4.03</t>
  </si>
  <si>
    <t>Implementacion del formulario de e evaluación de indicadores de calidad pre-establecidos en el programa de hemodiálisis</t>
  </si>
  <si>
    <t>Hoja de supervisión</t>
  </si>
  <si>
    <t>1.2.2. Fortalecida la calidad de la atención en salud como resultado del seguimiento a los aspectos técnicos y no técnicos de la atención, que disminuya el riesgo de la seguridad del paciente y de los resultados esperados de salud</t>
  </si>
  <si>
    <t>1.2.2.1 Fortalecimiento de bioseguridad hospitalaria</t>
  </si>
  <si>
    <t>1.2.2.1.01</t>
  </si>
  <si>
    <t>Conformacion del comité de IAAS</t>
  </si>
  <si>
    <t>Acta de conformación</t>
  </si>
  <si>
    <t>INFECTOLOGIA</t>
  </si>
  <si>
    <t>1.2.2.1.02</t>
  </si>
  <si>
    <t>Reuniones de trabajo para la vigilancia y control de las IAAS</t>
  </si>
  <si>
    <t>1.2.2.1.03</t>
  </si>
  <si>
    <t>Implementacion del formulario de evaluacion de procesos de bioseguridad hospitalaria</t>
  </si>
  <si>
    <t>EPIDEMIOLOGIA</t>
  </si>
  <si>
    <t>1.2.2.1.04</t>
  </si>
  <si>
    <t xml:space="preserve">Elaboracion de planes de mejora para la bioseguridad hospitalaria. </t>
  </si>
  <si>
    <t>1.2.2.1.05</t>
  </si>
  <si>
    <t xml:space="preserve">Evaluacion de la ejecución de los planes de mejora bioseguridad hospitalaria </t>
  </si>
  <si>
    <t>CALIDAD</t>
  </si>
  <si>
    <t>1.2.2.2 Monitoreo de la Calidad de los Servicios de Salud ofertados en la Red</t>
  </si>
  <si>
    <t>1.2.2.7.01</t>
  </si>
  <si>
    <t>Implementación de los planes de mejora elaborados acorde al monitoreo de todas las áreas incluidas en el informe</t>
  </si>
  <si>
    <t>1.2.2.7.02</t>
  </si>
  <si>
    <t>Conformación del comité de calidad y seguridad del paciente en el EESS</t>
  </si>
  <si>
    <t>Subdireccion</t>
  </si>
  <si>
    <t xml:space="preserve">1.2.2.4 Fortalecimiento de los servicios de hostelería </t>
  </si>
  <si>
    <t>1.2.2.4.01</t>
  </si>
  <si>
    <t xml:space="preserve">Diagnóstico situacional de proceso de hosteleria </t>
  </si>
  <si>
    <t>HOSTELERIA HOSPITALARIA</t>
  </si>
  <si>
    <t>1.2.2.4.02</t>
  </si>
  <si>
    <t>Implementación del manual de procedimiento de hosteleria hospitalaria</t>
  </si>
  <si>
    <t>1.2.2.4.03</t>
  </si>
  <si>
    <t xml:space="preserve">Elaboración de planes de mejora de hosteleria </t>
  </si>
  <si>
    <t>1.2.2.4.04</t>
  </si>
  <si>
    <t xml:space="preserve">Evaluación de la ejecución de los planes de mejora de hosteleria </t>
  </si>
  <si>
    <t>1.2.2.5 Seguimiento y evaluacion del Módulo de Incidentes</t>
  </si>
  <si>
    <t>1.2.2.5.01</t>
  </si>
  <si>
    <t>Seguimiento a la nortificacion oportuna de los incidentes en el modulo definido para los fines</t>
  </si>
  <si>
    <t>1.2.2.6 Fortalecimiento de la vigilancia epidemiologica</t>
  </si>
  <si>
    <t>Notificacion oportuna de las enfermedades bajo vigilancia epidemiologica</t>
  </si>
  <si>
    <t>Estrategia de Atención Primaria
de Salud</t>
  </si>
  <si>
    <t>2.2.1. Garantizada la atención integral con calidad y oportunidad, mediante la coordinación clínica y asistencial de los servicios de salud</t>
  </si>
  <si>
    <t>2.2.1.1 Conectividad de la Red de Establecimientos del Primer Nivel con el Especializado</t>
  </si>
  <si>
    <t>2.2.1.1.01</t>
  </si>
  <si>
    <t>Gestión de los buzones de sugerencias</t>
  </si>
  <si>
    <t>2.1.1.1 Conectividad de la Red de Establecimientos del Primer Nivel con el Especializado</t>
  </si>
  <si>
    <t>2.2.1.1.02</t>
  </si>
  <si>
    <t>Gestionar las QDSR de los usuarios, canalizando hasta dar respuesta al mismo.</t>
  </si>
  <si>
    <t>2.2.1.1.03</t>
  </si>
  <si>
    <t>Seguimiento a la actualización de la cartera de servicios del establecimiento</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</si>
  <si>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</si>
  <si>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 xml:space="preserve">2.2.2.2 Estructuración Comités priorizados de Salud </t>
  </si>
  <si>
    <t>2.2.2.2.01</t>
  </si>
  <si>
    <t xml:space="preserve">Conformacion y/o restructuracion de los Comites Hospitalarios </t>
  </si>
  <si>
    <t>Actas de conformación</t>
  </si>
  <si>
    <t>PLANIFICACION YAEL</t>
  </si>
  <si>
    <t>2.2.3 Aumentada la eficacia, eficiencia y equidad de la prestación de los servicios de salud a través de la reorganización y transformación de las estructuras de redes de servicios</t>
  </si>
  <si>
    <t>2.2.3.1 Gestión de la habilitación de los establecimientos de salud de la Red SNS</t>
  </si>
  <si>
    <t>2.2.3..1.01</t>
  </si>
  <si>
    <t>Gestión de la habilitación de todos los servicios que ofertan en el EESS</t>
  </si>
  <si>
    <t>RRHH</t>
  </si>
  <si>
    <t>Desarrollo del Talento Humano</t>
  </si>
  <si>
    <t>3.2.1. Incrementada las competencias  y resolución de los colaboradores, de acuerdo a la complejidad de sus funciones, las necesidades de salud de la población y los compromisos del sector</t>
  </si>
  <si>
    <t>3.2.1.1 Ejecución del Programa de formación y Capacitación continua de los RRHH de la Red</t>
  </si>
  <si>
    <t>3.2.1.1.01</t>
  </si>
  <si>
    <t>Ejecución Plan de Capacitación -2022</t>
  </si>
  <si>
    <t>3.2.1.1 Programa de capacitación del CEAS</t>
  </si>
  <si>
    <t>3.2.1.1.02</t>
  </si>
  <si>
    <t xml:space="preserve">Seguimiento ejecución plan capacitación 2022 </t>
  </si>
  <si>
    <t>3.2.1.1.03</t>
  </si>
  <si>
    <t>Detección necesidades capacitación por departamento -Plan 2023.</t>
  </si>
  <si>
    <t>3.2.1.1.04</t>
  </si>
  <si>
    <t>Elaboración del Plan de Capacitación -2023</t>
  </si>
  <si>
    <t>3.2.2 Personal trabaja bajo un clima de satisfacción, realización personal y sentido de pertenencia hacia la institución</t>
  </si>
  <si>
    <t>3.2.2.3 Implementación del Plan de Mejora Encuesta de Clima laboral</t>
  </si>
  <si>
    <t>3.2.2.3.01</t>
  </si>
  <si>
    <t>Encuesta de clima laboral</t>
  </si>
  <si>
    <t>3.2.2. Personal trabaja bajo un clima de satisfacción, realización personal y sentido de pertenencia hacia la institución</t>
  </si>
  <si>
    <t>3.2.2.3.02</t>
  </si>
  <si>
    <t>Elaboración plan de mejora encuesta de clima laboral</t>
  </si>
  <si>
    <t>3.2.2.3.03</t>
  </si>
  <si>
    <t>Implementación plan de mejora encuesta de clima laboral</t>
  </si>
  <si>
    <t>3.2.2.3.04</t>
  </si>
  <si>
    <t>Elaboración acuerdos de desempeño</t>
  </si>
  <si>
    <t>3.2.2.3.05</t>
  </si>
  <si>
    <t>Evaluacion desempeño personal</t>
  </si>
  <si>
    <t xml:space="preserve">3.2.3. Desarrollados e implementados los aspectos de gestión relacionados con seguridad y salud en el trabajo </t>
  </si>
  <si>
    <t>3.2.3.1 Ejecución del Plan de Seguridad y Salud ocupacional y Plan de gestion de Riesgos</t>
  </si>
  <si>
    <t>3.2.3.1.01</t>
  </si>
  <si>
    <t>Implementación del Proceso de Auditoría Médica</t>
  </si>
  <si>
    <t>AUDITORIA MEDICA</t>
  </si>
  <si>
    <t>3.2.3.1.02</t>
  </si>
  <si>
    <t xml:space="preserve">Elaboración  de reporte y seguimiento  del personal  pasivo por enfermedad. </t>
  </si>
  <si>
    <t>Automatización de la Gestión Institucional</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</si>
  <si>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</si>
  <si>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4.1.1.3 Fortalecimiento de la Gestión de Cooperación Internacional y Alianzas Público Privadas</t>
  </si>
  <si>
    <t>4.1.1.3.01</t>
  </si>
  <si>
    <t>Levantamiento de los Proyectos de Cooperacion finalizados en el 2021 y en ejecución 22 y futuros 2023.</t>
  </si>
  <si>
    <t>Formulario de proyecto y donaciones</t>
  </si>
  <si>
    <t>PLANIFICACION</t>
  </si>
  <si>
    <t>4.1.1.5. Despliegue del Sistema de gestión documental Red SNS</t>
  </si>
  <si>
    <t>4.1.1.5.01</t>
  </si>
  <si>
    <t>Ejecución de las sesiones del Comité de Calidad del CEAS</t>
  </si>
  <si>
    <t xml:space="preserve">Lista de asistencia
</t>
  </si>
  <si>
    <t>Acta de reunión</t>
  </si>
  <si>
    <t>COMITE DE CALIDAD</t>
  </si>
  <si>
    <t>4.1.1.5.02</t>
  </si>
  <si>
    <r>
      <t xml:space="preserve">Implementación de los lineamientos de Gestión documental en CEAS </t>
    </r>
    <r>
      <rPr>
        <sz val="10"/>
        <color rgb="FFFF0000"/>
        <rFont val="Calibri"/>
        <family val="2"/>
        <scheme val="minor"/>
      </rPr>
      <t>(Cecanot )</t>
    </r>
  </si>
  <si>
    <t>4.1.1.5.03</t>
  </si>
  <si>
    <t>Seguimiento a la implementación de la organización de expedientes y documentos en los archivos clínicos</t>
  </si>
  <si>
    <t>ARCHIVO CLINICO</t>
  </si>
  <si>
    <t>4.1.1.6 Plan de Mantenimiento preventivo de infraestuctura y equipos</t>
  </si>
  <si>
    <t>4.1.1.6.01</t>
  </si>
  <si>
    <t>Elaboración del Plan de Mantenimiento de infraestructura y equipos</t>
  </si>
  <si>
    <t>SERVICIOS GENERALES</t>
  </si>
  <si>
    <t>4.1.1.6.02</t>
  </si>
  <si>
    <t>Seguimiento a la ejecución del plan de mantenimiento de infraestructura y equipos</t>
  </si>
  <si>
    <t>4.1.1.7 Estandarizacion Sub-portales de Transparencia</t>
  </si>
  <si>
    <t>4.1.1.7.01</t>
  </si>
  <si>
    <t>Actualizacion Subportales de Transparencia</t>
  </si>
  <si>
    <t>OAI</t>
  </si>
  <si>
    <t>4.1.1.7.02</t>
  </si>
  <si>
    <t xml:space="preserve">Informe quejas y solicitudes de Informacion </t>
  </si>
  <si>
    <t>4.1.1.7.03</t>
  </si>
  <si>
    <t>Conformacion Comite vinculados a la OAI</t>
  </si>
  <si>
    <t>Resolución de aprobación</t>
  </si>
  <si>
    <t>4.1.1.11 Ejecución del Programa de Auditoria de Calidad del Dato</t>
  </si>
  <si>
    <t>4.1.1.11.01</t>
  </si>
  <si>
    <t>Autoevaluación de los datos de producción de servicios</t>
  </si>
  <si>
    <t>4.1.1.12 Fortalecimiento de la gestión de los sistemas de información de la Red</t>
  </si>
  <si>
    <t>4.1.1.12.01</t>
  </si>
  <si>
    <t xml:space="preserve">Reporte de producción de servicios </t>
  </si>
  <si>
    <t>Registro Digital</t>
  </si>
  <si>
    <t>ESTADISTICA</t>
  </si>
  <si>
    <t>4.1.1.18 Despliegue del Manual de Señalética e Identidad Hospitalaria</t>
  </si>
  <si>
    <t>4.1.1.18.01</t>
  </si>
  <si>
    <t>Seguimiento a la implementación del Manual de Identidad Hospitalaria</t>
  </si>
  <si>
    <t>RELACIONES PUBLICAS</t>
  </si>
  <si>
    <t>4.1.1.19. Implementación del modelo de gestión y monitoreo de la Calidad Institucional</t>
  </si>
  <si>
    <t>4.1.1.19.01</t>
  </si>
  <si>
    <t>Implementación de CCC (si está priorizado)</t>
  </si>
  <si>
    <t>Resolución aprobatoria</t>
  </si>
  <si>
    <t>4.1.1.19.02</t>
  </si>
  <si>
    <t xml:space="preserve">Seguimiento a los indicadores comprometidos en la CCC </t>
  </si>
  <si>
    <t>Reporte de monitoreo indicadores CCC (plantilla de excel)</t>
  </si>
  <si>
    <t>4.1.1.19.03</t>
  </si>
  <si>
    <t>Elaboración/actualización de autodiagnóstico CAF en el SRS</t>
  </si>
  <si>
    <t xml:space="preserve">Autodiagnóstico
</t>
  </si>
  <si>
    <t>4.1.1.19.04</t>
  </si>
  <si>
    <t>Elaboración de plan de mejora CAF.</t>
  </si>
  <si>
    <t>Plan de Mejora</t>
  </si>
  <si>
    <t>4.1.1.19.05</t>
  </si>
  <si>
    <t>Seguimiento al plan de mejora CAF.</t>
  </si>
  <si>
    <t>Informe de seguimiento</t>
  </si>
  <si>
    <t>PENDIENTE</t>
  </si>
  <si>
    <t>4.1.1.19.06</t>
  </si>
  <si>
    <t>Elaboración de Acuerdo de Evaluación Desempeño Institucional, alineado al plan de mejora CAF.</t>
  </si>
  <si>
    <t>EDI</t>
  </si>
  <si>
    <t>4.1.1.20. Implementación programas desempeño hospitalario  (ranking hospitalario y Sismap Salud)</t>
  </si>
  <si>
    <t>4.1.1.20.01</t>
  </si>
  <si>
    <t xml:space="preserve">Seguimiento a la Implementación de Sismap Salud </t>
  </si>
  <si>
    <t>Listas de asistencia de reuniones</t>
  </si>
  <si>
    <t xml:space="preserve">correos de seguimiento donde se impulse la carga de evidencias </t>
  </si>
  <si>
    <t>4.1.1.20.02</t>
  </si>
  <si>
    <t>Cumplimiento mínimo en los indicadores del ranking hospitalarios</t>
  </si>
  <si>
    <t xml:space="preserve">Listas de asistencia de reuniones </t>
  </si>
  <si>
    <t>Correos de seguimiento para logro o mejora de los resultados</t>
  </si>
  <si>
    <t>4.1.1.22 Fortalecimiento de la Planificación Institucional,Monitoreo y Evaluacón</t>
  </si>
  <si>
    <t>4.1.1.22.01</t>
  </si>
  <si>
    <t>Elaboración del Plan Operativo Anual y Presupuesto Institucional</t>
  </si>
  <si>
    <t>4.1.1.22.02</t>
  </si>
  <si>
    <t>Elaboración del Plan Anual de Compras y Contrataciones</t>
  </si>
  <si>
    <t>COMPRAS</t>
  </si>
  <si>
    <t>4.1.1.22.03</t>
  </si>
  <si>
    <t>Monitoreo del POA 2023</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</si>
  <si>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</si>
  <si>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4.1.1.22.04</t>
  </si>
  <si>
    <t>Elaboración de la Memoria Institucional 2022</t>
  </si>
  <si>
    <t>Memoria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</si>
  <si>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</si>
  <si>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Gestión Financiera de la Red</t>
  </si>
  <si>
    <t>4.1.2.1.01</t>
  </si>
  <si>
    <t>Elaboración de los estados financieros y sus notas de referencia</t>
  </si>
  <si>
    <t>Estados Financieros y notas de referencia</t>
  </si>
  <si>
    <t>CONTABILIDAD</t>
  </si>
  <si>
    <t>4.1.2.1.02</t>
  </si>
  <si>
    <t xml:space="preserve">Análisis comportamiento pago </t>
  </si>
  <si>
    <t>4.1.2.1.03</t>
  </si>
  <si>
    <t xml:space="preserve">Análisis de Gestión de Tesorería </t>
  </si>
  <si>
    <t>TESORERIA</t>
  </si>
  <si>
    <t>4.1.2.1.04</t>
  </si>
  <si>
    <t>Seguimiento al cumplimiento del Sub-Indicador de Correcta Publicación Presupuestaria (IGP) en los CEAS de Autogestión</t>
  </si>
  <si>
    <t>4.1.2. Mejorada la sostenibilidad financiera de la Red SNS mediante el control de gastos, saneamiento de las deudas e incremento de las distintas fuentes de financiamiento con el fin de garantizar la prestación de servicios en salud con oportunidad y eficiencia</t>
  </si>
  <si>
    <t>4.1.2.3  (Fortalecimiento de los procesos de Facturación de la Red del SNS) Fortalecimiento de los procesos de captación de recursos por venta de servicios a las ARS</t>
  </si>
  <si>
    <t>4.1.2.3.01</t>
  </si>
  <si>
    <t>Auditoría de los expedientes clínicos</t>
  </si>
  <si>
    <t>4.1.2.3.02</t>
  </si>
  <si>
    <t>Socialización de los principales hallazgos de las auditoría y reportes de glosas</t>
  </si>
  <si>
    <t>4.1.2.3.03</t>
  </si>
  <si>
    <t>Elaboración de acuerdos con acciones de mejora a partir de los hallazgos de las glosas para disminucion de objeciones médicas y administrativas</t>
  </si>
  <si>
    <t xml:space="preserve">Acuerdos </t>
  </si>
  <si>
    <t>4.1.2.3.04</t>
  </si>
  <si>
    <t>Seguimiento a la ejecución de las acciones de mejora</t>
  </si>
  <si>
    <t>4.1.2.3.05</t>
  </si>
  <si>
    <t xml:space="preserve">Analisis del comportamiento de la facturacion </t>
  </si>
  <si>
    <t>SEGUROS MEDICOS</t>
  </si>
  <si>
    <t>4.1.2.4 Implementación del Sistema de Administracion de Bienes</t>
  </si>
  <si>
    <t>4.1.2.4.01</t>
  </si>
  <si>
    <t xml:space="preserve">Actualización de inventarios        </t>
  </si>
  <si>
    <t>ACTIVO FIJO</t>
  </si>
  <si>
    <t>4.1.2.4.02</t>
  </si>
  <si>
    <t>Auditoria de cumplimiento de las politicas de administración de bienes en el EESS</t>
  </si>
  <si>
    <t>FISCALIZACION</t>
  </si>
  <si>
    <t>4.1.2.4.03</t>
  </si>
  <si>
    <t>Elaboracion de plan de levantamiento y/o actualización de inventarios (cronograma 2023)</t>
  </si>
  <si>
    <t>4.1.2.6 Despiegue del Sistema demanejo y Control Interno</t>
  </si>
  <si>
    <t>4.1.2.6.01</t>
  </si>
  <si>
    <t xml:space="preserve">Reporte opotuno de la liquidación de fondos y rendición de cuentas </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</si>
  <si>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</si>
  <si>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4.1.3.3 Despliegue Plan de Responsabilidad Social Institucional SNS</t>
  </si>
  <si>
    <t>4.1.3.3.01</t>
  </si>
  <si>
    <t>Campaña de protección del Medio Ambiente (interna y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</si>
</sst>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8"/>
      <name val="Calibri"/>
      <family val="2"/>
      <scheme val="minor"/>
    </font>
    <font>
      <sz val="11"/>
      <name val="Times New Roman"/>
      <family val="1"/>
    </font>
    <font>
      <sz val="11"/>
      <name val="Calibri"/>
      <family val="2"/>
      <scheme val="minor"/>
    </font>
    <font>
      <b/>
      <sz val="12"/>
      <name val="Calibri"/>
      <family val="2"/>
      <scheme val="minor"/>
    </font>
    <font>
      <b/>
      <sz val="11"/>
      <name val="Calibri"/>
      <family val="2"/>
      <scheme val="minor"/>
    </font>
    <font>
      <sz val="10"/>
      <color theme="0"/>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sz val="10"/>
      <color rgb="FF000000"/>
      <name val="Times New Roman"/>
      <family val="1"/>
    </font>
    <font>
      <sz val="10"/>
      <color theme="1"/>
      <name val="Tw Cen MT"/>
      <family val="2"/>
    </font>
    <font>
      <b/>
      <sz val="10"/>
      <color rgb="FF000000"/>
      <name val="Times New Roman"/>
      <family val="1"/>
    </font>
    <font>
      <sz val="10"/>
      <color indexed="8"/>
      <name val="Calibri"/>
      <family val="2"/>
    </font>
    <font>
      <b/>
      <sz val="11"/>
      <color theme="1"/>
      <name val="Times New Roman"/>
      <family val="1"/>
    </font>
    <font>
      <sz val="11"/>
      <color theme="0"/>
      <name val="Times New Roman"/>
      <family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00B0F0"/>
        <bgColor indexed="64"/>
      </patternFill>
    </fill>
    <fill>
      <patternFill patternType="solid">
        <fgColor theme="0"/>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8">
    <xf numFmtId="0" fontId="0" fillId="0" borderId="0" xfId="0"/>
    <xf numFmtId="0" fontId="5" fillId="0" borderId="0" xfId="1" applyFont="1" applyAlignment="1">
      <alignment horizontal="center"/>
    </xf>
    <xf numFmtId="0" fontId="6" fillId="2" borderId="0" xfId="1" applyFont="1" applyFill="1"/>
    <xf numFmtId="0" fontId="7" fillId="2" borderId="0" xfId="1" applyFont="1" applyFill="1"/>
    <xf numFmtId="0" fontId="7" fillId="2" borderId="0" xfId="1" applyFont="1" applyFill="1" applyAlignment="1">
      <alignment wrapText="1"/>
    </xf>
    <xf numFmtId="0" fontId="2" fillId="2" borderId="0" xfId="1" applyFont="1" applyFill="1"/>
    <xf numFmtId="0" fontId="8" fillId="0" borderId="0" xfId="1" applyFont="1" applyAlignment="1">
      <alignment horizontal="center"/>
    </xf>
    <xf numFmtId="0" fontId="9" fillId="0" borderId="0" xfId="1" applyFont="1" applyAlignment="1">
      <alignment horizontal="center"/>
    </xf>
    <xf numFmtId="0" fontId="10" fillId="2" borderId="0" xfId="1" applyFont="1" applyFill="1"/>
    <xf numFmtId="0" fontId="11" fillId="0" borderId="0" xfId="1" applyFont="1" applyAlignment="1">
      <alignment horizontal="center"/>
    </xf>
    <xf numFmtId="49" fontId="6" fillId="2" borderId="0" xfId="1" applyNumberFormat="1" applyFont="1" applyFill="1"/>
    <xf numFmtId="0" fontId="11" fillId="3" borderId="0" xfId="1" applyFont="1" applyFill="1" applyAlignment="1">
      <alignment horizontal="left"/>
    </xf>
    <xf numFmtId="0" fontId="11" fillId="3" borderId="0" xfId="1" applyFont="1" applyFill="1" applyAlignment="1">
      <alignment horizontal="left"/>
    </xf>
    <xf numFmtId="0" fontId="4" fillId="2" borderId="0" xfId="1" applyFont="1" applyFill="1" applyAlignment="1">
      <alignment wrapText="1"/>
    </xf>
    <xf numFmtId="0" fontId="4" fillId="2" borderId="0" xfId="1" applyFont="1" applyFill="1"/>
    <xf numFmtId="0" fontId="1" fillId="0" borderId="0" xfId="1"/>
    <xf numFmtId="0" fontId="11" fillId="4" borderId="0" xfId="1" applyFont="1" applyFill="1" applyAlignment="1">
      <alignment horizontal="left"/>
    </xf>
    <xf numFmtId="0" fontId="11" fillId="4" borderId="0" xfId="1" applyFont="1" applyFill="1" applyAlignment="1">
      <alignment horizontal="left"/>
    </xf>
    <xf numFmtId="0" fontId="11" fillId="5" borderId="1" xfId="0" applyFont="1" applyFill="1" applyBorder="1" applyAlignment="1">
      <alignment horizontal="center" vertical="center" wrapText="1"/>
    </xf>
    <xf numFmtId="0" fontId="2" fillId="2" borderId="0" xfId="0" applyFont="1" applyFill="1"/>
    <xf numFmtId="0" fontId="7" fillId="2" borderId="0" xfId="0" applyFont="1" applyFill="1"/>
    <xf numFmtId="0" fontId="12" fillId="2" borderId="0" xfId="0" applyFont="1" applyFill="1"/>
    <xf numFmtId="44" fontId="13" fillId="2" borderId="1" xfId="0" applyNumberFormat="1" applyFont="1" applyFill="1" applyBorder="1" applyAlignment="1">
      <alignment horizontal="left" vertical="center" wrapText="1"/>
    </xf>
    <xf numFmtId="0" fontId="4" fillId="2" borderId="0" xfId="0" applyFont="1" applyFill="1"/>
    <xf numFmtId="0" fontId="13" fillId="6"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0" fontId="14" fillId="6" borderId="1" xfId="0" applyFont="1" applyFill="1" applyBorder="1" applyAlignment="1">
      <alignment horizontal="center" vertical="center"/>
    </xf>
    <xf numFmtId="0" fontId="10" fillId="2" borderId="0" xfId="0" applyFont="1" applyFill="1"/>
    <xf numFmtId="44" fontId="13" fillId="6" borderId="2" xfId="0" applyNumberFormat="1" applyFont="1" applyFill="1" applyBorder="1" applyAlignment="1">
      <alignment horizontal="left" vertical="center" wrapText="1"/>
    </xf>
    <xf numFmtId="0" fontId="13" fillId="6" borderId="1" xfId="0" applyFont="1" applyFill="1" applyBorder="1" applyAlignment="1">
      <alignment horizontal="center" vertical="center" wrapText="1"/>
    </xf>
    <xf numFmtId="0" fontId="15" fillId="2" borderId="0" xfId="0" applyFont="1" applyFill="1"/>
    <xf numFmtId="0" fontId="13" fillId="2" borderId="1" xfId="0" applyFont="1" applyFill="1" applyBorder="1" applyAlignment="1">
      <alignment horizontal="center" vertical="center" wrapText="1"/>
    </xf>
    <xf numFmtId="44" fontId="13" fillId="6" borderId="1" xfId="0" applyNumberFormat="1" applyFont="1" applyFill="1" applyBorder="1" applyAlignment="1">
      <alignment horizontal="left" vertical="center" wrapText="1"/>
    </xf>
    <xf numFmtId="0" fontId="13" fillId="6" borderId="1" xfId="0" applyFont="1" applyFill="1" applyBorder="1" applyAlignment="1">
      <alignment horizontal="center" vertical="center"/>
    </xf>
    <xf numFmtId="0" fontId="13" fillId="0" borderId="1" xfId="0" applyFont="1" applyBorder="1" applyAlignment="1">
      <alignment horizontal="left" vertical="center" wrapText="1"/>
    </xf>
    <xf numFmtId="0" fontId="13" fillId="6"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3" fillId="2" borderId="1" xfId="0" applyFont="1" applyFill="1" applyBorder="1" applyAlignment="1">
      <alignment horizontal="left" vertical="top" wrapText="1"/>
    </xf>
    <xf numFmtId="0" fontId="13" fillId="6" borderId="1" xfId="0" applyFont="1" applyFill="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3" fillId="6" borderId="1" xfId="0" applyFont="1" applyFill="1" applyBorder="1" applyAlignment="1">
      <alignment horizontal="center"/>
    </xf>
    <xf numFmtId="0" fontId="13" fillId="2" borderId="1" xfId="0" applyFont="1" applyFill="1" applyBorder="1" applyAlignment="1">
      <alignment horizontal="center"/>
    </xf>
    <xf numFmtId="0" fontId="16" fillId="0" borderId="1" xfId="0" applyFont="1" applyBorder="1" applyAlignment="1">
      <alignment horizontal="left" vertical="center" wrapText="1"/>
    </xf>
    <xf numFmtId="0" fontId="12" fillId="6"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xf>
    <xf numFmtId="0" fontId="12" fillId="6" borderId="1"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1" xfId="0" applyFont="1" applyBorder="1" applyAlignment="1">
      <alignment horizontal="left" vertical="center"/>
    </xf>
    <xf numFmtId="0" fontId="17" fillId="0" borderId="1" xfId="0" applyFont="1" applyBorder="1" applyAlignment="1">
      <alignment horizontal="center" vertical="center" wrapText="1"/>
    </xf>
    <xf numFmtId="0" fontId="16" fillId="0" borderId="1" xfId="0" applyFont="1" applyBorder="1" applyAlignment="1">
      <alignment horizontal="center" vertical="center"/>
    </xf>
    <xf numFmtId="0" fontId="18" fillId="0" borderId="1" xfId="0" applyFont="1" applyBorder="1" applyAlignment="1">
      <alignment horizontal="center" vertical="center"/>
    </xf>
    <xf numFmtId="49" fontId="19" fillId="2" borderId="3" xfId="0" applyNumberFormat="1" applyFont="1" applyFill="1" applyBorder="1" applyAlignment="1">
      <alignment horizontal="left" vertical="center" wrapText="1"/>
    </xf>
    <xf numFmtId="0" fontId="13" fillId="6" borderId="0" xfId="0" applyFont="1" applyFill="1" applyAlignment="1">
      <alignment horizontal="left" vertical="center" wrapText="1"/>
    </xf>
    <xf numFmtId="0" fontId="3" fillId="0" borderId="1" xfId="0" applyFont="1" applyBorder="1"/>
    <xf numFmtId="0" fontId="20" fillId="0" borderId="1" xfId="0" applyFont="1" applyBorder="1"/>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3" fillId="0" borderId="1" xfId="0" applyFont="1" applyBorder="1" applyAlignment="1">
      <alignment wrapText="1"/>
    </xf>
    <xf numFmtId="0" fontId="21" fillId="2" borderId="0" xfId="0" applyFont="1" applyFill="1"/>
    <xf numFmtId="0" fontId="6" fillId="2" borderId="0" xfId="0" applyFont="1" applyFill="1"/>
    <xf numFmtId="0" fontId="7" fillId="2" borderId="0" xfId="0" applyFont="1" applyFill="1" applyAlignment="1">
      <alignment wrapText="1"/>
    </xf>
    <xf numFmtId="0" fontId="21" fillId="2" borderId="0" xfId="1" applyFont="1" applyFill="1"/>
  </cellXfs>
  <cellStyles count="2">
    <cellStyle name="Normal" xfId="0" builtinId="0"/>
    <cellStyle name="Normal 4 2" xfId="1" xr:uid="{9FE2E8DD-972D-4559-B838-BBEB5F1F77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647700</xdr:colOff>
      <xdr:row>53</xdr:row>
      <xdr:rowOff>0</xdr:rowOff>
    </xdr:from>
    <xdr:ext cx="752475" cy="0"/>
    <xdr:pic>
      <xdr:nvPicPr>
        <xdr:cNvPr id="3" name="2 Imagen">
          <a:extLst>
            <a:ext uri="{FF2B5EF4-FFF2-40B4-BE49-F238E27FC236}">
              <a16:creationId xmlns:a16="http://schemas.microsoft.com/office/drawing/2014/main" id="{710739D0-D053-4A42-BF6D-D5EC705D1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50342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53</xdr:row>
      <xdr:rowOff>0</xdr:rowOff>
    </xdr:from>
    <xdr:ext cx="752475" cy="0"/>
    <xdr:pic>
      <xdr:nvPicPr>
        <xdr:cNvPr id="5" name="2 Imagen">
          <a:extLst>
            <a:ext uri="{FF2B5EF4-FFF2-40B4-BE49-F238E27FC236}">
              <a16:creationId xmlns:a16="http://schemas.microsoft.com/office/drawing/2014/main" id="{62E4DC98-851B-4605-84CB-ACE59D91C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50342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53</xdr:row>
      <xdr:rowOff>0</xdr:rowOff>
    </xdr:from>
    <xdr:ext cx="752475" cy="0"/>
    <xdr:pic>
      <xdr:nvPicPr>
        <xdr:cNvPr id="7" name="2 Imagen">
          <a:extLst>
            <a:ext uri="{FF2B5EF4-FFF2-40B4-BE49-F238E27FC236}">
              <a16:creationId xmlns:a16="http://schemas.microsoft.com/office/drawing/2014/main" id="{52ADCA1E-4E46-400C-B3AF-6503063B4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50342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53</xdr:row>
      <xdr:rowOff>0</xdr:rowOff>
    </xdr:from>
    <xdr:ext cx="752475" cy="0"/>
    <xdr:pic>
      <xdr:nvPicPr>
        <xdr:cNvPr id="9" name="2 Imagen">
          <a:extLst>
            <a:ext uri="{FF2B5EF4-FFF2-40B4-BE49-F238E27FC236}">
              <a16:creationId xmlns:a16="http://schemas.microsoft.com/office/drawing/2014/main" id="{AD78F369-D41E-4EE1-84A1-7E9C8F1524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50342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53</xdr:row>
      <xdr:rowOff>0</xdr:rowOff>
    </xdr:from>
    <xdr:ext cx="752475" cy="0"/>
    <xdr:pic>
      <xdr:nvPicPr>
        <xdr:cNvPr id="10" name="2 Imagen">
          <a:extLst>
            <a:ext uri="{FF2B5EF4-FFF2-40B4-BE49-F238E27FC236}">
              <a16:creationId xmlns:a16="http://schemas.microsoft.com/office/drawing/2014/main" id="{9A181823-A645-4482-A12B-F7A10542B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503428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CANOT-OAI/Desktop/Descargas/POA%20Est&#225;ndar%20CEAS%20regionales,%20especializados%20y%20autogesti&#243;n%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OA%20Est&#225;ndar%202022%20CECANOT%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1">
          <cell r="B1"/>
        </row>
        <row r="5">
          <cell r="C5">
            <v>2022</v>
          </cell>
        </row>
        <row r="6">
          <cell r="B6" t="str">
            <v>Metropolitano</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Sheet1"/>
      <sheetName val="PPNE2"/>
      <sheetName val="PPNE2.1"/>
      <sheetName val="PPNE3"/>
      <sheetName val="PPNE4"/>
      <sheetName val="PPNE5"/>
      <sheetName val="Insumos"/>
    </sheetNames>
    <sheetDataSet>
      <sheetData sheetId="0" refreshError="1"/>
      <sheetData sheetId="1" refreshError="1"/>
      <sheetData sheetId="2"/>
      <sheetData sheetId="3" refreshError="1"/>
      <sheetData sheetId="4" refreshError="1"/>
      <sheetData sheetId="5" refreshError="1"/>
      <sheetData sheetId="6" refreshError="1"/>
      <sheetData sheetId="7">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CFBA-ACFC-47E1-8CD3-5812837E952A}">
  <dimension ref="A1:CD272"/>
  <sheetViews>
    <sheetView showGridLines="0" tabSelected="1" zoomScale="48" zoomScaleNormal="48" zoomScaleSheetLayoutView="10" workbookViewId="0">
      <selection activeCell="AD23" sqref="AD23"/>
    </sheetView>
  </sheetViews>
  <sheetFormatPr defaultColWidth="9.08984375" defaultRowHeight="14.5" x14ac:dyDescent="0.35"/>
  <cols>
    <col min="1" max="1" width="22.453125" style="15" customWidth="1"/>
    <col min="2" max="2" width="46" style="15" customWidth="1"/>
    <col min="3" max="3" width="33.36328125" style="15" customWidth="1"/>
    <col min="4" max="4" width="13.453125" style="15" customWidth="1"/>
    <col min="5" max="5" width="38.36328125" style="15" customWidth="1"/>
    <col min="6" max="7" width="12.90625" style="15" customWidth="1"/>
    <col min="8" max="8" width="12.6328125" style="15" bestFit="1" customWidth="1"/>
    <col min="9" max="9" width="12.54296875" style="15" bestFit="1" customWidth="1"/>
    <col min="10" max="10" width="12" style="15" bestFit="1" customWidth="1"/>
    <col min="11" max="11" width="12.6328125" style="15" bestFit="1" customWidth="1"/>
    <col min="12" max="12" width="17.6328125" style="67" bestFit="1" customWidth="1"/>
    <col min="13" max="13" width="11.81640625" style="2" bestFit="1" customWidth="1"/>
    <col min="14" max="14" width="11.81640625" style="3" bestFit="1" customWidth="1"/>
    <col min="15" max="15" width="12.6328125" style="3" bestFit="1" customWidth="1"/>
    <col min="16" max="16" width="12.90625" style="3" bestFit="1" customWidth="1"/>
    <col min="17" max="17" width="12.36328125" style="3" bestFit="1" customWidth="1"/>
    <col min="18" max="18" width="15.90625" style="3" customWidth="1"/>
    <col min="19" max="19" width="14.54296875" style="3" customWidth="1"/>
    <col min="20" max="20" width="17.90625" style="3" customWidth="1"/>
    <col min="21" max="21" width="14.08984375" style="14" customWidth="1"/>
    <col min="22" max="22" width="36.36328125" style="14" customWidth="1"/>
    <col min="23" max="23" width="10.54296875" style="13" hidden="1" customWidth="1"/>
    <col min="24" max="24" width="9.08984375" style="5"/>
    <col min="25" max="32" width="9.08984375" style="3"/>
    <col min="33" max="33" width="0" style="5" hidden="1" customWidth="1"/>
    <col min="34" max="67" width="9.08984375" style="5"/>
    <col min="68" max="82" width="9.08984375" style="14"/>
    <col min="83" max="16384" width="9.08984375" style="15"/>
  </cols>
  <sheetData>
    <row r="1" spans="1:82" s="3" customFormat="1" x14ac:dyDescent="0.35">
      <c r="A1" s="1">
        <f>+[1]PPNE1!$B$1</f>
        <v>0</v>
      </c>
      <c r="B1" s="1"/>
      <c r="C1" s="1"/>
      <c r="D1" s="1"/>
      <c r="E1" s="1"/>
      <c r="F1" s="1"/>
      <c r="G1" s="1"/>
      <c r="H1" s="1"/>
      <c r="I1" s="1"/>
      <c r="J1" s="1"/>
      <c r="K1" s="1"/>
      <c r="L1" s="2"/>
      <c r="M1" s="2"/>
      <c r="W1" s="4"/>
      <c r="X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row>
    <row r="2" spans="1:82" s="3" customFormat="1" ht="15.5" x14ac:dyDescent="0.35">
      <c r="A2" s="6" t="s">
        <v>0</v>
      </c>
      <c r="B2" s="6"/>
      <c r="C2" s="6"/>
      <c r="D2" s="6"/>
      <c r="E2" s="6"/>
      <c r="F2" s="6"/>
      <c r="G2" s="6"/>
      <c r="H2" s="6"/>
      <c r="I2" s="6"/>
      <c r="J2" s="6"/>
      <c r="K2" s="6"/>
      <c r="L2" s="2"/>
      <c r="M2" s="2"/>
      <c r="W2" s="4"/>
      <c r="X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row>
    <row r="3" spans="1:82" s="3" customFormat="1" x14ac:dyDescent="0.35">
      <c r="A3" s="7" t="s">
        <v>1</v>
      </c>
      <c r="B3" s="7"/>
      <c r="C3" s="7"/>
      <c r="D3" s="7"/>
      <c r="E3" s="7"/>
      <c r="F3" s="7"/>
      <c r="G3" s="7"/>
      <c r="H3" s="7"/>
      <c r="I3" s="7"/>
      <c r="J3" s="7"/>
      <c r="K3" s="7"/>
      <c r="L3" s="8" t="s">
        <v>2</v>
      </c>
      <c r="M3" s="2"/>
      <c r="W3" s="4"/>
      <c r="X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row>
    <row r="4" spans="1:82" s="3" customFormat="1" x14ac:dyDescent="0.35">
      <c r="A4" s="9" t="s">
        <v>3</v>
      </c>
      <c r="B4" s="9"/>
      <c r="C4" s="9"/>
      <c r="D4" s="9"/>
      <c r="E4" s="9"/>
      <c r="F4" s="9"/>
      <c r="G4" s="9"/>
      <c r="H4" s="9"/>
      <c r="I4" s="9"/>
      <c r="J4" s="9"/>
      <c r="K4" s="9"/>
      <c r="L4" s="8" t="s">
        <v>4</v>
      </c>
      <c r="M4" s="2"/>
      <c r="W4" s="4"/>
      <c r="X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row>
    <row r="5" spans="1:82" s="3" customFormat="1" x14ac:dyDescent="0.35">
      <c r="A5" s="9">
        <f>[1]PPNE1!$C$5</f>
        <v>2022</v>
      </c>
      <c r="B5" s="9"/>
      <c r="C5" s="9"/>
      <c r="D5" s="9"/>
      <c r="E5" s="9"/>
      <c r="F5" s="9"/>
      <c r="G5" s="9"/>
      <c r="H5" s="9"/>
      <c r="I5" s="9"/>
      <c r="J5" s="9"/>
      <c r="K5" s="9"/>
      <c r="L5" s="8" t="s">
        <v>5</v>
      </c>
      <c r="M5" s="10"/>
      <c r="W5" s="4"/>
      <c r="X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row>
    <row r="6" spans="1:82" x14ac:dyDescent="0.35">
      <c r="A6" s="11" t="s">
        <v>6</v>
      </c>
      <c r="B6" s="12" t="str">
        <f>[1]PPNE1!$B$6</f>
        <v>Metropolitano</v>
      </c>
      <c r="C6" s="12"/>
      <c r="D6" s="12"/>
      <c r="E6" s="12"/>
      <c r="F6" s="12"/>
      <c r="G6" s="12"/>
      <c r="H6" s="12"/>
      <c r="I6" s="12"/>
      <c r="J6" s="12"/>
      <c r="K6" s="12"/>
      <c r="L6" s="12"/>
      <c r="M6" s="12"/>
      <c r="N6" s="12"/>
      <c r="O6" s="12"/>
      <c r="P6" s="12"/>
      <c r="Q6" s="12"/>
      <c r="R6" s="12"/>
      <c r="S6" s="12"/>
      <c r="T6" s="12"/>
      <c r="U6" s="12"/>
      <c r="V6" s="12"/>
    </row>
    <row r="7" spans="1:82" s="3" customFormat="1" x14ac:dyDescent="0.35">
      <c r="A7" s="16" t="s">
        <v>7</v>
      </c>
      <c r="B7" s="17" t="s">
        <v>8</v>
      </c>
      <c r="C7" s="17"/>
      <c r="D7" s="17"/>
      <c r="E7" s="17"/>
      <c r="F7" s="17"/>
      <c r="G7" s="17"/>
      <c r="H7" s="17"/>
      <c r="I7" s="17"/>
      <c r="J7" s="17"/>
      <c r="K7" s="17"/>
      <c r="L7" s="17"/>
      <c r="M7" s="17"/>
      <c r="N7" s="17"/>
      <c r="O7" s="17"/>
      <c r="P7" s="17"/>
      <c r="Q7" s="17"/>
      <c r="R7" s="17"/>
      <c r="S7" s="17"/>
      <c r="T7" s="17"/>
      <c r="U7" s="17"/>
      <c r="V7" s="17"/>
      <c r="W7" s="13"/>
      <c r="X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14"/>
      <c r="BQ7" s="14"/>
      <c r="BR7" s="14"/>
      <c r="BS7" s="14"/>
      <c r="BT7" s="14"/>
      <c r="BU7" s="14"/>
      <c r="BV7" s="14"/>
      <c r="BW7" s="14"/>
      <c r="BX7" s="14"/>
      <c r="BY7" s="14"/>
      <c r="BZ7" s="14"/>
      <c r="CA7" s="14"/>
      <c r="CB7" s="14"/>
      <c r="CC7" s="14"/>
      <c r="CD7" s="14"/>
    </row>
    <row r="8" spans="1:82" s="23" customFormat="1" ht="26" x14ac:dyDescent="0.35">
      <c r="A8" s="18" t="s">
        <v>9</v>
      </c>
      <c r="B8" s="18" t="s">
        <v>10</v>
      </c>
      <c r="C8" s="18" t="s">
        <v>11</v>
      </c>
      <c r="D8" s="18" t="s">
        <v>12</v>
      </c>
      <c r="E8" s="18" t="s">
        <v>13</v>
      </c>
      <c r="F8" s="18" t="s">
        <v>14</v>
      </c>
      <c r="G8" s="18" t="s">
        <v>15</v>
      </c>
      <c r="H8" s="18" t="s">
        <v>16</v>
      </c>
      <c r="I8" s="18" t="s">
        <v>17</v>
      </c>
      <c r="J8" s="18" t="s">
        <v>18</v>
      </c>
      <c r="K8" s="18" t="s">
        <v>19</v>
      </c>
      <c r="L8" s="18" t="s">
        <v>20</v>
      </c>
      <c r="M8" s="18" t="s">
        <v>21</v>
      </c>
      <c r="N8" s="18" t="s">
        <v>22</v>
      </c>
      <c r="O8" s="18" t="s">
        <v>23</v>
      </c>
      <c r="P8" s="18" t="s">
        <v>24</v>
      </c>
      <c r="Q8" s="18" t="s">
        <v>25</v>
      </c>
      <c r="R8" s="18" t="s">
        <v>26</v>
      </c>
      <c r="S8" s="18" t="s">
        <v>27</v>
      </c>
      <c r="T8" s="18" t="s">
        <v>28</v>
      </c>
      <c r="U8" s="18" t="s">
        <v>29</v>
      </c>
      <c r="V8" s="18" t="s">
        <v>30</v>
      </c>
      <c r="W8" s="18" t="s">
        <v>31</v>
      </c>
      <c r="X8" s="19"/>
      <c r="Y8" s="20"/>
      <c r="Z8" s="20"/>
      <c r="AA8" s="20"/>
      <c r="AB8" s="20"/>
      <c r="AC8" s="20"/>
      <c r="AD8" s="21"/>
      <c r="AE8" s="20"/>
      <c r="AF8" s="20"/>
      <c r="AG8" s="22">
        <v>481.06</v>
      </c>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row>
    <row r="9" spans="1:82" s="28" customFormat="1" ht="110.25" customHeight="1" x14ac:dyDescent="0.3">
      <c r="A9" s="24" t="s">
        <v>32</v>
      </c>
      <c r="B9" s="24" t="s">
        <v>33</v>
      </c>
      <c r="C9" s="24" t="s">
        <v>34</v>
      </c>
      <c r="D9" s="25" t="s">
        <v>35</v>
      </c>
      <c r="E9" s="25" t="s">
        <v>36</v>
      </c>
      <c r="F9" s="26"/>
      <c r="G9" s="26"/>
      <c r="H9" s="26"/>
      <c r="I9" s="26">
        <v>1</v>
      </c>
      <c r="J9" s="26"/>
      <c r="K9" s="26"/>
      <c r="L9" s="26"/>
      <c r="M9" s="26"/>
      <c r="N9" s="26"/>
      <c r="O9" s="26"/>
      <c r="P9" s="26"/>
      <c r="Q9" s="26"/>
      <c r="R9" s="27">
        <f t="shared" ref="R9:R55" si="0">SUM(F9:Q9)</f>
        <v>1</v>
      </c>
      <c r="S9" s="24" t="s">
        <v>37</v>
      </c>
      <c r="T9" s="24"/>
      <c r="U9" s="29">
        <f>AG8*R9</f>
        <v>481.06</v>
      </c>
      <c r="V9" s="30" t="s">
        <v>38</v>
      </c>
      <c r="W9" s="21"/>
      <c r="X9" s="31"/>
      <c r="Y9" s="31"/>
      <c r="Z9" s="31"/>
      <c r="AA9" s="31"/>
      <c r="AB9" s="31"/>
      <c r="AC9" s="31"/>
      <c r="AD9" s="31"/>
      <c r="AE9" s="31"/>
      <c r="AF9" s="31"/>
      <c r="AG9" s="22">
        <v>481.06</v>
      </c>
      <c r="AH9" s="31"/>
      <c r="AI9" s="31"/>
      <c r="AJ9" s="31"/>
      <c r="AK9" s="31"/>
      <c r="AL9" s="31"/>
      <c r="AM9" s="31"/>
      <c r="AN9" s="31"/>
      <c r="AO9" s="31"/>
      <c r="AP9" s="31"/>
      <c r="AQ9" s="31"/>
      <c r="AR9" s="31"/>
      <c r="AS9" s="31"/>
      <c r="AT9" s="31"/>
      <c r="AU9" s="31"/>
      <c r="AV9" s="31"/>
      <c r="AW9" s="31"/>
      <c r="AX9" s="31"/>
      <c r="AY9" s="31"/>
      <c r="AZ9" s="31"/>
      <c r="BA9" s="31"/>
      <c r="BB9" s="31"/>
      <c r="BC9" s="31"/>
      <c r="BD9" s="31"/>
      <c r="BE9" s="31"/>
      <c r="BF9" s="31"/>
    </row>
    <row r="10" spans="1:82" s="28" customFormat="1" ht="108" customHeight="1" x14ac:dyDescent="0.3">
      <c r="A10" s="24" t="s">
        <v>32</v>
      </c>
      <c r="B10" s="24" t="s">
        <v>33</v>
      </c>
      <c r="C10" s="24" t="s">
        <v>34</v>
      </c>
      <c r="D10" s="25" t="s">
        <v>39</v>
      </c>
      <c r="E10" s="25" t="s">
        <v>40</v>
      </c>
      <c r="F10" s="26"/>
      <c r="G10" s="26"/>
      <c r="H10" s="26"/>
      <c r="I10" s="26"/>
      <c r="J10" s="26">
        <v>1</v>
      </c>
      <c r="K10" s="26"/>
      <c r="L10" s="26"/>
      <c r="M10" s="26"/>
      <c r="N10" s="26"/>
      <c r="O10" s="26"/>
      <c r="P10" s="26"/>
      <c r="Q10" s="26"/>
      <c r="R10" s="27">
        <f t="shared" si="0"/>
        <v>1</v>
      </c>
      <c r="S10" s="24" t="s">
        <v>41</v>
      </c>
      <c r="T10" s="24" t="s">
        <v>42</v>
      </c>
      <c r="U10" s="29">
        <f>AG9*R10</f>
        <v>481.06</v>
      </c>
      <c r="V10" s="30" t="s">
        <v>38</v>
      </c>
      <c r="W10" s="21"/>
      <c r="X10" s="31"/>
      <c r="Y10" s="31"/>
      <c r="Z10" s="31"/>
      <c r="AA10" s="31"/>
      <c r="AB10" s="31"/>
      <c r="AC10" s="31"/>
      <c r="AD10" s="31"/>
      <c r="AE10" s="31"/>
      <c r="AF10" s="31"/>
      <c r="AG10" s="22">
        <v>481.06</v>
      </c>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row>
    <row r="11" spans="1:82" s="28" customFormat="1" ht="117" customHeight="1" x14ac:dyDescent="0.3">
      <c r="A11" s="24" t="s">
        <v>32</v>
      </c>
      <c r="B11" s="24" t="s">
        <v>33</v>
      </c>
      <c r="C11" s="24" t="s">
        <v>34</v>
      </c>
      <c r="D11" s="25" t="s">
        <v>43</v>
      </c>
      <c r="E11" s="25" t="s">
        <v>44</v>
      </c>
      <c r="F11" s="26"/>
      <c r="G11" s="26"/>
      <c r="H11" s="26"/>
      <c r="I11" s="26"/>
      <c r="J11" s="26"/>
      <c r="K11" s="26">
        <v>1</v>
      </c>
      <c r="L11" s="26"/>
      <c r="M11" s="26"/>
      <c r="N11" s="26">
        <v>1</v>
      </c>
      <c r="O11" s="26"/>
      <c r="P11" s="26"/>
      <c r="Q11" s="26">
        <v>1</v>
      </c>
      <c r="R11" s="27">
        <f t="shared" si="0"/>
        <v>3</v>
      </c>
      <c r="S11" s="24" t="s">
        <v>37</v>
      </c>
      <c r="T11" s="24" t="s">
        <v>42</v>
      </c>
      <c r="U11" s="29">
        <f>AG10*R11</f>
        <v>1443.18</v>
      </c>
      <c r="V11" s="30" t="s">
        <v>38</v>
      </c>
      <c r="W11" s="21"/>
      <c r="X11" s="31"/>
      <c r="Y11" s="31"/>
      <c r="Z11" s="31"/>
      <c r="AA11" s="31"/>
      <c r="AB11" s="31"/>
      <c r="AC11" s="31"/>
      <c r="AD11" s="31"/>
      <c r="AE11" s="31"/>
      <c r="AF11" s="31"/>
      <c r="AG11" s="22">
        <v>962.12</v>
      </c>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row>
    <row r="12" spans="1:82" s="28" customFormat="1" ht="117" customHeight="1" x14ac:dyDescent="0.3">
      <c r="A12" s="24" t="s">
        <v>45</v>
      </c>
      <c r="B12" s="24" t="s">
        <v>46</v>
      </c>
      <c r="C12" s="25" t="s">
        <v>47</v>
      </c>
      <c r="D12" s="25" t="s">
        <v>48</v>
      </c>
      <c r="E12" s="25" t="s">
        <v>49</v>
      </c>
      <c r="F12" s="26"/>
      <c r="G12" s="26"/>
      <c r="H12" s="26">
        <v>1</v>
      </c>
      <c r="I12" s="26"/>
      <c r="J12" s="26"/>
      <c r="K12" s="26">
        <v>1</v>
      </c>
      <c r="L12" s="26"/>
      <c r="M12" s="26"/>
      <c r="N12" s="26">
        <v>1</v>
      </c>
      <c r="O12" s="26"/>
      <c r="P12" s="26"/>
      <c r="Q12" s="26">
        <v>1</v>
      </c>
      <c r="R12" s="27">
        <v>4</v>
      </c>
      <c r="S12" s="24" t="s">
        <v>50</v>
      </c>
      <c r="T12" s="24" t="s">
        <v>42</v>
      </c>
      <c r="U12" s="29">
        <f>AG11*R12</f>
        <v>3848.48</v>
      </c>
      <c r="V12" s="30" t="s">
        <v>51</v>
      </c>
      <c r="W12" s="31"/>
      <c r="X12" s="31"/>
      <c r="Y12" s="31"/>
      <c r="Z12" s="31"/>
      <c r="AA12" s="31"/>
      <c r="AB12" s="31"/>
      <c r="AC12" s="31"/>
      <c r="AD12" s="31"/>
      <c r="AE12" s="31"/>
      <c r="AF12" s="31"/>
      <c r="AG12" s="22">
        <v>500</v>
      </c>
      <c r="AH12" s="31"/>
      <c r="AI12" s="31"/>
      <c r="AJ12" s="31"/>
      <c r="AK12" s="31"/>
      <c r="AL12" s="31"/>
      <c r="AM12" s="31"/>
      <c r="AN12" s="31"/>
      <c r="AO12" s="31"/>
      <c r="AP12" s="31"/>
      <c r="AQ12" s="31"/>
    </row>
    <row r="13" spans="1:82" s="28" customFormat="1" ht="96.75" customHeight="1" x14ac:dyDescent="0.3">
      <c r="A13" s="24" t="s">
        <v>45</v>
      </c>
      <c r="B13" s="24" t="s">
        <v>46</v>
      </c>
      <c r="C13" s="25" t="s">
        <v>52</v>
      </c>
      <c r="D13" s="25" t="s">
        <v>53</v>
      </c>
      <c r="E13" s="25" t="s">
        <v>54</v>
      </c>
      <c r="F13" s="26">
        <v>1</v>
      </c>
      <c r="G13" s="26"/>
      <c r="H13" s="26"/>
      <c r="I13" s="26"/>
      <c r="J13" s="26"/>
      <c r="K13" s="26"/>
      <c r="L13" s="26"/>
      <c r="M13" s="26"/>
      <c r="N13" s="26"/>
      <c r="O13" s="26"/>
      <c r="P13" s="26"/>
      <c r="Q13" s="26"/>
      <c r="R13" s="27">
        <f t="shared" si="0"/>
        <v>1</v>
      </c>
      <c r="S13" s="24" t="s">
        <v>41</v>
      </c>
      <c r="T13" s="24"/>
      <c r="U13" s="29">
        <f>AG12*R13</f>
        <v>500</v>
      </c>
      <c r="V13" s="32" t="s">
        <v>55</v>
      </c>
      <c r="W13" s="21"/>
      <c r="X13" s="31"/>
      <c r="Y13" s="31"/>
      <c r="Z13" s="31"/>
      <c r="AA13" s="31"/>
      <c r="AB13" s="31"/>
      <c r="AC13" s="31"/>
      <c r="AD13" s="31"/>
      <c r="AE13" s="31"/>
      <c r="AF13" s="31"/>
      <c r="AG13" s="33">
        <v>2886.36</v>
      </c>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row>
    <row r="14" spans="1:82" s="28" customFormat="1" ht="90.75" customHeight="1" x14ac:dyDescent="0.3">
      <c r="A14" s="24" t="s">
        <v>45</v>
      </c>
      <c r="B14" s="24" t="s">
        <v>46</v>
      </c>
      <c r="C14" s="25" t="s">
        <v>52</v>
      </c>
      <c r="D14" s="25" t="s">
        <v>56</v>
      </c>
      <c r="E14" s="24" t="s">
        <v>57</v>
      </c>
      <c r="F14" s="34"/>
      <c r="G14" s="34"/>
      <c r="H14" s="34">
        <v>1</v>
      </c>
      <c r="I14" s="34"/>
      <c r="J14" s="34"/>
      <c r="K14" s="34">
        <v>1</v>
      </c>
      <c r="L14" s="34"/>
      <c r="M14" s="34"/>
      <c r="N14" s="34">
        <v>1</v>
      </c>
      <c r="O14" s="34"/>
      <c r="P14" s="34"/>
      <c r="Q14" s="34">
        <v>1</v>
      </c>
      <c r="R14" s="27">
        <f t="shared" si="0"/>
        <v>4</v>
      </c>
      <c r="S14" s="24" t="s">
        <v>42</v>
      </c>
      <c r="T14" s="24" t="s">
        <v>58</v>
      </c>
      <c r="U14" s="29">
        <f>AG13*R14</f>
        <v>11545.44</v>
      </c>
      <c r="V14" s="32" t="s">
        <v>55</v>
      </c>
      <c r="W14" s="21"/>
      <c r="X14" s="31"/>
      <c r="Y14" s="31"/>
      <c r="Z14" s="31"/>
      <c r="AA14" s="31"/>
      <c r="AB14" s="31"/>
      <c r="AC14" s="31"/>
      <c r="AD14" s="31"/>
      <c r="AE14" s="31"/>
      <c r="AF14" s="31"/>
      <c r="AG14" s="22">
        <v>2886.36</v>
      </c>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row>
    <row r="15" spans="1:82" s="28" customFormat="1" ht="88.5" customHeight="1" x14ac:dyDescent="0.3">
      <c r="A15" s="24" t="s">
        <v>45</v>
      </c>
      <c r="B15" s="24" t="s">
        <v>46</v>
      </c>
      <c r="C15" s="25" t="s">
        <v>52</v>
      </c>
      <c r="D15" s="25" t="s">
        <v>59</v>
      </c>
      <c r="E15" s="25" t="s">
        <v>60</v>
      </c>
      <c r="F15" s="26"/>
      <c r="G15" s="26"/>
      <c r="H15" s="26"/>
      <c r="I15" s="26"/>
      <c r="J15" s="26"/>
      <c r="K15" s="26"/>
      <c r="L15" s="26">
        <v>1</v>
      </c>
      <c r="M15" s="26"/>
      <c r="N15" s="26"/>
      <c r="O15" s="26"/>
      <c r="P15" s="26"/>
      <c r="Q15" s="26"/>
      <c r="R15" s="27">
        <f t="shared" si="0"/>
        <v>1</v>
      </c>
      <c r="S15" s="24" t="s">
        <v>37</v>
      </c>
      <c r="T15" s="24" t="s">
        <v>61</v>
      </c>
      <c r="U15" s="29">
        <f>AG14*R15</f>
        <v>2886.36</v>
      </c>
      <c r="V15" s="32" t="s">
        <v>55</v>
      </c>
      <c r="W15" s="21"/>
      <c r="X15" s="31"/>
      <c r="Y15" s="31"/>
      <c r="Z15" s="31"/>
      <c r="AA15" s="31"/>
      <c r="AB15" s="31"/>
      <c r="AC15" s="31"/>
      <c r="AD15" s="31"/>
      <c r="AE15" s="31"/>
      <c r="AF15" s="31"/>
      <c r="AG15" s="33">
        <v>2886.36</v>
      </c>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row>
    <row r="16" spans="1:82" s="28" customFormat="1" ht="93.75" customHeight="1" x14ac:dyDescent="0.3">
      <c r="A16" s="24" t="s">
        <v>45</v>
      </c>
      <c r="B16" s="24" t="s">
        <v>46</v>
      </c>
      <c r="C16" s="25" t="s">
        <v>52</v>
      </c>
      <c r="D16" s="25" t="s">
        <v>62</v>
      </c>
      <c r="E16" s="24" t="s">
        <v>63</v>
      </c>
      <c r="F16" s="34"/>
      <c r="G16" s="34"/>
      <c r="H16" s="34"/>
      <c r="I16" s="34"/>
      <c r="J16" s="34"/>
      <c r="K16" s="34"/>
      <c r="L16" s="34"/>
      <c r="M16" s="34"/>
      <c r="N16" s="34"/>
      <c r="O16" s="34"/>
      <c r="P16" s="34"/>
      <c r="Q16" s="34">
        <v>1</v>
      </c>
      <c r="R16" s="27">
        <f t="shared" si="0"/>
        <v>1</v>
      </c>
      <c r="S16" s="24" t="s">
        <v>42</v>
      </c>
      <c r="T16" s="24" t="s">
        <v>58</v>
      </c>
      <c r="U16" s="29">
        <f>AG15*R16</f>
        <v>2886.36</v>
      </c>
      <c r="V16" s="32" t="s">
        <v>55</v>
      </c>
      <c r="W16" s="21"/>
      <c r="X16" s="31"/>
      <c r="Y16" s="31"/>
      <c r="Z16" s="31"/>
      <c r="AA16" s="31"/>
      <c r="AB16" s="31"/>
      <c r="AC16" s="31"/>
      <c r="AD16" s="31"/>
      <c r="AE16" s="31"/>
      <c r="AF16" s="31"/>
      <c r="AG16" s="33">
        <v>2886.36</v>
      </c>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row>
    <row r="17" spans="1:58" s="28" customFormat="1" ht="101.25" customHeight="1" x14ac:dyDescent="0.3">
      <c r="A17" s="24" t="s">
        <v>45</v>
      </c>
      <c r="B17" s="24" t="s">
        <v>46</v>
      </c>
      <c r="C17" s="25" t="s">
        <v>52</v>
      </c>
      <c r="D17" s="25" t="s">
        <v>64</v>
      </c>
      <c r="E17" s="25" t="s">
        <v>65</v>
      </c>
      <c r="F17" s="26"/>
      <c r="G17" s="26"/>
      <c r="H17" s="26"/>
      <c r="I17" s="26">
        <v>1</v>
      </c>
      <c r="J17" s="26"/>
      <c r="K17" s="26"/>
      <c r="L17" s="26"/>
      <c r="M17" s="26"/>
      <c r="N17" s="26"/>
      <c r="O17" s="26"/>
      <c r="P17" s="26"/>
      <c r="Q17" s="26"/>
      <c r="R17" s="27">
        <f t="shared" si="0"/>
        <v>1</v>
      </c>
      <c r="S17" s="24" t="s">
        <v>42</v>
      </c>
      <c r="T17" s="24" t="s">
        <v>58</v>
      </c>
      <c r="U17" s="29">
        <f>AG16*R17</f>
        <v>2886.36</v>
      </c>
      <c r="V17" s="32" t="s">
        <v>55</v>
      </c>
      <c r="W17" s="21"/>
      <c r="X17" s="31"/>
      <c r="Y17" s="31"/>
      <c r="Z17" s="31"/>
      <c r="AA17" s="31"/>
      <c r="AB17" s="31"/>
      <c r="AC17" s="31"/>
      <c r="AD17" s="31"/>
      <c r="AE17" s="31"/>
      <c r="AF17" s="31"/>
      <c r="AG17" s="33">
        <v>2886.36</v>
      </c>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row>
    <row r="18" spans="1:58" s="28" customFormat="1" ht="97.5" customHeight="1" x14ac:dyDescent="0.3">
      <c r="A18" s="24" t="s">
        <v>45</v>
      </c>
      <c r="B18" s="24" t="s">
        <v>46</v>
      </c>
      <c r="C18" s="25" t="s">
        <v>52</v>
      </c>
      <c r="D18" s="25" t="s">
        <v>66</v>
      </c>
      <c r="E18" s="24" t="s">
        <v>67</v>
      </c>
      <c r="F18" s="34"/>
      <c r="G18" s="34"/>
      <c r="H18" s="34"/>
      <c r="I18" s="34"/>
      <c r="J18" s="34"/>
      <c r="K18" s="34">
        <v>1</v>
      </c>
      <c r="L18" s="34"/>
      <c r="M18" s="34"/>
      <c r="N18" s="34"/>
      <c r="O18" s="34"/>
      <c r="P18" s="34"/>
      <c r="Q18" s="34"/>
      <c r="R18" s="27">
        <f t="shared" si="0"/>
        <v>1</v>
      </c>
      <c r="S18" s="24" t="s">
        <v>42</v>
      </c>
      <c r="T18" s="24" t="s">
        <v>58</v>
      </c>
      <c r="U18" s="29">
        <f>AG17*R18</f>
        <v>2886.36</v>
      </c>
      <c r="V18" s="32" t="s">
        <v>55</v>
      </c>
      <c r="W18" s="21"/>
      <c r="X18" s="31"/>
      <c r="Y18" s="31"/>
      <c r="Z18" s="31"/>
      <c r="AA18" s="31"/>
      <c r="AB18" s="31"/>
      <c r="AC18" s="31"/>
      <c r="AD18" s="31"/>
      <c r="AE18" s="31"/>
      <c r="AF18" s="31"/>
      <c r="AG18" s="33">
        <v>2886.36</v>
      </c>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row>
    <row r="19" spans="1:58" s="28" customFormat="1" ht="98.25" customHeight="1" x14ac:dyDescent="0.3">
      <c r="A19" s="24" t="s">
        <v>45</v>
      </c>
      <c r="B19" s="24" t="s">
        <v>46</v>
      </c>
      <c r="C19" s="25" t="s">
        <v>52</v>
      </c>
      <c r="D19" s="25" t="s">
        <v>68</v>
      </c>
      <c r="E19" s="35" t="s">
        <v>69</v>
      </c>
      <c r="F19" s="26">
        <v>1</v>
      </c>
      <c r="G19" s="26"/>
      <c r="H19" s="26"/>
      <c r="I19" s="26"/>
      <c r="J19" s="26"/>
      <c r="K19" s="26"/>
      <c r="L19" s="26"/>
      <c r="M19" s="26"/>
      <c r="N19" s="26"/>
      <c r="O19" s="26"/>
      <c r="P19" s="26"/>
      <c r="Q19" s="26"/>
      <c r="R19" s="27">
        <f t="shared" si="0"/>
        <v>1</v>
      </c>
      <c r="S19" s="24" t="s">
        <v>42</v>
      </c>
      <c r="T19" s="24" t="s">
        <v>58</v>
      </c>
      <c r="U19" s="29">
        <f>AG18*R19</f>
        <v>2886.36</v>
      </c>
      <c r="V19" s="32" t="s">
        <v>55</v>
      </c>
      <c r="W19" s="21"/>
      <c r="X19" s="31"/>
      <c r="Y19" s="31"/>
      <c r="Z19" s="31"/>
      <c r="AA19" s="31"/>
      <c r="AB19" s="31"/>
      <c r="AC19" s="31"/>
      <c r="AD19" s="31"/>
      <c r="AE19" s="31"/>
      <c r="AF19" s="31"/>
      <c r="AG19" s="33">
        <v>2886.36</v>
      </c>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row>
    <row r="20" spans="1:58" s="28" customFormat="1" ht="106.5" customHeight="1" x14ac:dyDescent="0.3">
      <c r="A20" s="24" t="s">
        <v>45</v>
      </c>
      <c r="B20" s="24" t="s">
        <v>46</v>
      </c>
      <c r="C20" s="25" t="s">
        <v>52</v>
      </c>
      <c r="D20" s="25" t="s">
        <v>70</v>
      </c>
      <c r="E20" s="24" t="s">
        <v>71</v>
      </c>
      <c r="F20" s="34">
        <v>1</v>
      </c>
      <c r="G20" s="34"/>
      <c r="H20" s="34"/>
      <c r="I20" s="34"/>
      <c r="J20" s="34"/>
      <c r="K20" s="34"/>
      <c r="L20" s="34"/>
      <c r="M20" s="34"/>
      <c r="N20" s="34"/>
      <c r="O20" s="34"/>
      <c r="P20" s="34"/>
      <c r="Q20" s="34"/>
      <c r="R20" s="27">
        <f t="shared" si="0"/>
        <v>1</v>
      </c>
      <c r="S20" s="24" t="s">
        <v>42</v>
      </c>
      <c r="T20" s="24" t="s">
        <v>58</v>
      </c>
      <c r="U20" s="29">
        <f>AG19*R20</f>
        <v>2886.36</v>
      </c>
      <c r="V20" s="32" t="s">
        <v>55</v>
      </c>
      <c r="W20" s="21"/>
      <c r="X20" s="31"/>
      <c r="Y20" s="31"/>
      <c r="Z20" s="31"/>
      <c r="AA20" s="31"/>
      <c r="AB20" s="31"/>
      <c r="AC20" s="31"/>
      <c r="AD20" s="31"/>
      <c r="AE20" s="31"/>
      <c r="AF20" s="31"/>
      <c r="AG20" s="22">
        <v>3000</v>
      </c>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row>
    <row r="21" spans="1:58" s="28" customFormat="1" ht="101.25" customHeight="1" x14ac:dyDescent="0.3">
      <c r="A21" s="24" t="s">
        <v>45</v>
      </c>
      <c r="B21" s="24" t="s">
        <v>46</v>
      </c>
      <c r="C21" s="25" t="s">
        <v>52</v>
      </c>
      <c r="D21" s="25" t="s">
        <v>72</v>
      </c>
      <c r="E21" s="25" t="s">
        <v>73</v>
      </c>
      <c r="F21" s="26"/>
      <c r="G21" s="26">
        <v>1</v>
      </c>
      <c r="H21" s="26"/>
      <c r="I21" s="26"/>
      <c r="J21" s="26"/>
      <c r="K21" s="26">
        <v>1</v>
      </c>
      <c r="L21" s="26"/>
      <c r="M21" s="26"/>
      <c r="N21" s="26"/>
      <c r="O21" s="26"/>
      <c r="P21" s="26"/>
      <c r="Q21" s="26"/>
      <c r="R21" s="27">
        <f t="shared" si="0"/>
        <v>2</v>
      </c>
      <c r="S21" s="24" t="s">
        <v>42</v>
      </c>
      <c r="T21" s="24" t="s">
        <v>74</v>
      </c>
      <c r="U21" s="29">
        <f>AG20*R21</f>
        <v>6000</v>
      </c>
      <c r="V21" s="32" t="s">
        <v>55</v>
      </c>
      <c r="W21" s="21"/>
      <c r="X21" s="31"/>
      <c r="Y21" s="31"/>
      <c r="Z21" s="31"/>
      <c r="AA21" s="31"/>
      <c r="AB21" s="31"/>
      <c r="AC21" s="31"/>
      <c r="AD21" s="31"/>
      <c r="AE21" s="31"/>
      <c r="AF21" s="31"/>
      <c r="AG21" s="22">
        <v>2000</v>
      </c>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row>
    <row r="22" spans="1:58" s="28" customFormat="1" ht="105" customHeight="1" x14ac:dyDescent="0.3">
      <c r="A22" s="24" t="s">
        <v>32</v>
      </c>
      <c r="B22" s="24" t="s">
        <v>75</v>
      </c>
      <c r="C22" s="25" t="s">
        <v>76</v>
      </c>
      <c r="D22" s="25" t="s">
        <v>77</v>
      </c>
      <c r="E22" s="25" t="s">
        <v>78</v>
      </c>
      <c r="F22" s="26">
        <v>1</v>
      </c>
      <c r="G22" s="26">
        <v>1</v>
      </c>
      <c r="H22" s="26">
        <v>1</v>
      </c>
      <c r="I22" s="26">
        <v>1</v>
      </c>
      <c r="J22" s="26">
        <v>1</v>
      </c>
      <c r="K22" s="26">
        <v>1</v>
      </c>
      <c r="L22" s="26">
        <v>1</v>
      </c>
      <c r="M22" s="26">
        <v>1</v>
      </c>
      <c r="N22" s="26">
        <v>1</v>
      </c>
      <c r="O22" s="26">
        <v>1</v>
      </c>
      <c r="P22" s="26">
        <v>1</v>
      </c>
      <c r="Q22" s="26">
        <v>1</v>
      </c>
      <c r="R22" s="27">
        <f t="shared" si="0"/>
        <v>12</v>
      </c>
      <c r="S22" s="24" t="s">
        <v>74</v>
      </c>
      <c r="T22" s="24"/>
      <c r="U22" s="29">
        <f>AG21*R22</f>
        <v>24000</v>
      </c>
      <c r="V22" s="32" t="s">
        <v>79</v>
      </c>
      <c r="W22" s="21"/>
      <c r="X22" s="31"/>
      <c r="Y22" s="31"/>
      <c r="Z22" s="31"/>
      <c r="AA22" s="31"/>
      <c r="AB22" s="31"/>
      <c r="AC22" s="31"/>
      <c r="AD22" s="31"/>
      <c r="AE22" s="31"/>
      <c r="AF22" s="31"/>
      <c r="AG22" s="22">
        <v>1000</v>
      </c>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row>
    <row r="23" spans="1:58" s="28" customFormat="1" ht="100.5" customHeight="1" x14ac:dyDescent="0.3">
      <c r="A23" s="24" t="s">
        <v>32</v>
      </c>
      <c r="B23" s="24" t="s">
        <v>75</v>
      </c>
      <c r="C23" s="25" t="s">
        <v>76</v>
      </c>
      <c r="D23" s="25" t="s">
        <v>80</v>
      </c>
      <c r="E23" s="25" t="s">
        <v>81</v>
      </c>
      <c r="F23" s="26"/>
      <c r="G23" s="26"/>
      <c r="H23" s="26"/>
      <c r="I23" s="26"/>
      <c r="J23" s="26"/>
      <c r="K23" s="26">
        <v>1</v>
      </c>
      <c r="L23" s="26"/>
      <c r="M23" s="26"/>
      <c r="N23" s="26"/>
      <c r="O23" s="26"/>
      <c r="P23" s="26"/>
      <c r="Q23" s="26"/>
      <c r="R23" s="27">
        <f t="shared" si="0"/>
        <v>1</v>
      </c>
      <c r="S23" s="24" t="s">
        <v>41</v>
      </c>
      <c r="T23" s="24"/>
      <c r="U23" s="29">
        <f>AG22*R23</f>
        <v>1000</v>
      </c>
      <c r="V23" s="32" t="s">
        <v>79</v>
      </c>
      <c r="W23" s="21"/>
      <c r="X23" s="31"/>
      <c r="Y23" s="31"/>
      <c r="Z23" s="31"/>
      <c r="AA23" s="31"/>
      <c r="AB23" s="31"/>
      <c r="AC23" s="31"/>
      <c r="AD23" s="31"/>
      <c r="AE23" s="31"/>
      <c r="AF23" s="31"/>
      <c r="AG23" s="22">
        <v>240.53</v>
      </c>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row>
    <row r="24" spans="1:58" s="28" customFormat="1" ht="115.5" customHeight="1" x14ac:dyDescent="0.3">
      <c r="A24" s="24" t="s">
        <v>32</v>
      </c>
      <c r="B24" s="24" t="s">
        <v>75</v>
      </c>
      <c r="C24" s="25" t="s">
        <v>76</v>
      </c>
      <c r="D24" s="25" t="s">
        <v>82</v>
      </c>
      <c r="E24" s="25" t="s">
        <v>83</v>
      </c>
      <c r="F24" s="26"/>
      <c r="G24" s="26"/>
      <c r="H24" s="26"/>
      <c r="I24" s="26"/>
      <c r="J24" s="26"/>
      <c r="K24" s="26"/>
      <c r="L24" s="26"/>
      <c r="M24" s="26"/>
      <c r="N24" s="26">
        <v>1</v>
      </c>
      <c r="O24" s="26"/>
      <c r="P24" s="26"/>
      <c r="Q24" s="26">
        <v>1</v>
      </c>
      <c r="R24" s="27">
        <f t="shared" si="0"/>
        <v>2</v>
      </c>
      <c r="S24" s="24" t="s">
        <v>37</v>
      </c>
      <c r="T24" s="24" t="s">
        <v>42</v>
      </c>
      <c r="U24" s="29">
        <f>AG23*R24</f>
        <v>481.06</v>
      </c>
      <c r="V24" s="32" t="s">
        <v>79</v>
      </c>
      <c r="W24" s="21"/>
      <c r="X24" s="31"/>
      <c r="Y24" s="31"/>
      <c r="Z24" s="31"/>
      <c r="AA24" s="31"/>
      <c r="AB24" s="31"/>
      <c r="AC24" s="31"/>
      <c r="AD24" s="31"/>
      <c r="AE24" s="31"/>
      <c r="AF24" s="31"/>
      <c r="AG24" s="22">
        <v>4000</v>
      </c>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row>
    <row r="25" spans="1:58" s="28" customFormat="1" ht="107.25" customHeight="1" x14ac:dyDescent="0.3">
      <c r="A25" s="24" t="s">
        <v>32</v>
      </c>
      <c r="B25" s="24" t="s">
        <v>75</v>
      </c>
      <c r="C25" s="25" t="s">
        <v>76</v>
      </c>
      <c r="D25" s="25" t="s">
        <v>84</v>
      </c>
      <c r="E25" s="25" t="s">
        <v>85</v>
      </c>
      <c r="F25" s="26"/>
      <c r="G25" s="26"/>
      <c r="H25" s="26">
        <v>1</v>
      </c>
      <c r="I25" s="26"/>
      <c r="J25" s="26"/>
      <c r="K25" s="26">
        <v>1</v>
      </c>
      <c r="L25" s="26"/>
      <c r="M25" s="26"/>
      <c r="N25" s="26">
        <v>1</v>
      </c>
      <c r="O25" s="26"/>
      <c r="P25" s="26"/>
      <c r="Q25" s="26">
        <v>1</v>
      </c>
      <c r="R25" s="27">
        <f t="shared" si="0"/>
        <v>4</v>
      </c>
      <c r="S25" s="24" t="s">
        <v>42</v>
      </c>
      <c r="T25" s="24" t="s">
        <v>37</v>
      </c>
      <c r="U25" s="29">
        <f>AG24*R25</f>
        <v>16000</v>
      </c>
      <c r="V25" s="32" t="s">
        <v>86</v>
      </c>
      <c r="W25" s="21"/>
      <c r="X25" s="31"/>
      <c r="Y25" s="31"/>
      <c r="Z25" s="31"/>
      <c r="AA25" s="31"/>
      <c r="AB25" s="31"/>
      <c r="AC25" s="31"/>
      <c r="AD25" s="31"/>
      <c r="AE25" s="31"/>
      <c r="AF25" s="31"/>
      <c r="AG25" s="22">
        <v>240.53</v>
      </c>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row>
    <row r="26" spans="1:58" s="28" customFormat="1" ht="120" customHeight="1" x14ac:dyDescent="0.3">
      <c r="A26" s="24" t="s">
        <v>32</v>
      </c>
      <c r="B26" s="36" t="s">
        <v>75</v>
      </c>
      <c r="C26" s="25" t="s">
        <v>87</v>
      </c>
      <c r="D26" s="25" t="s">
        <v>88</v>
      </c>
      <c r="E26" s="37" t="s">
        <v>89</v>
      </c>
      <c r="F26" s="38"/>
      <c r="G26" s="38"/>
      <c r="H26" s="38"/>
      <c r="I26" s="38">
        <v>1</v>
      </c>
      <c r="J26" s="38"/>
      <c r="K26" s="38"/>
      <c r="L26" s="38"/>
      <c r="M26" s="38">
        <v>1</v>
      </c>
      <c r="N26" s="38"/>
      <c r="O26" s="38"/>
      <c r="P26" s="38"/>
      <c r="Q26" s="38">
        <v>1</v>
      </c>
      <c r="R26" s="39">
        <f>SUM(F26:Q26)</f>
        <v>3</v>
      </c>
      <c r="S26" s="24" t="s">
        <v>41</v>
      </c>
      <c r="T26" s="24" t="s">
        <v>42</v>
      </c>
      <c r="U26" s="29">
        <f>AG25*R26</f>
        <v>721.59</v>
      </c>
      <c r="V26" s="32" t="s">
        <v>90</v>
      </c>
      <c r="W26" s="31"/>
      <c r="X26" s="31"/>
      <c r="Y26" s="31"/>
      <c r="Z26" s="31"/>
      <c r="AA26" s="31"/>
      <c r="AB26" s="31"/>
      <c r="AC26" s="31"/>
      <c r="AD26" s="31"/>
      <c r="AE26" s="31"/>
      <c r="AF26" s="31"/>
      <c r="AG26" s="22">
        <v>240.53</v>
      </c>
      <c r="AH26" s="31"/>
      <c r="AI26" s="31"/>
      <c r="AJ26" s="31"/>
      <c r="AK26" s="31"/>
      <c r="AL26" s="31"/>
      <c r="AM26" s="31"/>
      <c r="AN26" s="31"/>
      <c r="AO26" s="31"/>
      <c r="AP26" s="31"/>
      <c r="AQ26" s="31"/>
    </row>
    <row r="27" spans="1:58" s="28" customFormat="1" ht="121.5" customHeight="1" x14ac:dyDescent="0.3">
      <c r="A27" s="24" t="s">
        <v>32</v>
      </c>
      <c r="B27" s="36" t="s">
        <v>75</v>
      </c>
      <c r="C27" s="25" t="s">
        <v>87</v>
      </c>
      <c r="D27" s="25" t="s">
        <v>91</v>
      </c>
      <c r="E27" s="37" t="s">
        <v>92</v>
      </c>
      <c r="F27" s="38"/>
      <c r="G27" s="38"/>
      <c r="H27" s="38"/>
      <c r="I27" s="38"/>
      <c r="J27" s="38"/>
      <c r="K27" s="38">
        <v>1</v>
      </c>
      <c r="L27" s="38"/>
      <c r="M27" s="38"/>
      <c r="N27" s="38"/>
      <c r="O27" s="38">
        <v>1</v>
      </c>
      <c r="P27" s="38"/>
      <c r="Q27" s="38"/>
      <c r="R27" s="39">
        <f>SUM(F27:Q27)</f>
        <v>2</v>
      </c>
      <c r="S27" s="24" t="s">
        <v>37</v>
      </c>
      <c r="T27" s="24" t="s">
        <v>42</v>
      </c>
      <c r="U27" s="29">
        <f>AG26*R27</f>
        <v>481.06</v>
      </c>
      <c r="V27" s="32" t="s">
        <v>90</v>
      </c>
      <c r="W27" s="31"/>
      <c r="X27" s="31"/>
      <c r="Y27" s="31"/>
      <c r="Z27" s="31"/>
      <c r="AA27" s="31"/>
      <c r="AB27" s="31"/>
      <c r="AC27" s="31"/>
      <c r="AD27" s="31"/>
      <c r="AE27" s="31"/>
      <c r="AF27" s="31"/>
      <c r="AG27" s="22">
        <v>2886.36</v>
      </c>
      <c r="AH27" s="31"/>
      <c r="AI27" s="31"/>
      <c r="AJ27" s="31"/>
      <c r="AK27" s="31"/>
      <c r="AL27" s="31"/>
      <c r="AM27" s="31"/>
      <c r="AN27" s="31"/>
      <c r="AO27" s="31"/>
      <c r="AP27" s="31"/>
      <c r="AQ27" s="31"/>
    </row>
    <row r="28" spans="1:58" s="28" customFormat="1" ht="115.5" customHeight="1" x14ac:dyDescent="0.3">
      <c r="A28" s="24" t="s">
        <v>32</v>
      </c>
      <c r="B28" s="36" t="s">
        <v>75</v>
      </c>
      <c r="C28" s="25" t="s">
        <v>87</v>
      </c>
      <c r="D28" s="25" t="s">
        <v>93</v>
      </c>
      <c r="E28" s="37" t="s">
        <v>94</v>
      </c>
      <c r="F28" s="38"/>
      <c r="G28" s="38"/>
      <c r="H28" s="38">
        <v>1</v>
      </c>
      <c r="I28" s="38"/>
      <c r="J28" s="38"/>
      <c r="K28" s="38"/>
      <c r="L28" s="38">
        <v>1</v>
      </c>
      <c r="M28" s="38"/>
      <c r="N28" s="38"/>
      <c r="O28" s="38"/>
      <c r="P28" s="38">
        <v>1</v>
      </c>
      <c r="Q28" s="38"/>
      <c r="R28" s="39">
        <f>SUM(F28:Q28)</f>
        <v>3</v>
      </c>
      <c r="S28" s="24" t="s">
        <v>95</v>
      </c>
      <c r="T28" s="24" t="s">
        <v>42</v>
      </c>
      <c r="U28" s="29">
        <f>AG27*R28</f>
        <v>8659.08</v>
      </c>
      <c r="V28" s="32" t="s">
        <v>90</v>
      </c>
      <c r="W28" s="31"/>
      <c r="X28" s="31"/>
      <c r="Y28" s="31"/>
      <c r="Z28" s="31"/>
      <c r="AA28" s="31"/>
      <c r="AB28" s="31"/>
      <c r="AC28" s="31"/>
      <c r="AD28" s="31"/>
      <c r="AE28" s="31"/>
      <c r="AF28" s="31"/>
      <c r="AG28" s="22">
        <v>2886.36</v>
      </c>
      <c r="AH28" s="31"/>
      <c r="AI28" s="31"/>
      <c r="AJ28" s="31"/>
      <c r="AK28" s="31"/>
      <c r="AL28" s="31"/>
      <c r="AM28" s="31"/>
      <c r="AN28" s="31"/>
      <c r="AO28" s="31"/>
      <c r="AP28" s="31"/>
      <c r="AQ28" s="31"/>
    </row>
    <row r="29" spans="1:58" s="28" customFormat="1" ht="91.5" customHeight="1" x14ac:dyDescent="0.3">
      <c r="A29" s="24" t="s">
        <v>32</v>
      </c>
      <c r="B29" s="24" t="s">
        <v>96</v>
      </c>
      <c r="C29" s="24" t="s">
        <v>97</v>
      </c>
      <c r="D29" s="25" t="s">
        <v>98</v>
      </c>
      <c r="E29" s="25" t="s">
        <v>99</v>
      </c>
      <c r="F29" s="26">
        <v>1</v>
      </c>
      <c r="G29" s="26"/>
      <c r="H29" s="26"/>
      <c r="I29" s="26"/>
      <c r="J29" s="26"/>
      <c r="K29" s="26"/>
      <c r="L29" s="26"/>
      <c r="M29" s="26"/>
      <c r="N29" s="26"/>
      <c r="O29" s="26"/>
      <c r="P29" s="26"/>
      <c r="Q29" s="26"/>
      <c r="R29" s="27">
        <f t="shared" si="0"/>
        <v>1</v>
      </c>
      <c r="S29" s="24" t="s">
        <v>100</v>
      </c>
      <c r="T29" s="24"/>
      <c r="U29" s="29">
        <f>AG28*R29</f>
        <v>2886.36</v>
      </c>
      <c r="V29" s="32" t="s">
        <v>101</v>
      </c>
      <c r="W29" s="21"/>
      <c r="X29" s="31"/>
      <c r="Y29" s="31"/>
      <c r="Z29" s="31"/>
      <c r="AA29" s="31"/>
      <c r="AB29" s="31"/>
      <c r="AC29" s="31"/>
      <c r="AD29" s="31"/>
      <c r="AE29" s="31"/>
      <c r="AF29" s="31"/>
      <c r="AG29" s="33">
        <v>2886.36</v>
      </c>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row>
    <row r="30" spans="1:58" s="28" customFormat="1" ht="85.5" customHeight="1" x14ac:dyDescent="0.3">
      <c r="A30" s="24" t="s">
        <v>32</v>
      </c>
      <c r="B30" s="24" t="s">
        <v>96</v>
      </c>
      <c r="C30" s="24" t="s">
        <v>97</v>
      </c>
      <c r="D30" s="25" t="s">
        <v>102</v>
      </c>
      <c r="E30" s="24" t="s">
        <v>103</v>
      </c>
      <c r="F30" s="34"/>
      <c r="G30" s="34"/>
      <c r="H30" s="34">
        <v>1</v>
      </c>
      <c r="I30" s="34"/>
      <c r="J30" s="34"/>
      <c r="K30" s="34">
        <v>1</v>
      </c>
      <c r="L30" s="34"/>
      <c r="M30" s="34"/>
      <c r="N30" s="34">
        <v>1</v>
      </c>
      <c r="O30" s="34"/>
      <c r="P30" s="34"/>
      <c r="Q30" s="34">
        <v>1</v>
      </c>
      <c r="R30" s="27">
        <f t="shared" si="0"/>
        <v>4</v>
      </c>
      <c r="S30" s="24" t="s">
        <v>42</v>
      </c>
      <c r="T30" s="24" t="s">
        <v>58</v>
      </c>
      <c r="U30" s="29">
        <f>AG29*R30</f>
        <v>11545.44</v>
      </c>
      <c r="V30" s="32" t="s">
        <v>101</v>
      </c>
      <c r="W30" s="21"/>
      <c r="X30" s="31"/>
      <c r="Y30" s="31"/>
      <c r="Z30" s="31"/>
      <c r="AA30" s="31"/>
      <c r="AB30" s="31"/>
      <c r="AC30" s="31"/>
      <c r="AD30" s="31"/>
      <c r="AE30" s="31"/>
      <c r="AF30" s="31"/>
      <c r="AG30" s="22">
        <v>2886.36</v>
      </c>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row>
    <row r="31" spans="1:58" s="28" customFormat="1" ht="65" x14ac:dyDescent="0.3">
      <c r="A31" s="24" t="s">
        <v>32</v>
      </c>
      <c r="B31" s="24" t="s">
        <v>96</v>
      </c>
      <c r="C31" s="24" t="s">
        <v>97</v>
      </c>
      <c r="D31" s="25" t="s">
        <v>104</v>
      </c>
      <c r="E31" s="25" t="s">
        <v>105</v>
      </c>
      <c r="F31" s="26"/>
      <c r="G31" s="26"/>
      <c r="H31" s="34">
        <v>1</v>
      </c>
      <c r="I31" s="34"/>
      <c r="J31" s="34"/>
      <c r="K31" s="34">
        <v>1</v>
      </c>
      <c r="L31" s="34"/>
      <c r="M31" s="34"/>
      <c r="N31" s="34">
        <v>1</v>
      </c>
      <c r="O31" s="34"/>
      <c r="P31" s="34"/>
      <c r="Q31" s="34">
        <v>1</v>
      </c>
      <c r="R31" s="27">
        <f t="shared" si="0"/>
        <v>4</v>
      </c>
      <c r="S31" s="24" t="s">
        <v>74</v>
      </c>
      <c r="T31" s="24"/>
      <c r="U31" s="29">
        <f>AG30*R31</f>
        <v>11545.44</v>
      </c>
      <c r="V31" s="30" t="s">
        <v>106</v>
      </c>
      <c r="W31" s="30" t="s">
        <v>106</v>
      </c>
      <c r="X31" s="31"/>
      <c r="Y31" s="31"/>
      <c r="Z31" s="31"/>
      <c r="AA31" s="31"/>
      <c r="AB31" s="31"/>
      <c r="AC31" s="31"/>
      <c r="AD31" s="31"/>
      <c r="AE31" s="31"/>
      <c r="AF31" s="31"/>
      <c r="AG31" s="22">
        <v>962.12</v>
      </c>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row>
    <row r="32" spans="1:58" s="28" customFormat="1" ht="65" x14ac:dyDescent="0.3">
      <c r="A32" s="24" t="s">
        <v>32</v>
      </c>
      <c r="B32" s="24" t="s">
        <v>96</v>
      </c>
      <c r="C32" s="24" t="s">
        <v>97</v>
      </c>
      <c r="D32" s="25" t="s">
        <v>107</v>
      </c>
      <c r="E32" s="24" t="s">
        <v>108</v>
      </c>
      <c r="F32" s="34"/>
      <c r="G32" s="34"/>
      <c r="H32" s="34"/>
      <c r="I32" s="34">
        <v>1</v>
      </c>
      <c r="J32" s="34"/>
      <c r="K32" s="34"/>
      <c r="L32" s="34">
        <v>1</v>
      </c>
      <c r="M32" s="34"/>
      <c r="N32" s="34"/>
      <c r="O32" s="34">
        <v>1</v>
      </c>
      <c r="P32" s="34"/>
      <c r="Q32" s="34"/>
      <c r="R32" s="27">
        <f t="shared" si="0"/>
        <v>3</v>
      </c>
      <c r="S32" s="24" t="s">
        <v>41</v>
      </c>
      <c r="T32" s="24" t="s">
        <v>42</v>
      </c>
      <c r="U32" s="29">
        <f>AG31*R32</f>
        <v>2886.36</v>
      </c>
      <c r="V32" s="30" t="s">
        <v>106</v>
      </c>
      <c r="W32" s="30" t="s">
        <v>106</v>
      </c>
      <c r="X32" s="31"/>
      <c r="Y32" s="31"/>
      <c r="Z32" s="31"/>
      <c r="AA32" s="31"/>
      <c r="AB32" s="31"/>
      <c r="AC32" s="31"/>
      <c r="AD32" s="31"/>
      <c r="AE32" s="31"/>
      <c r="AF32" s="31"/>
      <c r="AG32" s="22">
        <v>962.12</v>
      </c>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row>
    <row r="33" spans="1:58" s="28" customFormat="1" ht="65" x14ac:dyDescent="0.3">
      <c r="A33" s="24" t="s">
        <v>32</v>
      </c>
      <c r="B33" s="24" t="s">
        <v>96</v>
      </c>
      <c r="C33" s="24" t="s">
        <v>97</v>
      </c>
      <c r="D33" s="25" t="s">
        <v>109</v>
      </c>
      <c r="E33" s="40" t="s">
        <v>110</v>
      </c>
      <c r="F33" s="26"/>
      <c r="G33" s="26"/>
      <c r="H33" s="26"/>
      <c r="I33" s="26"/>
      <c r="J33" s="26">
        <v>1</v>
      </c>
      <c r="K33" s="26"/>
      <c r="L33" s="26"/>
      <c r="M33" s="26">
        <v>1</v>
      </c>
      <c r="N33" s="26"/>
      <c r="O33" s="26"/>
      <c r="P33" s="26">
        <v>1</v>
      </c>
      <c r="Q33" s="26"/>
      <c r="R33" s="27">
        <f t="shared" si="0"/>
        <v>3</v>
      </c>
      <c r="S33" s="24" t="s">
        <v>37</v>
      </c>
      <c r="T33" s="24" t="s">
        <v>42</v>
      </c>
      <c r="U33" s="29">
        <f>AG32*R33</f>
        <v>2886.36</v>
      </c>
      <c r="V33" s="30" t="s">
        <v>111</v>
      </c>
      <c r="W33" s="21"/>
      <c r="X33" s="31"/>
      <c r="Y33" s="31"/>
      <c r="Z33" s="31"/>
      <c r="AA33" s="31"/>
      <c r="AB33" s="31"/>
      <c r="AC33" s="31"/>
      <c r="AD33" s="31"/>
      <c r="AE33" s="31"/>
      <c r="AF33" s="31"/>
      <c r="AG33" s="22">
        <v>1500</v>
      </c>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row>
    <row r="34" spans="1:58" s="28" customFormat="1" ht="65" x14ac:dyDescent="0.3">
      <c r="A34" s="24" t="s">
        <v>32</v>
      </c>
      <c r="B34" s="24" t="s">
        <v>96</v>
      </c>
      <c r="C34" s="24" t="s">
        <v>112</v>
      </c>
      <c r="D34" s="25" t="s">
        <v>113</v>
      </c>
      <c r="E34" s="40" t="s">
        <v>114</v>
      </c>
      <c r="F34" s="26"/>
      <c r="G34" s="26"/>
      <c r="H34" s="26">
        <v>1</v>
      </c>
      <c r="I34" s="26"/>
      <c r="J34" s="26"/>
      <c r="K34" s="26">
        <v>1</v>
      </c>
      <c r="L34" s="26"/>
      <c r="M34" s="26"/>
      <c r="N34" s="26">
        <v>1</v>
      </c>
      <c r="O34" s="26"/>
      <c r="P34" s="26"/>
      <c r="Q34" s="26">
        <v>1</v>
      </c>
      <c r="R34" s="27">
        <f t="shared" si="0"/>
        <v>4</v>
      </c>
      <c r="S34" s="24" t="s">
        <v>37</v>
      </c>
      <c r="T34" s="24" t="s">
        <v>42</v>
      </c>
      <c r="U34" s="29">
        <f>AG33*R34</f>
        <v>6000</v>
      </c>
      <c r="V34" s="30" t="s">
        <v>106</v>
      </c>
      <c r="W34" s="21"/>
      <c r="X34" s="31"/>
      <c r="Y34" s="31"/>
      <c r="Z34" s="31"/>
      <c r="AA34" s="31"/>
      <c r="AB34" s="31"/>
      <c r="AC34" s="31"/>
      <c r="AD34" s="31"/>
      <c r="AE34" s="31"/>
      <c r="AF34" s="31"/>
      <c r="AG34" s="22">
        <v>0</v>
      </c>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row>
    <row r="35" spans="1:58" s="28" customFormat="1" ht="65" x14ac:dyDescent="0.3">
      <c r="A35" s="24" t="s">
        <v>32</v>
      </c>
      <c r="B35" s="24" t="s">
        <v>96</v>
      </c>
      <c r="C35" s="24" t="s">
        <v>112</v>
      </c>
      <c r="D35" s="25" t="s">
        <v>115</v>
      </c>
      <c r="E35" s="40" t="s">
        <v>116</v>
      </c>
      <c r="F35" s="26"/>
      <c r="G35" s="26"/>
      <c r="H35" s="26"/>
      <c r="I35" s="26"/>
      <c r="J35" s="26"/>
      <c r="K35" s="26">
        <v>1</v>
      </c>
      <c r="L35" s="26"/>
      <c r="M35" s="26"/>
      <c r="N35" s="26"/>
      <c r="O35" s="26"/>
      <c r="P35" s="26"/>
      <c r="Q35" s="26">
        <v>1</v>
      </c>
      <c r="R35" s="27">
        <f t="shared" si="0"/>
        <v>2</v>
      </c>
      <c r="S35" s="24" t="s">
        <v>100</v>
      </c>
      <c r="T35" s="24"/>
      <c r="U35" s="29">
        <f>AG34*R35</f>
        <v>0</v>
      </c>
      <c r="V35" s="32" t="s">
        <v>117</v>
      </c>
      <c r="W35" s="21"/>
      <c r="X35" s="31"/>
      <c r="Y35" s="31"/>
      <c r="Z35" s="31"/>
      <c r="AA35" s="31"/>
      <c r="AB35" s="31"/>
      <c r="AC35" s="31"/>
      <c r="AD35" s="31"/>
      <c r="AE35" s="31"/>
      <c r="AF35" s="31"/>
      <c r="AG35" s="22">
        <v>721.59</v>
      </c>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row>
    <row r="36" spans="1:58" s="28" customFormat="1" ht="89.25" customHeight="1" x14ac:dyDescent="0.3">
      <c r="A36" s="24" t="s">
        <v>32</v>
      </c>
      <c r="B36" s="24" t="s">
        <v>96</v>
      </c>
      <c r="C36" s="24" t="s">
        <v>118</v>
      </c>
      <c r="D36" s="24" t="s">
        <v>119</v>
      </c>
      <c r="E36" s="24" t="s">
        <v>120</v>
      </c>
      <c r="F36" s="34"/>
      <c r="G36" s="34">
        <v>1</v>
      </c>
      <c r="H36" s="34"/>
      <c r="I36" s="34"/>
      <c r="J36" s="34"/>
      <c r="K36" s="34"/>
      <c r="L36" s="34"/>
      <c r="M36" s="34"/>
      <c r="N36" s="34"/>
      <c r="O36" s="34"/>
      <c r="P36" s="34"/>
      <c r="Q36" s="34"/>
      <c r="R36" s="27">
        <f t="shared" si="0"/>
        <v>1</v>
      </c>
      <c r="S36" s="24" t="s">
        <v>74</v>
      </c>
      <c r="T36" s="24"/>
      <c r="U36" s="29">
        <f>AG35*R36</f>
        <v>721.59</v>
      </c>
      <c r="V36" s="32" t="s">
        <v>121</v>
      </c>
      <c r="W36" s="21"/>
      <c r="X36" s="31"/>
      <c r="Y36" s="31"/>
      <c r="Z36" s="31"/>
      <c r="AA36" s="31"/>
      <c r="AB36" s="31"/>
      <c r="AC36" s="31"/>
      <c r="AD36" s="31"/>
      <c r="AE36" s="31"/>
      <c r="AF36" s="31"/>
      <c r="AG36" s="22">
        <v>481.06</v>
      </c>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row>
    <row r="37" spans="1:58" s="28" customFormat="1" ht="85.5" customHeight="1" x14ac:dyDescent="0.3">
      <c r="A37" s="24" t="s">
        <v>32</v>
      </c>
      <c r="B37" s="24" t="s">
        <v>96</v>
      </c>
      <c r="C37" s="24" t="s">
        <v>118</v>
      </c>
      <c r="D37" s="24" t="s">
        <v>122</v>
      </c>
      <c r="E37" s="25" t="s">
        <v>123</v>
      </c>
      <c r="F37" s="26">
        <v>1</v>
      </c>
      <c r="G37" s="26"/>
      <c r="H37" s="26"/>
      <c r="I37" s="26"/>
      <c r="J37" s="26"/>
      <c r="K37" s="26"/>
      <c r="L37" s="26"/>
      <c r="M37" s="26"/>
      <c r="N37" s="26"/>
      <c r="O37" s="26"/>
      <c r="P37" s="26"/>
      <c r="Q37" s="26"/>
      <c r="R37" s="27">
        <f t="shared" si="0"/>
        <v>1</v>
      </c>
      <c r="S37" s="24" t="s">
        <v>37</v>
      </c>
      <c r="T37" s="24"/>
      <c r="U37" s="29">
        <f>AG36*R37</f>
        <v>481.06</v>
      </c>
      <c r="V37" s="32" t="s">
        <v>121</v>
      </c>
      <c r="W37" s="21"/>
      <c r="X37" s="31"/>
      <c r="Y37" s="31"/>
      <c r="Z37" s="31"/>
      <c r="AA37" s="31"/>
      <c r="AB37" s="31"/>
      <c r="AC37" s="31"/>
      <c r="AD37" s="31"/>
      <c r="AE37" s="31"/>
      <c r="AF37" s="31"/>
      <c r="AG37" s="22">
        <v>721.59</v>
      </c>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row>
    <row r="38" spans="1:58" s="28" customFormat="1" ht="65" x14ac:dyDescent="0.3">
      <c r="A38" s="24" t="s">
        <v>32</v>
      </c>
      <c r="B38" s="24" t="s">
        <v>96</v>
      </c>
      <c r="C38" s="24" t="s">
        <v>118</v>
      </c>
      <c r="D38" s="24" t="s">
        <v>124</v>
      </c>
      <c r="E38" s="24" t="s">
        <v>125</v>
      </c>
      <c r="F38" s="34"/>
      <c r="G38" s="34"/>
      <c r="H38" s="34">
        <v>1</v>
      </c>
      <c r="I38" s="34"/>
      <c r="J38" s="34"/>
      <c r="K38" s="34"/>
      <c r="L38" s="34"/>
      <c r="M38" s="34"/>
      <c r="N38" s="34"/>
      <c r="O38" s="34"/>
      <c r="P38" s="34"/>
      <c r="Q38" s="34"/>
      <c r="R38" s="27">
        <f t="shared" si="0"/>
        <v>1</v>
      </c>
      <c r="S38" s="24" t="s">
        <v>41</v>
      </c>
      <c r="T38" s="24"/>
      <c r="U38" s="29">
        <f>AG37*R38</f>
        <v>721.59</v>
      </c>
      <c r="V38" s="32" t="s">
        <v>121</v>
      </c>
      <c r="W38" s="21"/>
      <c r="X38" s="31"/>
      <c r="Y38" s="31"/>
      <c r="Z38" s="31"/>
      <c r="AA38" s="31"/>
      <c r="AB38" s="31"/>
      <c r="AC38" s="31"/>
      <c r="AD38" s="31"/>
      <c r="AE38" s="31"/>
      <c r="AF38" s="31"/>
      <c r="AG38" s="22">
        <v>2886.36</v>
      </c>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row>
    <row r="39" spans="1:58" s="28" customFormat="1" ht="65" x14ac:dyDescent="0.3">
      <c r="A39" s="24" t="s">
        <v>32</v>
      </c>
      <c r="B39" s="24" t="s">
        <v>96</v>
      </c>
      <c r="C39" s="24" t="s">
        <v>118</v>
      </c>
      <c r="D39" s="24" t="s">
        <v>126</v>
      </c>
      <c r="E39" s="25" t="s">
        <v>127</v>
      </c>
      <c r="F39" s="26"/>
      <c r="G39" s="26"/>
      <c r="H39" s="26"/>
      <c r="I39" s="26"/>
      <c r="J39" s="26">
        <v>1</v>
      </c>
      <c r="K39" s="26"/>
      <c r="L39" s="26"/>
      <c r="M39" s="26">
        <v>1</v>
      </c>
      <c r="N39" s="26"/>
      <c r="O39" s="26"/>
      <c r="P39" s="26">
        <v>1</v>
      </c>
      <c r="Q39" s="26"/>
      <c r="R39" s="27">
        <f t="shared" si="0"/>
        <v>3</v>
      </c>
      <c r="S39" s="24" t="s">
        <v>37</v>
      </c>
      <c r="T39" s="24" t="s">
        <v>42</v>
      </c>
      <c r="U39" s="29">
        <f>AG38*R39</f>
        <v>8659.08</v>
      </c>
      <c r="V39" s="26" t="s">
        <v>111</v>
      </c>
      <c r="W39" s="21"/>
      <c r="X39" s="31"/>
      <c r="Y39" s="31"/>
      <c r="Z39" s="31"/>
      <c r="AA39" s="31"/>
      <c r="AB39" s="31"/>
      <c r="AC39" s="31"/>
      <c r="AD39" s="31"/>
      <c r="AE39" s="31"/>
      <c r="AF39" s="31"/>
      <c r="AG39" s="22">
        <v>240.53</v>
      </c>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row>
    <row r="40" spans="1:58" s="28" customFormat="1" ht="79.5" customHeight="1" x14ac:dyDescent="0.3">
      <c r="A40" s="24" t="s">
        <v>32</v>
      </c>
      <c r="B40" s="24" t="s">
        <v>96</v>
      </c>
      <c r="C40" s="24" t="s">
        <v>128</v>
      </c>
      <c r="D40" s="24" t="s">
        <v>129</v>
      </c>
      <c r="E40" s="24" t="s">
        <v>130</v>
      </c>
      <c r="F40" s="34">
        <v>1</v>
      </c>
      <c r="G40" s="34">
        <v>1</v>
      </c>
      <c r="H40" s="34">
        <v>1</v>
      </c>
      <c r="I40" s="34">
        <v>1</v>
      </c>
      <c r="J40" s="34">
        <v>1</v>
      </c>
      <c r="K40" s="34">
        <v>1</v>
      </c>
      <c r="L40" s="34">
        <v>1</v>
      </c>
      <c r="M40" s="34">
        <v>1</v>
      </c>
      <c r="N40" s="34">
        <v>1</v>
      </c>
      <c r="O40" s="34">
        <v>1</v>
      </c>
      <c r="P40" s="34">
        <v>1</v>
      </c>
      <c r="Q40" s="34">
        <v>1</v>
      </c>
      <c r="R40" s="27">
        <f t="shared" si="0"/>
        <v>12</v>
      </c>
      <c r="S40" s="24" t="s">
        <v>74</v>
      </c>
      <c r="T40" s="24"/>
      <c r="U40" s="29">
        <f>AG39*R40</f>
        <v>2886.36</v>
      </c>
      <c r="V40" s="26" t="s">
        <v>79</v>
      </c>
      <c r="W40" s="21"/>
      <c r="X40" s="31"/>
      <c r="Y40" s="31"/>
      <c r="Z40" s="31"/>
      <c r="AA40" s="31"/>
      <c r="AB40" s="31"/>
      <c r="AC40" s="31"/>
      <c r="AD40" s="31"/>
      <c r="AE40" s="31"/>
      <c r="AF40" s="31"/>
      <c r="AG40" s="22">
        <v>481.06</v>
      </c>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row>
    <row r="41" spans="1:58" s="28" customFormat="1" ht="78.75" customHeight="1" x14ac:dyDescent="0.3">
      <c r="A41" s="24" t="s">
        <v>32</v>
      </c>
      <c r="B41" s="24" t="s">
        <v>96</v>
      </c>
      <c r="C41" s="24" t="s">
        <v>131</v>
      </c>
      <c r="D41" s="24" t="s">
        <v>119</v>
      </c>
      <c r="E41" s="24" t="s">
        <v>132</v>
      </c>
      <c r="F41" s="34">
        <v>1</v>
      </c>
      <c r="G41" s="34">
        <v>1</v>
      </c>
      <c r="H41" s="34">
        <v>1</v>
      </c>
      <c r="I41" s="34">
        <v>1</v>
      </c>
      <c r="J41" s="34">
        <v>1</v>
      </c>
      <c r="K41" s="34">
        <v>1</v>
      </c>
      <c r="L41" s="34">
        <v>1</v>
      </c>
      <c r="M41" s="34">
        <v>1</v>
      </c>
      <c r="N41" s="34">
        <v>1</v>
      </c>
      <c r="O41" s="34">
        <v>1</v>
      </c>
      <c r="P41" s="34">
        <v>1</v>
      </c>
      <c r="Q41" s="34">
        <v>1</v>
      </c>
      <c r="R41" s="27">
        <f t="shared" si="0"/>
        <v>12</v>
      </c>
      <c r="S41" s="24" t="s">
        <v>74</v>
      </c>
      <c r="T41" s="24"/>
      <c r="U41" s="29">
        <f>AG40*R41</f>
        <v>5772.72</v>
      </c>
      <c r="V41" s="34" t="s">
        <v>106</v>
      </c>
      <c r="W41" s="21"/>
      <c r="X41" s="31"/>
      <c r="Y41" s="31"/>
      <c r="Z41" s="31"/>
      <c r="AA41" s="31"/>
      <c r="AB41" s="31"/>
      <c r="AC41" s="31"/>
      <c r="AD41" s="31"/>
      <c r="AE41" s="31"/>
      <c r="AF41" s="31"/>
      <c r="AG41" s="22">
        <v>962.12</v>
      </c>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row>
    <row r="42" spans="1:58" s="28" customFormat="1" ht="66.75" customHeight="1" x14ac:dyDescent="0.3">
      <c r="A42" s="24" t="s">
        <v>133</v>
      </c>
      <c r="B42" s="24" t="s">
        <v>134</v>
      </c>
      <c r="C42" s="25" t="s">
        <v>135</v>
      </c>
      <c r="D42" s="25" t="s">
        <v>136</v>
      </c>
      <c r="E42" s="24" t="s">
        <v>137</v>
      </c>
      <c r="F42" s="26">
        <v>1</v>
      </c>
      <c r="G42" s="26">
        <v>1</v>
      </c>
      <c r="H42" s="26">
        <v>1</v>
      </c>
      <c r="I42" s="26">
        <v>1</v>
      </c>
      <c r="J42" s="26">
        <v>1</v>
      </c>
      <c r="K42" s="26">
        <v>1</v>
      </c>
      <c r="L42" s="26">
        <v>1</v>
      </c>
      <c r="M42" s="26">
        <v>1</v>
      </c>
      <c r="N42" s="26">
        <v>1</v>
      </c>
      <c r="O42" s="26">
        <v>1</v>
      </c>
      <c r="P42" s="26">
        <v>1</v>
      </c>
      <c r="Q42" s="26">
        <v>1</v>
      </c>
      <c r="R42" s="27">
        <f t="shared" si="0"/>
        <v>12</v>
      </c>
      <c r="S42" s="24" t="s">
        <v>37</v>
      </c>
      <c r="T42" s="24"/>
      <c r="U42" s="29">
        <f>AG41*R42</f>
        <v>11545.44</v>
      </c>
      <c r="V42" s="30" t="s">
        <v>79</v>
      </c>
      <c r="W42" s="21"/>
      <c r="X42" s="31"/>
      <c r="Y42" s="31"/>
      <c r="Z42" s="31"/>
      <c r="AA42" s="31"/>
      <c r="AB42" s="31"/>
      <c r="AC42" s="31"/>
      <c r="AD42" s="31"/>
      <c r="AE42" s="31"/>
      <c r="AF42" s="31"/>
      <c r="AG42" s="22">
        <v>0</v>
      </c>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row>
    <row r="43" spans="1:58" s="28" customFormat="1" ht="56.25" customHeight="1" x14ac:dyDescent="0.3">
      <c r="A43" s="24" t="s">
        <v>133</v>
      </c>
      <c r="B43" s="24" t="s">
        <v>134</v>
      </c>
      <c r="C43" s="25" t="s">
        <v>138</v>
      </c>
      <c r="D43" s="25" t="s">
        <v>139</v>
      </c>
      <c r="E43" s="25" t="s">
        <v>140</v>
      </c>
      <c r="F43" s="26">
        <v>1</v>
      </c>
      <c r="G43" s="26">
        <v>1</v>
      </c>
      <c r="H43" s="26">
        <v>1</v>
      </c>
      <c r="I43" s="26">
        <v>1</v>
      </c>
      <c r="J43" s="26">
        <v>1</v>
      </c>
      <c r="K43" s="26">
        <v>1</v>
      </c>
      <c r="L43" s="26">
        <v>1</v>
      </c>
      <c r="M43" s="26">
        <v>1</v>
      </c>
      <c r="N43" s="26">
        <v>1</v>
      </c>
      <c r="O43" s="26">
        <v>1</v>
      </c>
      <c r="P43" s="26">
        <v>1</v>
      </c>
      <c r="Q43" s="26">
        <v>1</v>
      </c>
      <c r="R43" s="27">
        <f t="shared" si="0"/>
        <v>12</v>
      </c>
      <c r="S43" s="24" t="s">
        <v>37</v>
      </c>
      <c r="T43" s="24"/>
      <c r="U43" s="29">
        <f>AG42*R43</f>
        <v>0</v>
      </c>
      <c r="V43" s="30" t="s">
        <v>79</v>
      </c>
      <c r="W43" s="21"/>
      <c r="X43" s="31"/>
      <c r="Y43" s="31"/>
      <c r="Z43" s="31"/>
      <c r="AA43" s="31"/>
      <c r="AB43" s="31"/>
      <c r="AC43" s="31"/>
      <c r="AD43" s="31"/>
      <c r="AE43" s="31"/>
      <c r="AF43" s="31"/>
      <c r="AG43" s="22">
        <v>240.53</v>
      </c>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row>
    <row r="44" spans="1:58" s="28" customFormat="1" ht="52.5" customHeight="1" x14ac:dyDescent="0.3">
      <c r="A44" s="24" t="s">
        <v>133</v>
      </c>
      <c r="B44" s="24" t="s">
        <v>134</v>
      </c>
      <c r="C44" s="25" t="s">
        <v>138</v>
      </c>
      <c r="D44" s="25" t="s">
        <v>141</v>
      </c>
      <c r="E44" s="24" t="s">
        <v>142</v>
      </c>
      <c r="F44" s="26">
        <v>1</v>
      </c>
      <c r="G44" s="26">
        <v>1</v>
      </c>
      <c r="H44" s="26">
        <v>1</v>
      </c>
      <c r="I44" s="26">
        <v>1</v>
      </c>
      <c r="J44" s="26">
        <v>1</v>
      </c>
      <c r="K44" s="26">
        <v>1</v>
      </c>
      <c r="L44" s="26">
        <v>1</v>
      </c>
      <c r="M44" s="26">
        <v>1</v>
      </c>
      <c r="N44" s="26">
        <v>1</v>
      </c>
      <c r="O44" s="26">
        <v>1</v>
      </c>
      <c r="P44" s="26">
        <v>1</v>
      </c>
      <c r="Q44" s="26">
        <v>1</v>
      </c>
      <c r="R44" s="27">
        <f t="shared" si="0"/>
        <v>12</v>
      </c>
      <c r="S44" s="24" t="s">
        <v>37</v>
      </c>
      <c r="T44" s="24"/>
      <c r="U44" s="29">
        <f>AG43*R44</f>
        <v>2886.36</v>
      </c>
      <c r="V44" s="30" t="s">
        <v>79</v>
      </c>
      <c r="W44" s="21"/>
      <c r="X44" s="31"/>
      <c r="Y44" s="31"/>
      <c r="Z44" s="31"/>
      <c r="AA44" s="31"/>
      <c r="AB44" s="31"/>
      <c r="AC44" s="31"/>
      <c r="AD44" s="31"/>
      <c r="AE44" s="31"/>
      <c r="AF44" s="31"/>
      <c r="AG44" s="22">
        <v>500</v>
      </c>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row>
    <row r="45" spans="1:58" s="28" customFormat="1" ht="88.5" customHeight="1" x14ac:dyDescent="0.3">
      <c r="A45" s="24" t="s">
        <v>32</v>
      </c>
      <c r="B45" s="24" t="s">
        <v>143</v>
      </c>
      <c r="C45" s="24" t="s">
        <v>144</v>
      </c>
      <c r="D45" s="25" t="s">
        <v>145</v>
      </c>
      <c r="E45" s="25" t="s">
        <v>146</v>
      </c>
      <c r="F45" s="26"/>
      <c r="G45" s="26"/>
      <c r="H45" s="26">
        <v>1</v>
      </c>
      <c r="I45" s="26"/>
      <c r="J45" s="26"/>
      <c r="K45" s="26">
        <v>1</v>
      </c>
      <c r="L45" s="26"/>
      <c r="M45" s="26"/>
      <c r="N45" s="26">
        <v>1</v>
      </c>
      <c r="O45" s="26"/>
      <c r="P45" s="26"/>
      <c r="Q45" s="26">
        <v>1</v>
      </c>
      <c r="R45" s="27">
        <f t="shared" si="0"/>
        <v>4</v>
      </c>
      <c r="S45" s="24" t="s">
        <v>147</v>
      </c>
      <c r="T45" s="24"/>
      <c r="U45" s="29">
        <f>AG44*R45</f>
        <v>2000</v>
      </c>
      <c r="V45" s="32" t="s">
        <v>148</v>
      </c>
      <c r="W45" s="21"/>
      <c r="X45" s="31"/>
      <c r="Y45" s="31"/>
      <c r="Z45" s="31"/>
      <c r="AA45" s="31"/>
      <c r="AB45" s="31"/>
      <c r="AC45" s="31"/>
      <c r="AD45" s="31"/>
      <c r="AE45" s="31"/>
      <c r="AF45" s="31"/>
      <c r="AG45" s="22">
        <v>240.53</v>
      </c>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row>
    <row r="46" spans="1:58" s="28" customFormat="1" ht="69" customHeight="1" x14ac:dyDescent="0.3">
      <c r="A46" s="24" t="s">
        <v>32</v>
      </c>
      <c r="B46" s="24" t="s">
        <v>149</v>
      </c>
      <c r="C46" s="24" t="s">
        <v>150</v>
      </c>
      <c r="D46" s="25" t="s">
        <v>151</v>
      </c>
      <c r="E46" s="40" t="s">
        <v>152</v>
      </c>
      <c r="F46" s="26"/>
      <c r="G46" s="26"/>
      <c r="H46" s="26">
        <v>1</v>
      </c>
      <c r="I46" s="26"/>
      <c r="J46" s="26"/>
      <c r="K46" s="26">
        <v>1</v>
      </c>
      <c r="L46" s="26"/>
      <c r="M46" s="26"/>
      <c r="N46" s="26">
        <v>1</v>
      </c>
      <c r="O46" s="26"/>
      <c r="P46" s="26"/>
      <c r="Q46" s="26">
        <v>1</v>
      </c>
      <c r="R46" s="27">
        <f>SUM(F46:Q46)</f>
        <v>4</v>
      </c>
      <c r="S46" s="24" t="s">
        <v>74</v>
      </c>
      <c r="T46" s="24"/>
      <c r="U46" s="29">
        <f>AG45*R46</f>
        <v>962.12</v>
      </c>
      <c r="V46" s="26" t="s">
        <v>153</v>
      </c>
      <c r="W46" s="21"/>
      <c r="X46" s="31"/>
      <c r="Y46" s="31"/>
      <c r="Z46" s="31"/>
      <c r="AA46" s="31"/>
      <c r="AB46" s="31"/>
      <c r="AC46" s="31"/>
      <c r="AD46" s="31"/>
      <c r="AE46" s="31"/>
      <c r="AF46" s="31"/>
      <c r="AG46" s="22">
        <v>721.59</v>
      </c>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row>
    <row r="47" spans="1:58" s="28" customFormat="1" ht="72" customHeight="1" x14ac:dyDescent="0.3">
      <c r="A47" s="24" t="s">
        <v>154</v>
      </c>
      <c r="B47" s="24" t="s">
        <v>155</v>
      </c>
      <c r="C47" s="25" t="s">
        <v>156</v>
      </c>
      <c r="D47" s="25" t="s">
        <v>157</v>
      </c>
      <c r="E47" s="25" t="s">
        <v>158</v>
      </c>
      <c r="F47" s="26"/>
      <c r="G47" s="26"/>
      <c r="H47" s="26">
        <v>1</v>
      </c>
      <c r="I47" s="26">
        <v>1</v>
      </c>
      <c r="J47" s="26">
        <v>1</v>
      </c>
      <c r="K47" s="26">
        <v>1</v>
      </c>
      <c r="L47" s="26">
        <v>1</v>
      </c>
      <c r="M47" s="26">
        <v>1</v>
      </c>
      <c r="N47" s="26">
        <v>1</v>
      </c>
      <c r="O47" s="26">
        <v>1</v>
      </c>
      <c r="P47" s="26">
        <v>1</v>
      </c>
      <c r="Q47" s="26"/>
      <c r="R47" s="27">
        <f t="shared" si="0"/>
        <v>9</v>
      </c>
      <c r="S47" s="24" t="s">
        <v>42</v>
      </c>
      <c r="T47" s="24"/>
      <c r="U47" s="29">
        <f>AG46*R47</f>
        <v>6494.31</v>
      </c>
      <c r="V47" s="26" t="s">
        <v>153</v>
      </c>
      <c r="W47" s="21"/>
      <c r="X47" s="31"/>
      <c r="Y47" s="31"/>
      <c r="Z47" s="31"/>
      <c r="AA47" s="31"/>
      <c r="AB47" s="31"/>
      <c r="AC47" s="31"/>
      <c r="AD47" s="31"/>
      <c r="AE47" s="31"/>
      <c r="AF47" s="31"/>
      <c r="AG47" s="22">
        <v>2886.36</v>
      </c>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row>
    <row r="48" spans="1:58" s="28" customFormat="1" ht="66" customHeight="1" x14ac:dyDescent="0.3">
      <c r="A48" s="24" t="s">
        <v>154</v>
      </c>
      <c r="B48" s="24" t="s">
        <v>155</v>
      </c>
      <c r="C48" s="25" t="s">
        <v>159</v>
      </c>
      <c r="D48" s="25" t="s">
        <v>160</v>
      </c>
      <c r="E48" s="24" t="s">
        <v>161</v>
      </c>
      <c r="F48" s="34"/>
      <c r="G48" s="34"/>
      <c r="H48" s="34">
        <v>1</v>
      </c>
      <c r="I48" s="34"/>
      <c r="J48" s="34"/>
      <c r="K48" s="34">
        <v>1</v>
      </c>
      <c r="L48" s="34"/>
      <c r="M48" s="34"/>
      <c r="N48" s="34">
        <v>1</v>
      </c>
      <c r="O48" s="34"/>
      <c r="P48" s="34"/>
      <c r="Q48" s="34">
        <v>1</v>
      </c>
      <c r="R48" s="27">
        <f t="shared" si="0"/>
        <v>4</v>
      </c>
      <c r="S48" s="24" t="s">
        <v>74</v>
      </c>
      <c r="T48" s="24"/>
      <c r="U48" s="29">
        <f>AG47*R48</f>
        <v>11545.44</v>
      </c>
      <c r="V48" s="26" t="s">
        <v>153</v>
      </c>
      <c r="W48" s="21"/>
      <c r="X48" s="31"/>
      <c r="Y48" s="31"/>
      <c r="Z48" s="31"/>
      <c r="AA48" s="31"/>
      <c r="AB48" s="31"/>
      <c r="AC48" s="31"/>
      <c r="AD48" s="31"/>
      <c r="AE48" s="31"/>
      <c r="AF48" s="31"/>
      <c r="AG48" s="22">
        <v>962.12</v>
      </c>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row>
    <row r="49" spans="1:66" s="28" customFormat="1" ht="64.5" customHeight="1" x14ac:dyDescent="0.3">
      <c r="A49" s="24" t="s">
        <v>154</v>
      </c>
      <c r="B49" s="24" t="s">
        <v>155</v>
      </c>
      <c r="C49" s="25" t="s">
        <v>159</v>
      </c>
      <c r="D49" s="25" t="s">
        <v>162</v>
      </c>
      <c r="E49" s="25" t="s">
        <v>163</v>
      </c>
      <c r="F49" s="26"/>
      <c r="G49" s="26"/>
      <c r="H49" s="26"/>
      <c r="I49" s="26"/>
      <c r="J49" s="26"/>
      <c r="K49" s="26"/>
      <c r="L49" s="26"/>
      <c r="M49" s="26"/>
      <c r="N49" s="26">
        <v>1</v>
      </c>
      <c r="O49" s="26"/>
      <c r="P49" s="26"/>
      <c r="Q49" s="26"/>
      <c r="R49" s="27">
        <f t="shared" si="0"/>
        <v>1</v>
      </c>
      <c r="S49" s="24" t="s">
        <v>74</v>
      </c>
      <c r="T49" s="24"/>
      <c r="U49" s="29">
        <f>AG48*R49</f>
        <v>962.12</v>
      </c>
      <c r="V49" s="26" t="s">
        <v>153</v>
      </c>
      <c r="W49" s="21"/>
      <c r="X49" s="31"/>
      <c r="Y49" s="31"/>
      <c r="Z49" s="31"/>
      <c r="AA49" s="31"/>
      <c r="AB49" s="31"/>
      <c r="AC49" s="31"/>
      <c r="AD49" s="31"/>
      <c r="AE49" s="31"/>
      <c r="AF49" s="31"/>
      <c r="AG49" s="22">
        <v>2886.36</v>
      </c>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row>
    <row r="50" spans="1:66" s="28" customFormat="1" ht="69" customHeight="1" x14ac:dyDescent="0.3">
      <c r="A50" s="24" t="s">
        <v>154</v>
      </c>
      <c r="B50" s="24" t="s">
        <v>155</v>
      </c>
      <c r="C50" s="25" t="s">
        <v>159</v>
      </c>
      <c r="D50" s="25" t="s">
        <v>164</v>
      </c>
      <c r="E50" s="24" t="s">
        <v>165</v>
      </c>
      <c r="F50" s="34"/>
      <c r="G50" s="34"/>
      <c r="H50" s="34"/>
      <c r="I50" s="34"/>
      <c r="J50" s="34"/>
      <c r="K50" s="34"/>
      <c r="L50" s="34"/>
      <c r="M50" s="34"/>
      <c r="N50" s="34"/>
      <c r="O50" s="34">
        <v>1</v>
      </c>
      <c r="P50" s="34"/>
      <c r="Q50" s="34"/>
      <c r="R50" s="27">
        <f t="shared" si="0"/>
        <v>1</v>
      </c>
      <c r="S50" s="24" t="s">
        <v>41</v>
      </c>
      <c r="T50" s="24"/>
      <c r="U50" s="29">
        <f>AG49*R50</f>
        <v>2886.36</v>
      </c>
      <c r="V50" s="26" t="s">
        <v>153</v>
      </c>
      <c r="W50" s="21"/>
      <c r="X50" s="31"/>
      <c r="Y50" s="31"/>
      <c r="Z50" s="31"/>
      <c r="AA50" s="31"/>
      <c r="AB50" s="31"/>
      <c r="AC50" s="31"/>
      <c r="AD50" s="31"/>
      <c r="AE50" s="31"/>
      <c r="AF50" s="31"/>
      <c r="AG50" s="22">
        <v>240.53</v>
      </c>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row>
    <row r="51" spans="1:66" s="28" customFormat="1" ht="59.25" customHeight="1" x14ac:dyDescent="0.3">
      <c r="A51" s="24" t="s">
        <v>154</v>
      </c>
      <c r="B51" s="41" t="s">
        <v>166</v>
      </c>
      <c r="C51" s="42" t="s">
        <v>167</v>
      </c>
      <c r="D51" s="24" t="s">
        <v>168</v>
      </c>
      <c r="E51" s="24" t="s">
        <v>169</v>
      </c>
      <c r="F51" s="34"/>
      <c r="G51" s="34"/>
      <c r="H51" s="34"/>
      <c r="I51" s="34"/>
      <c r="J51" s="34"/>
      <c r="K51" s="34"/>
      <c r="L51" s="34">
        <v>1</v>
      </c>
      <c r="M51" s="34"/>
      <c r="N51" s="34"/>
      <c r="O51" s="34"/>
      <c r="P51" s="34"/>
      <c r="Q51" s="34"/>
      <c r="R51" s="27">
        <f>SUM(F51:Q51)</f>
        <v>1</v>
      </c>
      <c r="S51" s="24" t="s">
        <v>37</v>
      </c>
      <c r="T51" s="24"/>
      <c r="U51" s="29">
        <f>AG50*R51</f>
        <v>240.53</v>
      </c>
      <c r="V51" s="43" t="s">
        <v>153</v>
      </c>
      <c r="W51" s="21"/>
      <c r="X51" s="31"/>
      <c r="Y51" s="31"/>
      <c r="Z51" s="31"/>
      <c r="AA51" s="31"/>
      <c r="AB51" s="31"/>
      <c r="AC51" s="31"/>
      <c r="AD51" s="31"/>
      <c r="AE51" s="31"/>
      <c r="AF51" s="31"/>
      <c r="AG51" s="22">
        <v>8000</v>
      </c>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row>
    <row r="52" spans="1:66" s="28" customFormat="1" ht="46.5" customHeight="1" x14ac:dyDescent="0.3">
      <c r="A52" s="24" t="s">
        <v>154</v>
      </c>
      <c r="B52" s="24" t="s">
        <v>170</v>
      </c>
      <c r="C52" s="42" t="s">
        <v>167</v>
      </c>
      <c r="D52" s="24" t="s">
        <v>171</v>
      </c>
      <c r="E52" s="25" t="s">
        <v>172</v>
      </c>
      <c r="F52" s="26"/>
      <c r="G52" s="26"/>
      <c r="H52" s="26"/>
      <c r="I52" s="26"/>
      <c r="J52" s="26"/>
      <c r="K52" s="26"/>
      <c r="L52" s="26"/>
      <c r="M52" s="26">
        <v>1</v>
      </c>
      <c r="N52" s="26"/>
      <c r="O52" s="26"/>
      <c r="P52" s="26"/>
      <c r="Q52" s="26"/>
      <c r="R52" s="27">
        <f t="shared" si="0"/>
        <v>1</v>
      </c>
      <c r="S52" s="24" t="s">
        <v>41</v>
      </c>
      <c r="T52" s="24"/>
      <c r="U52" s="29">
        <f>AG51*R52</f>
        <v>8000</v>
      </c>
      <c r="V52" s="44" t="s">
        <v>153</v>
      </c>
      <c r="W52" s="21"/>
      <c r="X52" s="31"/>
      <c r="Y52" s="31"/>
      <c r="Z52" s="31"/>
      <c r="AA52" s="31"/>
      <c r="AB52" s="31"/>
      <c r="AC52" s="31"/>
      <c r="AD52" s="31"/>
      <c r="AE52" s="31"/>
      <c r="AF52" s="31"/>
      <c r="AG52" s="22">
        <v>962.12</v>
      </c>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row>
    <row r="53" spans="1:66" s="28" customFormat="1" ht="51.75" customHeight="1" x14ac:dyDescent="0.3">
      <c r="A53" s="24" t="s">
        <v>154</v>
      </c>
      <c r="B53" s="24" t="s">
        <v>170</v>
      </c>
      <c r="C53" s="42" t="s">
        <v>167</v>
      </c>
      <c r="D53" s="24" t="s">
        <v>173</v>
      </c>
      <c r="E53" s="24" t="s">
        <v>174</v>
      </c>
      <c r="F53" s="34"/>
      <c r="G53" s="34"/>
      <c r="H53" s="34"/>
      <c r="I53" s="34"/>
      <c r="J53" s="34"/>
      <c r="K53" s="34"/>
      <c r="L53" s="34"/>
      <c r="M53" s="34"/>
      <c r="N53" s="34">
        <v>1</v>
      </c>
      <c r="O53" s="34"/>
      <c r="P53" s="34"/>
      <c r="Q53" s="34"/>
      <c r="R53" s="27">
        <f t="shared" si="0"/>
        <v>1</v>
      </c>
      <c r="S53" s="24" t="s">
        <v>37</v>
      </c>
      <c r="T53" s="24"/>
      <c r="U53" s="29">
        <f>AG52*R53</f>
        <v>962.12</v>
      </c>
      <c r="V53" s="43" t="s">
        <v>153</v>
      </c>
      <c r="W53" s="21"/>
      <c r="X53" s="31"/>
      <c r="Y53" s="31"/>
      <c r="Z53" s="31"/>
      <c r="AA53" s="31"/>
      <c r="AB53" s="31"/>
      <c r="AC53" s="31"/>
      <c r="AD53" s="31"/>
      <c r="AE53" s="31"/>
      <c r="AF53" s="31"/>
      <c r="AG53" s="22">
        <v>721.59</v>
      </c>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row>
    <row r="54" spans="1:66" s="28" customFormat="1" ht="55.5" customHeight="1" x14ac:dyDescent="0.3">
      <c r="A54" s="24" t="s">
        <v>154</v>
      </c>
      <c r="B54" s="24" t="s">
        <v>170</v>
      </c>
      <c r="C54" s="42" t="s">
        <v>167</v>
      </c>
      <c r="D54" s="24" t="s">
        <v>175</v>
      </c>
      <c r="E54" s="24" t="s">
        <v>176</v>
      </c>
      <c r="F54" s="34">
        <v>1</v>
      </c>
      <c r="G54" s="34"/>
      <c r="H54" s="34"/>
      <c r="I54" s="34"/>
      <c r="J54" s="34"/>
      <c r="K54" s="34"/>
      <c r="L54" s="34"/>
      <c r="M54" s="34"/>
      <c r="N54" s="34"/>
      <c r="O54" s="34"/>
      <c r="P54" s="34"/>
      <c r="Q54" s="34"/>
      <c r="R54" s="27">
        <f t="shared" si="0"/>
        <v>1</v>
      </c>
      <c r="S54" s="24" t="s">
        <v>74</v>
      </c>
      <c r="T54" s="24"/>
      <c r="U54" s="29">
        <f>AG53*R54</f>
        <v>721.59</v>
      </c>
      <c r="V54" s="43" t="s">
        <v>153</v>
      </c>
      <c r="W54" s="21"/>
      <c r="X54" s="31"/>
      <c r="Y54" s="31"/>
      <c r="Z54" s="31"/>
      <c r="AA54" s="31"/>
      <c r="AB54" s="31"/>
      <c r="AC54" s="31"/>
      <c r="AD54" s="31"/>
      <c r="AE54" s="31"/>
      <c r="AF54" s="31"/>
      <c r="AG54" s="22">
        <v>721.59</v>
      </c>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row>
    <row r="55" spans="1:66" s="28" customFormat="1" ht="75.75" customHeight="1" x14ac:dyDescent="0.3">
      <c r="A55" s="24" t="s">
        <v>154</v>
      </c>
      <c r="B55" s="24" t="s">
        <v>170</v>
      </c>
      <c r="C55" s="42" t="s">
        <v>167</v>
      </c>
      <c r="D55" s="24" t="s">
        <v>177</v>
      </c>
      <c r="E55" s="24" t="s">
        <v>178</v>
      </c>
      <c r="F55" s="26"/>
      <c r="G55" s="26"/>
      <c r="H55" s="26"/>
      <c r="I55" s="26"/>
      <c r="J55" s="26"/>
      <c r="K55" s="26"/>
      <c r="L55" s="26"/>
      <c r="M55" s="26"/>
      <c r="N55" s="26"/>
      <c r="O55" s="26"/>
      <c r="P55" s="26">
        <v>1</v>
      </c>
      <c r="Q55" s="26"/>
      <c r="R55" s="27">
        <f t="shared" si="0"/>
        <v>1</v>
      </c>
      <c r="S55" s="24" t="s">
        <v>74</v>
      </c>
      <c r="T55" s="24"/>
      <c r="U55" s="29">
        <f>AG54*R55</f>
        <v>721.59</v>
      </c>
      <c r="V55" s="44" t="s">
        <v>153</v>
      </c>
      <c r="W55" s="21"/>
      <c r="X55" s="31"/>
      <c r="Y55" s="31"/>
      <c r="Z55" s="31"/>
      <c r="AA55" s="31"/>
      <c r="AB55" s="31"/>
      <c r="AC55" s="31"/>
      <c r="AD55" s="31"/>
      <c r="AE55" s="31"/>
      <c r="AF55" s="31"/>
      <c r="AG55" s="22">
        <v>240.53</v>
      </c>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row>
    <row r="56" spans="1:66" s="28" customFormat="1" ht="58.5" customHeight="1" x14ac:dyDescent="0.3">
      <c r="A56" s="24" t="s">
        <v>154</v>
      </c>
      <c r="B56" s="24" t="s">
        <v>179</v>
      </c>
      <c r="C56" s="25" t="s">
        <v>180</v>
      </c>
      <c r="D56" s="25" t="s">
        <v>181</v>
      </c>
      <c r="E56" s="35" t="s">
        <v>182</v>
      </c>
      <c r="F56" s="26"/>
      <c r="G56" s="26"/>
      <c r="H56" s="26">
        <v>1</v>
      </c>
      <c r="I56" s="26"/>
      <c r="J56" s="26"/>
      <c r="K56" s="26">
        <v>1</v>
      </c>
      <c r="L56" s="26"/>
      <c r="M56" s="26"/>
      <c r="N56" s="26">
        <v>1</v>
      </c>
      <c r="O56" s="26"/>
      <c r="P56" s="26"/>
      <c r="Q56" s="26">
        <v>1</v>
      </c>
      <c r="R56" s="27">
        <f>SUM(F56:Q56)</f>
        <v>4</v>
      </c>
      <c r="S56" s="24" t="s">
        <v>74</v>
      </c>
      <c r="T56" s="24"/>
      <c r="U56" s="29">
        <f>AG55*R56</f>
        <v>962.12</v>
      </c>
      <c r="V56" s="26" t="s">
        <v>183</v>
      </c>
      <c r="W56" s="21"/>
      <c r="X56" s="31"/>
      <c r="Y56" s="31"/>
      <c r="Z56" s="31"/>
      <c r="AA56" s="31"/>
      <c r="AB56" s="31"/>
      <c r="AC56" s="31"/>
      <c r="AD56" s="31"/>
      <c r="AE56" s="31"/>
      <c r="AF56" s="31"/>
      <c r="AG56" s="22">
        <v>240.53</v>
      </c>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row>
    <row r="57" spans="1:66" s="28" customFormat="1" ht="48.75" customHeight="1" x14ac:dyDescent="0.3">
      <c r="A57" s="24" t="s">
        <v>154</v>
      </c>
      <c r="B57" s="24" t="s">
        <v>179</v>
      </c>
      <c r="C57" s="25" t="s">
        <v>180</v>
      </c>
      <c r="D57" s="25" t="s">
        <v>184</v>
      </c>
      <c r="E57" s="24" t="s">
        <v>185</v>
      </c>
      <c r="F57" s="34"/>
      <c r="G57" s="34"/>
      <c r="H57" s="34">
        <v>1</v>
      </c>
      <c r="I57" s="34"/>
      <c r="J57" s="34"/>
      <c r="K57" s="34">
        <v>1</v>
      </c>
      <c r="L57" s="34"/>
      <c r="M57" s="34"/>
      <c r="N57" s="34">
        <v>1</v>
      </c>
      <c r="O57" s="34"/>
      <c r="P57" s="34"/>
      <c r="Q57" s="34">
        <v>1</v>
      </c>
      <c r="R57" s="27">
        <f>SUM(F57:Q57)</f>
        <v>4</v>
      </c>
      <c r="S57" s="24" t="s">
        <v>74</v>
      </c>
      <c r="T57" s="24"/>
      <c r="U57" s="29">
        <f>AG56*R57</f>
        <v>962.12</v>
      </c>
      <c r="V57" s="26" t="s">
        <v>153</v>
      </c>
      <c r="W57" s="21"/>
      <c r="X57" s="31"/>
      <c r="Y57" s="31"/>
      <c r="Z57" s="31"/>
      <c r="AA57" s="31"/>
      <c r="AB57" s="31"/>
      <c r="AC57" s="31"/>
      <c r="AD57" s="31"/>
      <c r="AE57" s="31"/>
      <c r="AF57" s="31"/>
      <c r="AG57" s="22">
        <v>500</v>
      </c>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row>
    <row r="58" spans="1:66" s="28" customFormat="1" ht="93" customHeight="1" x14ac:dyDescent="0.3">
      <c r="A58" s="24" t="s">
        <v>186</v>
      </c>
      <c r="B58" s="24" t="s">
        <v>187</v>
      </c>
      <c r="C58" s="25" t="s">
        <v>188</v>
      </c>
      <c r="D58" s="24" t="s">
        <v>189</v>
      </c>
      <c r="E58" s="25" t="s">
        <v>190</v>
      </c>
      <c r="F58" s="34"/>
      <c r="G58" s="34">
        <v>1</v>
      </c>
      <c r="H58" s="34"/>
      <c r="I58" s="34"/>
      <c r="J58" s="34"/>
      <c r="K58" s="34"/>
      <c r="L58" s="34"/>
      <c r="M58" s="34"/>
      <c r="N58" s="34"/>
      <c r="O58" s="34"/>
      <c r="P58" s="34"/>
      <c r="Q58" s="34"/>
      <c r="R58" s="27">
        <v>1</v>
      </c>
      <c r="S58" s="45" t="s">
        <v>74</v>
      </c>
      <c r="T58" s="45" t="s">
        <v>191</v>
      </c>
      <c r="U58" s="29">
        <f>AG57*R58</f>
        <v>500</v>
      </c>
      <c r="V58" s="30" t="s">
        <v>192</v>
      </c>
      <c r="W58" s="21"/>
      <c r="X58" s="31"/>
      <c r="Y58" s="31"/>
      <c r="Z58" s="31"/>
      <c r="AA58" s="31"/>
      <c r="AB58" s="31"/>
      <c r="AC58" s="31"/>
      <c r="AD58" s="31"/>
      <c r="AE58" s="31"/>
      <c r="AF58" s="31"/>
      <c r="AG58" s="22">
        <v>2000</v>
      </c>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row>
    <row r="59" spans="1:66" s="28" customFormat="1" ht="77.25" customHeight="1" x14ac:dyDescent="0.3">
      <c r="A59" s="46" t="s">
        <v>186</v>
      </c>
      <c r="B59" s="24" t="s">
        <v>187</v>
      </c>
      <c r="C59" s="24" t="s">
        <v>193</v>
      </c>
      <c r="D59" s="24" t="s">
        <v>194</v>
      </c>
      <c r="E59" s="24" t="s">
        <v>195</v>
      </c>
      <c r="F59" s="47"/>
      <c r="G59" s="47"/>
      <c r="H59" s="47"/>
      <c r="I59" s="47">
        <v>1</v>
      </c>
      <c r="J59" s="47"/>
      <c r="K59" s="47"/>
      <c r="L59" s="47"/>
      <c r="M59" s="47">
        <v>1</v>
      </c>
      <c r="N59" s="48"/>
      <c r="O59" s="48"/>
      <c r="P59" s="48"/>
      <c r="Q59" s="47">
        <v>2</v>
      </c>
      <c r="R59" s="27">
        <f>SUM(F59:Q59)</f>
        <v>4</v>
      </c>
      <c r="S59" s="47" t="s">
        <v>196</v>
      </c>
      <c r="T59" s="47" t="s">
        <v>197</v>
      </c>
      <c r="U59" s="29">
        <f>AG58*R59</f>
        <v>8000</v>
      </c>
      <c r="V59" s="49" t="s">
        <v>198</v>
      </c>
      <c r="W59" s="21"/>
      <c r="X59" s="31"/>
      <c r="Y59" s="31"/>
      <c r="Z59" s="31"/>
      <c r="AA59" s="31"/>
      <c r="AB59" s="31"/>
      <c r="AC59" s="31"/>
      <c r="AD59" s="31"/>
      <c r="AE59" s="31"/>
      <c r="AF59" s="31"/>
      <c r="AG59" s="22">
        <v>240</v>
      </c>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row>
    <row r="60" spans="1:66" s="28" customFormat="1" ht="91.5" customHeight="1" x14ac:dyDescent="0.3">
      <c r="A60" s="24" t="s">
        <v>186</v>
      </c>
      <c r="B60" s="24" t="s">
        <v>187</v>
      </c>
      <c r="C60" s="24" t="s">
        <v>193</v>
      </c>
      <c r="D60" s="24" t="s">
        <v>199</v>
      </c>
      <c r="E60" s="24" t="s">
        <v>200</v>
      </c>
      <c r="F60" s="34"/>
      <c r="G60" s="34"/>
      <c r="H60" s="34"/>
      <c r="I60" s="34"/>
      <c r="J60" s="34"/>
      <c r="K60" s="34">
        <v>1</v>
      </c>
      <c r="L60" s="34"/>
      <c r="M60" s="34"/>
      <c r="N60" s="34">
        <v>1</v>
      </c>
      <c r="O60" s="34"/>
      <c r="P60" s="34"/>
      <c r="Q60" s="34"/>
      <c r="R60" s="27">
        <f t="shared" ref="R60:R61" si="1">SUM(F60:Q60)</f>
        <v>2</v>
      </c>
      <c r="S60" s="24" t="s">
        <v>37</v>
      </c>
      <c r="T60" s="24"/>
      <c r="U60" s="29">
        <f>AG59*R60</f>
        <v>480</v>
      </c>
      <c r="V60" s="43" t="s">
        <v>192</v>
      </c>
      <c r="W60" s="31"/>
      <c r="X60" s="21"/>
      <c r="Y60" s="21"/>
      <c r="Z60" s="21"/>
      <c r="AA60" s="21"/>
      <c r="AB60" s="21"/>
      <c r="AC60" s="21"/>
      <c r="AD60" s="21"/>
      <c r="AE60" s="21"/>
      <c r="AF60" s="31"/>
      <c r="AG60" s="22">
        <v>10000</v>
      </c>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row>
    <row r="61" spans="1:66" s="28" customFormat="1" ht="84" customHeight="1" x14ac:dyDescent="0.3">
      <c r="A61" s="24" t="s">
        <v>186</v>
      </c>
      <c r="B61" s="24" t="s">
        <v>187</v>
      </c>
      <c r="C61" s="24" t="s">
        <v>193</v>
      </c>
      <c r="D61" s="24" t="s">
        <v>201</v>
      </c>
      <c r="E61" s="24" t="s">
        <v>202</v>
      </c>
      <c r="F61" s="26"/>
      <c r="G61" s="26"/>
      <c r="H61" s="26"/>
      <c r="I61" s="26"/>
      <c r="J61" s="26"/>
      <c r="K61" s="26"/>
      <c r="L61" s="26"/>
      <c r="M61" s="26">
        <v>1</v>
      </c>
      <c r="N61" s="26"/>
      <c r="O61" s="26"/>
      <c r="P61" s="26">
        <v>1</v>
      </c>
      <c r="Q61" s="26"/>
      <c r="R61" s="27">
        <f t="shared" si="1"/>
        <v>2</v>
      </c>
      <c r="S61" s="24" t="s">
        <v>74</v>
      </c>
      <c r="T61" s="24"/>
      <c r="U61" s="29">
        <f>AG60*R61</f>
        <v>20000</v>
      </c>
      <c r="V61" s="26" t="s">
        <v>203</v>
      </c>
      <c r="W61" s="31"/>
      <c r="X61" s="21"/>
      <c r="Y61" s="21"/>
      <c r="Z61" s="21"/>
      <c r="AA61" s="21"/>
      <c r="AB61" s="21"/>
      <c r="AC61" s="21"/>
      <c r="AD61" s="21"/>
      <c r="AE61" s="21"/>
      <c r="AF61" s="31"/>
      <c r="AG61" s="22">
        <v>962.12</v>
      </c>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row>
    <row r="62" spans="1:66" s="28" customFormat="1" ht="90.75" customHeight="1" x14ac:dyDescent="0.3">
      <c r="A62" s="24" t="s">
        <v>186</v>
      </c>
      <c r="B62" s="24" t="s">
        <v>187</v>
      </c>
      <c r="C62" s="25" t="s">
        <v>204</v>
      </c>
      <c r="D62" s="24" t="s">
        <v>205</v>
      </c>
      <c r="E62" s="25" t="s">
        <v>206</v>
      </c>
      <c r="F62" s="26">
        <v>1</v>
      </c>
      <c r="G62" s="26"/>
      <c r="H62" s="26"/>
      <c r="I62" s="26"/>
      <c r="J62" s="26"/>
      <c r="K62" s="26"/>
      <c r="L62" s="26"/>
      <c r="M62" s="26"/>
      <c r="N62" s="26"/>
      <c r="O62" s="26"/>
      <c r="P62" s="26"/>
      <c r="Q62" s="26"/>
      <c r="R62" s="27">
        <f>SUM(F62:Q62)</f>
        <v>1</v>
      </c>
      <c r="S62" s="24" t="s">
        <v>41</v>
      </c>
      <c r="T62" s="24"/>
      <c r="U62" s="29">
        <f>AG61*R62</f>
        <v>962.12</v>
      </c>
      <c r="V62" s="30" t="s">
        <v>207</v>
      </c>
      <c r="W62" s="21"/>
      <c r="X62" s="31"/>
      <c r="Y62" s="31"/>
      <c r="Z62" s="31"/>
      <c r="AA62" s="31"/>
      <c r="AB62" s="31"/>
      <c r="AC62" s="31"/>
      <c r="AD62" s="31"/>
      <c r="AE62" s="31"/>
      <c r="AF62" s="31"/>
      <c r="AG62" s="22">
        <v>100000</v>
      </c>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row>
    <row r="63" spans="1:66" s="28" customFormat="1" ht="86.25" customHeight="1" x14ac:dyDescent="0.3">
      <c r="A63" s="24" t="s">
        <v>186</v>
      </c>
      <c r="B63" s="24" t="s">
        <v>187</v>
      </c>
      <c r="C63" s="25" t="s">
        <v>204</v>
      </c>
      <c r="D63" s="24" t="s">
        <v>208</v>
      </c>
      <c r="E63" s="25" t="s">
        <v>209</v>
      </c>
      <c r="F63" s="26"/>
      <c r="G63" s="26"/>
      <c r="H63" s="26"/>
      <c r="I63" s="26">
        <v>1</v>
      </c>
      <c r="J63" s="26"/>
      <c r="K63" s="26"/>
      <c r="L63" s="26"/>
      <c r="M63" s="26">
        <v>1</v>
      </c>
      <c r="N63" s="26"/>
      <c r="O63" s="26"/>
      <c r="P63" s="26"/>
      <c r="Q63" s="26">
        <v>1</v>
      </c>
      <c r="R63" s="27">
        <f>SUM(F63:Q63)</f>
        <v>3</v>
      </c>
      <c r="S63" s="24" t="s">
        <v>37</v>
      </c>
      <c r="T63" s="24" t="s">
        <v>42</v>
      </c>
      <c r="U63" s="29">
        <f>AG62*R63</f>
        <v>300000</v>
      </c>
      <c r="V63" s="30" t="s">
        <v>207</v>
      </c>
      <c r="W63" s="21"/>
      <c r="X63" s="31"/>
      <c r="Y63" s="31"/>
      <c r="Z63" s="31"/>
      <c r="AA63" s="31"/>
      <c r="AB63" s="31"/>
      <c r="AC63" s="31"/>
      <c r="AD63" s="31"/>
      <c r="AE63" s="31"/>
      <c r="AF63" s="31"/>
      <c r="AG63" s="22">
        <v>2886.36</v>
      </c>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row>
    <row r="64" spans="1:66" s="28" customFormat="1" ht="90" customHeight="1" x14ac:dyDescent="0.3">
      <c r="A64" s="24" t="s">
        <v>186</v>
      </c>
      <c r="B64" s="24" t="s">
        <v>187</v>
      </c>
      <c r="C64" s="24" t="s">
        <v>210</v>
      </c>
      <c r="D64" s="24" t="s">
        <v>211</v>
      </c>
      <c r="E64" s="24" t="s">
        <v>212</v>
      </c>
      <c r="F64" s="26">
        <v>1</v>
      </c>
      <c r="G64" s="26">
        <v>1</v>
      </c>
      <c r="H64" s="26">
        <v>1</v>
      </c>
      <c r="I64" s="26">
        <v>1</v>
      </c>
      <c r="J64" s="26">
        <v>1</v>
      </c>
      <c r="K64" s="26">
        <v>1</v>
      </c>
      <c r="L64" s="26">
        <v>1</v>
      </c>
      <c r="M64" s="26">
        <v>1</v>
      </c>
      <c r="N64" s="26">
        <v>1</v>
      </c>
      <c r="O64" s="26">
        <v>1</v>
      </c>
      <c r="P64" s="26">
        <v>1</v>
      </c>
      <c r="Q64" s="26">
        <v>1</v>
      </c>
      <c r="R64" s="27">
        <f>SUM(F64:Q64)</f>
        <v>12</v>
      </c>
      <c r="S64" s="24" t="s">
        <v>74</v>
      </c>
      <c r="T64" s="24"/>
      <c r="U64" s="29">
        <f>AG63*R64</f>
        <v>34636.32</v>
      </c>
      <c r="V64" s="30" t="s">
        <v>213</v>
      </c>
      <c r="W64" s="21"/>
      <c r="X64" s="31"/>
      <c r="Y64" s="31"/>
      <c r="Z64" s="31"/>
      <c r="AA64" s="31"/>
      <c r="AB64" s="31"/>
      <c r="AC64" s="31"/>
      <c r="AD64" s="31"/>
      <c r="AE64" s="31"/>
      <c r="AF64" s="31"/>
      <c r="AG64" s="22">
        <v>2886.36</v>
      </c>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row>
    <row r="65" spans="1:58" s="28" customFormat="1" ht="90" customHeight="1" x14ac:dyDescent="0.3">
      <c r="A65" s="24" t="s">
        <v>186</v>
      </c>
      <c r="B65" s="24" t="s">
        <v>187</v>
      </c>
      <c r="C65" s="24" t="s">
        <v>210</v>
      </c>
      <c r="D65" s="24" t="s">
        <v>214</v>
      </c>
      <c r="E65" s="24" t="s">
        <v>215</v>
      </c>
      <c r="F65" s="26">
        <v>1</v>
      </c>
      <c r="G65" s="26">
        <v>1</v>
      </c>
      <c r="H65" s="26">
        <v>1</v>
      </c>
      <c r="I65" s="26">
        <v>1</v>
      </c>
      <c r="J65" s="26">
        <v>1</v>
      </c>
      <c r="K65" s="26">
        <v>1</v>
      </c>
      <c r="L65" s="26">
        <v>1</v>
      </c>
      <c r="M65" s="26">
        <v>1</v>
      </c>
      <c r="N65" s="26">
        <v>1</v>
      </c>
      <c r="O65" s="26">
        <v>1</v>
      </c>
      <c r="P65" s="26">
        <v>1</v>
      </c>
      <c r="Q65" s="26">
        <v>1</v>
      </c>
      <c r="R65" s="27">
        <f>SUM(F65:Q65)</f>
        <v>12</v>
      </c>
      <c r="S65" s="24" t="s">
        <v>37</v>
      </c>
      <c r="T65" s="24"/>
      <c r="U65" s="29">
        <f>AG64*R65</f>
        <v>34636.32</v>
      </c>
      <c r="V65" s="30" t="s">
        <v>213</v>
      </c>
      <c r="W65" s="21"/>
      <c r="X65" s="31"/>
      <c r="Y65" s="31"/>
      <c r="Z65" s="31"/>
      <c r="AA65" s="31"/>
      <c r="AB65" s="31"/>
      <c r="AC65" s="31"/>
      <c r="AD65" s="31"/>
      <c r="AE65" s="31"/>
      <c r="AF65" s="31"/>
      <c r="AG65" s="22">
        <v>240</v>
      </c>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row>
    <row r="66" spans="1:58" s="28" customFormat="1" ht="81" customHeight="1" x14ac:dyDescent="0.3">
      <c r="A66" s="24" t="s">
        <v>186</v>
      </c>
      <c r="B66" s="24" t="s">
        <v>187</v>
      </c>
      <c r="C66" s="24" t="s">
        <v>210</v>
      </c>
      <c r="D66" s="24" t="s">
        <v>216</v>
      </c>
      <c r="E66" s="24" t="s">
        <v>217</v>
      </c>
      <c r="F66" s="26"/>
      <c r="G66" s="26"/>
      <c r="H66" s="26"/>
      <c r="I66" s="26">
        <v>1</v>
      </c>
      <c r="J66" s="26"/>
      <c r="K66" s="26"/>
      <c r="L66" s="26"/>
      <c r="M66" s="26"/>
      <c r="N66" s="26"/>
      <c r="O66" s="26"/>
      <c r="P66" s="26"/>
      <c r="Q66" s="26"/>
      <c r="R66" s="27">
        <v>1</v>
      </c>
      <c r="S66" s="24" t="s">
        <v>218</v>
      </c>
      <c r="T66" s="24"/>
      <c r="U66" s="29">
        <f>AG65*R66</f>
        <v>240</v>
      </c>
      <c r="V66" s="30" t="s">
        <v>213</v>
      </c>
      <c r="W66" s="21"/>
      <c r="X66" s="31"/>
      <c r="Y66" s="31"/>
      <c r="Z66" s="31"/>
      <c r="AA66" s="31"/>
      <c r="AB66" s="31"/>
      <c r="AC66" s="31"/>
      <c r="AD66" s="31"/>
      <c r="AE66" s="31"/>
      <c r="AF66" s="31"/>
      <c r="AG66" s="22">
        <v>240</v>
      </c>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row>
    <row r="67" spans="1:58" s="28" customFormat="1" ht="87.75" customHeight="1" x14ac:dyDescent="0.3">
      <c r="A67" s="24" t="s">
        <v>32</v>
      </c>
      <c r="B67" s="24" t="s">
        <v>187</v>
      </c>
      <c r="C67" s="25" t="s">
        <v>219</v>
      </c>
      <c r="D67" s="25" t="s">
        <v>220</v>
      </c>
      <c r="E67" s="25" t="s">
        <v>221</v>
      </c>
      <c r="F67" s="26">
        <v>1</v>
      </c>
      <c r="G67" s="26">
        <v>1</v>
      </c>
      <c r="H67" s="26">
        <v>1</v>
      </c>
      <c r="I67" s="26">
        <v>1</v>
      </c>
      <c r="J67" s="26">
        <v>1</v>
      </c>
      <c r="K67" s="26">
        <v>1</v>
      </c>
      <c r="L67" s="26">
        <v>1</v>
      </c>
      <c r="M67" s="26">
        <v>1</v>
      </c>
      <c r="N67" s="26">
        <v>1</v>
      </c>
      <c r="O67" s="26">
        <v>1</v>
      </c>
      <c r="P67" s="26">
        <v>1</v>
      </c>
      <c r="Q67" s="26">
        <v>1</v>
      </c>
      <c r="R67" s="27">
        <f>SUM(F67:Q67)</f>
        <v>12</v>
      </c>
      <c r="S67" s="24" t="s">
        <v>74</v>
      </c>
      <c r="T67" s="24"/>
      <c r="U67" s="29">
        <f>AG66*R67</f>
        <v>2880</v>
      </c>
      <c r="V67" s="32" t="s">
        <v>111</v>
      </c>
      <c r="W67" s="21"/>
      <c r="X67" s="31"/>
      <c r="Y67" s="31"/>
      <c r="Z67" s="31"/>
      <c r="AA67" s="31"/>
      <c r="AB67" s="31"/>
      <c r="AC67" s="31"/>
      <c r="AD67" s="31"/>
      <c r="AE67" s="31"/>
      <c r="AF67" s="31"/>
      <c r="AG67" s="22">
        <v>240</v>
      </c>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row>
    <row r="68" spans="1:58" s="28" customFormat="1" ht="96.75" customHeight="1" x14ac:dyDescent="0.3">
      <c r="A68" s="24" t="s">
        <v>32</v>
      </c>
      <c r="B68" s="24" t="s">
        <v>187</v>
      </c>
      <c r="C68" s="25" t="s">
        <v>222</v>
      </c>
      <c r="D68" s="25" t="s">
        <v>223</v>
      </c>
      <c r="E68" s="25" t="s">
        <v>224</v>
      </c>
      <c r="F68" s="26">
        <v>1</v>
      </c>
      <c r="G68" s="26">
        <v>1</v>
      </c>
      <c r="H68" s="26">
        <v>1</v>
      </c>
      <c r="I68" s="26">
        <v>1</v>
      </c>
      <c r="J68" s="26">
        <v>1</v>
      </c>
      <c r="K68" s="26">
        <v>1</v>
      </c>
      <c r="L68" s="26">
        <v>1</v>
      </c>
      <c r="M68" s="26">
        <v>1</v>
      </c>
      <c r="N68" s="26">
        <v>1</v>
      </c>
      <c r="O68" s="26">
        <v>1</v>
      </c>
      <c r="P68" s="26">
        <v>1</v>
      </c>
      <c r="Q68" s="26">
        <v>1</v>
      </c>
      <c r="R68" s="27">
        <f t="shared" ref="R68" si="2">SUM(F68:Q68)</f>
        <v>12</v>
      </c>
      <c r="S68" s="24" t="s">
        <v>225</v>
      </c>
      <c r="T68" s="24"/>
      <c r="U68" s="29">
        <f>AG67*R68</f>
        <v>2880</v>
      </c>
      <c r="V68" s="32" t="s">
        <v>226</v>
      </c>
      <c r="W68" s="21"/>
      <c r="X68" s="31"/>
      <c r="Y68" s="31"/>
      <c r="Z68" s="31"/>
      <c r="AA68" s="31"/>
      <c r="AB68" s="31"/>
      <c r="AC68" s="31"/>
      <c r="AD68" s="31"/>
      <c r="AE68" s="31"/>
      <c r="AF68" s="31"/>
      <c r="AG68" s="22">
        <v>2886.36</v>
      </c>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row>
    <row r="69" spans="1:58" s="28" customFormat="1" ht="91.5" customHeight="1" x14ac:dyDescent="0.3">
      <c r="A69" s="24" t="s">
        <v>186</v>
      </c>
      <c r="B69" s="24" t="s">
        <v>187</v>
      </c>
      <c r="C69" s="25" t="s">
        <v>227</v>
      </c>
      <c r="D69" s="25" t="s">
        <v>228</v>
      </c>
      <c r="E69" s="25" t="s">
        <v>229</v>
      </c>
      <c r="F69" s="26"/>
      <c r="G69" s="26"/>
      <c r="H69" s="26"/>
      <c r="I69" s="26">
        <v>1</v>
      </c>
      <c r="J69" s="26"/>
      <c r="K69" s="26"/>
      <c r="L69" s="26"/>
      <c r="M69" s="26">
        <v>1</v>
      </c>
      <c r="N69" s="26"/>
      <c r="O69" s="26"/>
      <c r="P69" s="26"/>
      <c r="Q69" s="26">
        <v>1</v>
      </c>
      <c r="R69" s="27">
        <f>SUM(F69:Q69)</f>
        <v>3</v>
      </c>
      <c r="S69" s="24" t="s">
        <v>74</v>
      </c>
      <c r="T69" s="24"/>
      <c r="U69" s="29">
        <f>AG68*R69</f>
        <v>8659.08</v>
      </c>
      <c r="V69" s="30" t="s">
        <v>230</v>
      </c>
      <c r="W69" s="21"/>
      <c r="X69" s="31"/>
      <c r="Y69" s="31"/>
      <c r="Z69" s="31"/>
      <c r="AA69" s="31"/>
      <c r="AB69" s="31"/>
      <c r="AC69" s="31"/>
      <c r="AD69" s="31"/>
      <c r="AE69" s="31"/>
      <c r="AF69" s="31"/>
      <c r="AG69" s="22">
        <v>10000</v>
      </c>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row>
    <row r="70" spans="1:58" s="28" customFormat="1" ht="78" x14ac:dyDescent="0.3">
      <c r="A70" s="46" t="s">
        <v>186</v>
      </c>
      <c r="B70" s="24" t="s">
        <v>187</v>
      </c>
      <c r="C70" s="24" t="s">
        <v>231</v>
      </c>
      <c r="D70" s="24" t="s">
        <v>232</v>
      </c>
      <c r="E70" s="24" t="s">
        <v>233</v>
      </c>
      <c r="F70" s="47"/>
      <c r="G70" s="47"/>
      <c r="H70" s="47"/>
      <c r="I70" s="47"/>
      <c r="J70" s="47"/>
      <c r="K70" s="47"/>
      <c r="L70" s="47"/>
      <c r="M70" s="50">
        <v>1</v>
      </c>
      <c r="N70" s="48"/>
      <c r="O70" s="48"/>
      <c r="P70" s="48"/>
      <c r="Q70" s="48"/>
      <c r="R70" s="27">
        <f t="shared" ref="R70:R80" si="3">SUM(F70:Q70)</f>
        <v>1</v>
      </c>
      <c r="S70" s="47" t="s">
        <v>234</v>
      </c>
      <c r="T70" s="47"/>
      <c r="U70" s="29">
        <f>AG69*R70</f>
        <v>10000</v>
      </c>
      <c r="V70" s="49" t="s">
        <v>192</v>
      </c>
      <c r="W70" s="21"/>
      <c r="X70" s="31"/>
      <c r="Y70" s="31"/>
      <c r="Z70" s="31"/>
      <c r="AA70" s="31"/>
      <c r="AB70" s="31"/>
      <c r="AC70" s="31"/>
      <c r="AD70" s="31"/>
      <c r="AE70" s="31"/>
      <c r="AF70" s="31"/>
      <c r="AG70" s="22">
        <v>8000</v>
      </c>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row>
    <row r="71" spans="1:58" s="28" customFormat="1" ht="78" x14ac:dyDescent="0.3">
      <c r="A71" s="46" t="s">
        <v>186</v>
      </c>
      <c r="B71" s="24" t="s">
        <v>187</v>
      </c>
      <c r="C71" s="24" t="s">
        <v>231</v>
      </c>
      <c r="D71" s="24" t="s">
        <v>235</v>
      </c>
      <c r="E71" s="24" t="s">
        <v>236</v>
      </c>
      <c r="F71" s="51"/>
      <c r="G71" s="51"/>
      <c r="H71" s="50">
        <v>1</v>
      </c>
      <c r="I71" s="51"/>
      <c r="J71" s="51"/>
      <c r="K71" s="50">
        <v>1</v>
      </c>
      <c r="L71" s="51"/>
      <c r="M71" s="52"/>
      <c r="N71" s="50">
        <v>1</v>
      </c>
      <c r="O71" s="52"/>
      <c r="P71" s="52"/>
      <c r="Q71" s="50">
        <v>3</v>
      </c>
      <c r="R71" s="27">
        <f t="shared" si="3"/>
        <v>6</v>
      </c>
      <c r="S71" s="47" t="s">
        <v>237</v>
      </c>
      <c r="T71" s="47"/>
      <c r="U71" s="29">
        <f>AG70*R71</f>
        <v>48000</v>
      </c>
      <c r="V71" s="49" t="s">
        <v>192</v>
      </c>
      <c r="W71" s="21"/>
      <c r="X71" s="31"/>
      <c r="Y71" s="31"/>
      <c r="Z71" s="31"/>
      <c r="AA71" s="31"/>
      <c r="AB71" s="31"/>
      <c r="AC71" s="31"/>
      <c r="AD71" s="31"/>
      <c r="AE71" s="31"/>
      <c r="AF71" s="31"/>
      <c r="AG71" s="22">
        <v>2000</v>
      </c>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row>
    <row r="72" spans="1:58" s="28" customFormat="1" ht="78" x14ac:dyDescent="0.3">
      <c r="A72" s="46" t="s">
        <v>186</v>
      </c>
      <c r="B72" s="24" t="s">
        <v>187</v>
      </c>
      <c r="C72" s="24" t="s">
        <v>231</v>
      </c>
      <c r="D72" s="24" t="s">
        <v>238</v>
      </c>
      <c r="E72" s="24" t="s">
        <v>239</v>
      </c>
      <c r="F72" s="47"/>
      <c r="G72" s="47"/>
      <c r="H72" s="50">
        <v>1</v>
      </c>
      <c r="I72" s="47"/>
      <c r="J72" s="47"/>
      <c r="K72" s="47"/>
      <c r="L72" s="47"/>
      <c r="M72" s="47"/>
      <c r="N72" s="48"/>
      <c r="O72" s="48"/>
      <c r="P72" s="48"/>
      <c r="Q72" s="48"/>
      <c r="R72" s="27">
        <f t="shared" si="3"/>
        <v>1</v>
      </c>
      <c r="S72" s="47" t="s">
        <v>240</v>
      </c>
      <c r="T72" s="47"/>
      <c r="U72" s="29">
        <f>AG71*R72</f>
        <v>2000</v>
      </c>
      <c r="V72" s="49" t="s">
        <v>153</v>
      </c>
      <c r="W72" s="21"/>
      <c r="X72" s="31"/>
      <c r="Y72" s="31"/>
      <c r="Z72" s="31"/>
      <c r="AA72" s="31"/>
      <c r="AB72" s="31"/>
      <c r="AC72" s="31"/>
      <c r="AD72" s="31"/>
      <c r="AE72" s="31"/>
      <c r="AF72" s="31"/>
      <c r="AG72" s="22">
        <v>15000</v>
      </c>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row>
    <row r="73" spans="1:58" s="28" customFormat="1" ht="80.25" customHeight="1" x14ac:dyDescent="0.3">
      <c r="A73" s="46" t="s">
        <v>186</v>
      </c>
      <c r="B73" s="24" t="s">
        <v>187</v>
      </c>
      <c r="C73" s="24" t="s">
        <v>231</v>
      </c>
      <c r="D73" s="24" t="s">
        <v>241</v>
      </c>
      <c r="E73" s="24" t="s">
        <v>242</v>
      </c>
      <c r="F73" s="47"/>
      <c r="G73" s="47"/>
      <c r="H73" s="47"/>
      <c r="I73" s="50">
        <v>1</v>
      </c>
      <c r="J73" s="47"/>
      <c r="K73" s="47"/>
      <c r="L73" s="47"/>
      <c r="M73" s="47"/>
      <c r="N73" s="48"/>
      <c r="O73" s="48"/>
      <c r="P73" s="48"/>
      <c r="Q73" s="53">
        <v>1</v>
      </c>
      <c r="R73" s="27">
        <f t="shared" si="3"/>
        <v>2</v>
      </c>
      <c r="S73" s="47" t="s">
        <v>243</v>
      </c>
      <c r="T73" s="47"/>
      <c r="U73" s="29">
        <f>AG72*R73</f>
        <v>30000</v>
      </c>
      <c r="V73" s="49" t="s">
        <v>153</v>
      </c>
      <c r="W73" s="21"/>
      <c r="X73" s="31"/>
      <c r="Y73" s="31"/>
      <c r="Z73" s="31"/>
      <c r="AA73" s="31"/>
      <c r="AB73" s="31"/>
      <c r="AC73" s="31"/>
      <c r="AD73" s="31"/>
      <c r="AE73" s="31"/>
      <c r="AF73" s="31"/>
      <c r="AG73" s="22">
        <v>2000</v>
      </c>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row>
    <row r="74" spans="1:58" s="28" customFormat="1" ht="83.25" customHeight="1" x14ac:dyDescent="0.3">
      <c r="A74" s="46" t="s">
        <v>186</v>
      </c>
      <c r="B74" s="24" t="s">
        <v>187</v>
      </c>
      <c r="C74" s="24" t="s">
        <v>231</v>
      </c>
      <c r="D74" s="24" t="s">
        <v>244</v>
      </c>
      <c r="E74" s="24" t="s">
        <v>245</v>
      </c>
      <c r="F74" s="54"/>
      <c r="G74" s="54"/>
      <c r="H74" s="54"/>
      <c r="I74" s="54"/>
      <c r="J74" s="54"/>
      <c r="K74" s="50">
        <v>1</v>
      </c>
      <c r="L74" s="54"/>
      <c r="M74" s="50">
        <v>1</v>
      </c>
      <c r="N74" s="50"/>
      <c r="O74" s="50">
        <v>1</v>
      </c>
      <c r="P74" s="50"/>
      <c r="Q74" s="50">
        <v>1</v>
      </c>
      <c r="R74" s="27">
        <f t="shared" si="3"/>
        <v>4</v>
      </c>
      <c r="S74" s="47" t="s">
        <v>246</v>
      </c>
      <c r="T74" s="47"/>
      <c r="U74" s="29">
        <f>AG73*R74</f>
        <v>8000</v>
      </c>
      <c r="V74" s="49" t="s">
        <v>153</v>
      </c>
      <c r="W74" s="21"/>
      <c r="X74" s="31"/>
      <c r="Y74" s="31"/>
      <c r="Z74" s="31"/>
      <c r="AA74" s="31"/>
      <c r="AB74" s="31"/>
      <c r="AC74" s="31"/>
      <c r="AD74" s="31"/>
      <c r="AE74" s="31"/>
      <c r="AF74" s="31"/>
      <c r="AG74" s="22" t="s">
        <v>247</v>
      </c>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row>
    <row r="75" spans="1:58" s="28" customFormat="1" ht="103.5" customHeight="1" x14ac:dyDescent="0.3">
      <c r="A75" s="46" t="s">
        <v>186</v>
      </c>
      <c r="B75" s="24" t="s">
        <v>187</v>
      </c>
      <c r="C75" s="24" t="s">
        <v>231</v>
      </c>
      <c r="D75" s="24" t="s">
        <v>248</v>
      </c>
      <c r="E75" s="24" t="s">
        <v>249</v>
      </c>
      <c r="F75" s="47"/>
      <c r="G75" s="47"/>
      <c r="H75" s="47"/>
      <c r="I75" s="47"/>
      <c r="J75" s="50">
        <v>1</v>
      </c>
      <c r="K75" s="53"/>
      <c r="L75" s="47"/>
      <c r="M75" s="47"/>
      <c r="N75" s="48"/>
      <c r="O75" s="48"/>
      <c r="P75" s="48"/>
      <c r="Q75" s="48"/>
      <c r="R75" s="27">
        <f t="shared" si="3"/>
        <v>1</v>
      </c>
      <c r="S75" s="47" t="s">
        <v>250</v>
      </c>
      <c r="T75" s="47"/>
      <c r="U75" s="29" t="e">
        <f>AG74*R75</f>
        <v>#VALUE!</v>
      </c>
      <c r="V75" s="49" t="s">
        <v>153</v>
      </c>
      <c r="W75" s="21"/>
      <c r="X75" s="31"/>
      <c r="Y75" s="31"/>
      <c r="Z75" s="31"/>
      <c r="AA75" s="31"/>
      <c r="AB75" s="31"/>
      <c r="AC75" s="31"/>
      <c r="AD75" s="31"/>
      <c r="AE75" s="31"/>
      <c r="AF75" s="31"/>
      <c r="AG75" s="22">
        <v>2000</v>
      </c>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row>
    <row r="76" spans="1:58" s="28" customFormat="1" ht="107.25" customHeight="1" x14ac:dyDescent="0.3">
      <c r="A76" s="46" t="s">
        <v>186</v>
      </c>
      <c r="B76" s="24" t="s">
        <v>187</v>
      </c>
      <c r="C76" s="24" t="s">
        <v>251</v>
      </c>
      <c r="D76" s="24" t="s">
        <v>252</v>
      </c>
      <c r="E76" s="24" t="s">
        <v>253</v>
      </c>
      <c r="F76" s="47"/>
      <c r="G76" s="47"/>
      <c r="H76" s="47"/>
      <c r="I76" s="51"/>
      <c r="J76" s="51"/>
      <c r="K76" s="47">
        <v>1</v>
      </c>
      <c r="L76" s="51"/>
      <c r="M76" s="47">
        <v>1</v>
      </c>
      <c r="N76" s="52"/>
      <c r="O76" s="47">
        <v>1</v>
      </c>
      <c r="P76" s="52"/>
      <c r="Q76" s="47">
        <v>3</v>
      </c>
      <c r="R76" s="27">
        <f t="shared" si="3"/>
        <v>6</v>
      </c>
      <c r="S76" s="47" t="s">
        <v>254</v>
      </c>
      <c r="T76" s="47" t="s">
        <v>255</v>
      </c>
      <c r="U76" s="29">
        <f>AG75*R76</f>
        <v>12000</v>
      </c>
      <c r="V76" s="49" t="s">
        <v>192</v>
      </c>
      <c r="W76" s="21"/>
      <c r="X76" s="31"/>
      <c r="Y76" s="31"/>
      <c r="Z76" s="31"/>
      <c r="AA76" s="31"/>
      <c r="AB76" s="31"/>
      <c r="AC76" s="31"/>
      <c r="AD76" s="31"/>
      <c r="AE76" s="31"/>
      <c r="AF76" s="31"/>
      <c r="AG76" s="22">
        <v>2000</v>
      </c>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row>
    <row r="77" spans="1:58" s="28" customFormat="1" ht="106.5" customHeight="1" x14ac:dyDescent="0.3">
      <c r="A77" s="46" t="s">
        <v>186</v>
      </c>
      <c r="B77" s="24" t="s">
        <v>187</v>
      </c>
      <c r="C77" s="24" t="s">
        <v>251</v>
      </c>
      <c r="D77" s="24" t="s">
        <v>256</v>
      </c>
      <c r="E77" s="24" t="s">
        <v>257</v>
      </c>
      <c r="F77" s="47"/>
      <c r="G77" s="47"/>
      <c r="H77" s="47"/>
      <c r="I77" s="47"/>
      <c r="J77" s="47"/>
      <c r="K77" s="47"/>
      <c r="L77" s="47">
        <v>1</v>
      </c>
      <c r="M77" s="47"/>
      <c r="N77" s="48"/>
      <c r="O77" s="48"/>
      <c r="P77" s="48"/>
      <c r="Q77" s="48"/>
      <c r="R77" s="27">
        <f t="shared" si="3"/>
        <v>1</v>
      </c>
      <c r="S77" s="47" t="s">
        <v>258</v>
      </c>
      <c r="T77" s="47" t="s">
        <v>259</v>
      </c>
      <c r="U77" s="29">
        <f>AG76*R77</f>
        <v>2000</v>
      </c>
      <c r="V77" s="49" t="s">
        <v>192</v>
      </c>
      <c r="W77" s="21"/>
      <c r="X77" s="31"/>
      <c r="Y77" s="31"/>
      <c r="Z77" s="31"/>
      <c r="AA77" s="31"/>
      <c r="AB77" s="31"/>
      <c r="AC77" s="31"/>
      <c r="AD77" s="31"/>
      <c r="AE77" s="31"/>
      <c r="AF77" s="31"/>
      <c r="AG77" s="22">
        <v>4000</v>
      </c>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row>
    <row r="78" spans="1:58" s="28" customFormat="1" ht="90" customHeight="1" x14ac:dyDescent="0.3">
      <c r="A78" s="24" t="s">
        <v>186</v>
      </c>
      <c r="B78" s="24" t="s">
        <v>187</v>
      </c>
      <c r="C78" s="24" t="s">
        <v>260</v>
      </c>
      <c r="D78" s="24" t="s">
        <v>261</v>
      </c>
      <c r="E78" s="24" t="s">
        <v>262</v>
      </c>
      <c r="F78" s="26"/>
      <c r="G78" s="26"/>
      <c r="H78" s="26"/>
      <c r="I78" s="26"/>
      <c r="J78" s="26"/>
      <c r="K78" s="26"/>
      <c r="L78" s="26">
        <v>1</v>
      </c>
      <c r="M78" s="26"/>
      <c r="N78" s="26"/>
      <c r="O78" s="26"/>
      <c r="P78" s="26"/>
      <c r="Q78" s="26"/>
      <c r="R78" s="27">
        <f t="shared" si="3"/>
        <v>1</v>
      </c>
      <c r="S78" s="24" t="s">
        <v>41</v>
      </c>
      <c r="T78" s="24"/>
      <c r="U78" s="29">
        <f>AG77*R78</f>
        <v>4000</v>
      </c>
      <c r="V78" s="30" t="s">
        <v>192</v>
      </c>
      <c r="W78" s="21"/>
      <c r="X78" s="31"/>
      <c r="Y78" s="31"/>
      <c r="Z78" s="31"/>
      <c r="AA78" s="31"/>
      <c r="AB78" s="31"/>
      <c r="AC78" s="31"/>
      <c r="AD78" s="31"/>
      <c r="AE78" s="31"/>
      <c r="AF78" s="31"/>
      <c r="AG78" s="22">
        <v>4000</v>
      </c>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row>
    <row r="79" spans="1:58" s="28" customFormat="1" ht="94.5" customHeight="1" x14ac:dyDescent="0.3">
      <c r="A79" s="24" t="s">
        <v>186</v>
      </c>
      <c r="B79" s="24" t="s">
        <v>187</v>
      </c>
      <c r="C79" s="24" t="s">
        <v>260</v>
      </c>
      <c r="D79" s="24" t="s">
        <v>263</v>
      </c>
      <c r="E79" s="24" t="s">
        <v>264</v>
      </c>
      <c r="F79" s="26"/>
      <c r="G79" s="26"/>
      <c r="H79" s="26"/>
      <c r="I79" s="26"/>
      <c r="J79" s="26"/>
      <c r="K79" s="26"/>
      <c r="L79" s="26">
        <v>1</v>
      </c>
      <c r="M79" s="26"/>
      <c r="N79" s="26"/>
      <c r="O79" s="26"/>
      <c r="P79" s="26"/>
      <c r="Q79" s="26"/>
      <c r="R79" s="27">
        <f t="shared" si="3"/>
        <v>1</v>
      </c>
      <c r="S79" s="24" t="s">
        <v>41</v>
      </c>
      <c r="T79" s="24"/>
      <c r="U79" s="29">
        <f>AG78*R79</f>
        <v>4000</v>
      </c>
      <c r="V79" s="30" t="s">
        <v>265</v>
      </c>
      <c r="W79" s="21"/>
      <c r="X79" s="31"/>
      <c r="Y79" s="31"/>
      <c r="Z79" s="31"/>
      <c r="AA79" s="31"/>
      <c r="AB79" s="31"/>
      <c r="AC79" s="31"/>
      <c r="AD79" s="31"/>
      <c r="AE79" s="31"/>
      <c r="AF79" s="31"/>
      <c r="AG79" s="22">
        <v>240</v>
      </c>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row>
    <row r="80" spans="1:58" s="28" customFormat="1" ht="78" x14ac:dyDescent="0.3">
      <c r="A80" s="24" t="s">
        <v>186</v>
      </c>
      <c r="B80" s="24" t="s">
        <v>187</v>
      </c>
      <c r="C80" s="24" t="s">
        <v>260</v>
      </c>
      <c r="D80" s="24" t="s">
        <v>266</v>
      </c>
      <c r="E80" s="24" t="s">
        <v>267</v>
      </c>
      <c r="F80" s="55">
        <v>1</v>
      </c>
      <c r="G80" s="55">
        <v>1</v>
      </c>
      <c r="H80" s="55">
        <v>1</v>
      </c>
      <c r="I80" s="55">
        <v>1</v>
      </c>
      <c r="J80" s="55">
        <v>1</v>
      </c>
      <c r="K80" s="55">
        <v>1</v>
      </c>
      <c r="L80" s="55">
        <v>1</v>
      </c>
      <c r="M80" s="55">
        <v>1</v>
      </c>
      <c r="N80" s="55">
        <v>1</v>
      </c>
      <c r="O80" s="55">
        <v>1</v>
      </c>
      <c r="P80" s="55">
        <v>1</v>
      </c>
      <c r="Q80" s="56">
        <v>1</v>
      </c>
      <c r="R80" s="27">
        <f t="shared" si="3"/>
        <v>12</v>
      </c>
      <c r="S80" s="45" t="s">
        <v>37</v>
      </c>
      <c r="T80" s="45" t="s">
        <v>42</v>
      </c>
      <c r="U80" s="29">
        <f>AG79*R80</f>
        <v>2880</v>
      </c>
      <c r="V80" s="49" t="s">
        <v>148</v>
      </c>
      <c r="W80" s="21"/>
      <c r="X80" s="31"/>
      <c r="Y80" s="31"/>
      <c r="Z80" s="31"/>
      <c r="AA80" s="31"/>
      <c r="AB80" s="31"/>
      <c r="AC80" s="31"/>
      <c r="AD80" s="31"/>
      <c r="AE80" s="31"/>
      <c r="AF80" s="31"/>
      <c r="AG80" s="22">
        <v>2886.36</v>
      </c>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row>
    <row r="81" spans="1:67" s="28" customFormat="1" ht="86.25" customHeight="1" x14ac:dyDescent="0.3">
      <c r="A81" s="24" t="s">
        <v>186</v>
      </c>
      <c r="B81" s="24" t="s">
        <v>268</v>
      </c>
      <c r="C81" s="24" t="s">
        <v>260</v>
      </c>
      <c r="D81" s="24" t="s">
        <v>269</v>
      </c>
      <c r="E81" s="24" t="s">
        <v>270</v>
      </c>
      <c r="F81" s="55"/>
      <c r="G81" s="55"/>
      <c r="H81" s="55"/>
      <c r="I81" s="55"/>
      <c r="J81" s="55"/>
      <c r="K81" s="55"/>
      <c r="L81" s="55"/>
      <c r="M81" s="55"/>
      <c r="N81" s="55"/>
      <c r="O81" s="55"/>
      <c r="P81" s="55">
        <v>1</v>
      </c>
      <c r="Q81" s="56"/>
      <c r="R81" s="27">
        <v>1</v>
      </c>
      <c r="S81" s="45" t="s">
        <v>271</v>
      </c>
      <c r="T81" s="45"/>
      <c r="U81" s="29">
        <f>AG80*R81</f>
        <v>2886.36</v>
      </c>
      <c r="V81" s="49" t="s">
        <v>192</v>
      </c>
      <c r="W81" s="21"/>
      <c r="X81" s="31"/>
      <c r="Y81" s="31"/>
      <c r="Z81" s="31"/>
      <c r="AA81" s="31"/>
      <c r="AB81" s="31"/>
      <c r="AC81" s="31"/>
      <c r="AD81" s="31"/>
      <c r="AE81" s="31"/>
      <c r="AF81" s="31"/>
      <c r="AG81" s="22">
        <v>240</v>
      </c>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row>
    <row r="82" spans="1:67" s="28" customFormat="1" ht="91.5" customHeight="1" x14ac:dyDescent="0.3">
      <c r="A82" s="24" t="s">
        <v>186</v>
      </c>
      <c r="B82" s="57" t="s">
        <v>272</v>
      </c>
      <c r="C82" s="24" t="s">
        <v>273</v>
      </c>
      <c r="D82" s="24" t="s">
        <v>274</v>
      </c>
      <c r="E82" s="25" t="s">
        <v>275</v>
      </c>
      <c r="F82" s="34">
        <v>1</v>
      </c>
      <c r="G82" s="34">
        <v>1</v>
      </c>
      <c r="H82" s="34">
        <v>1</v>
      </c>
      <c r="I82" s="34">
        <v>1</v>
      </c>
      <c r="J82" s="34">
        <v>1</v>
      </c>
      <c r="K82" s="34">
        <v>1</v>
      </c>
      <c r="L82" s="34">
        <v>1</v>
      </c>
      <c r="M82" s="34">
        <v>1</v>
      </c>
      <c r="N82" s="34">
        <v>1</v>
      </c>
      <c r="O82" s="34">
        <v>1</v>
      </c>
      <c r="P82" s="34">
        <v>1</v>
      </c>
      <c r="Q82" s="34">
        <v>1</v>
      </c>
      <c r="R82" s="27">
        <f>SUM(F82:Q82)</f>
        <v>12</v>
      </c>
      <c r="S82" s="24" t="s">
        <v>276</v>
      </c>
      <c r="T82" s="24"/>
      <c r="U82" s="29">
        <f>AG81*R82</f>
        <v>2880</v>
      </c>
      <c r="V82" s="30" t="s">
        <v>277</v>
      </c>
      <c r="W82" s="21"/>
      <c r="X82" s="31"/>
      <c r="Y82" s="31"/>
      <c r="Z82" s="31"/>
      <c r="AA82" s="31"/>
      <c r="AB82" s="31"/>
      <c r="AC82" s="31"/>
      <c r="AD82" s="31"/>
      <c r="AE82" s="31"/>
      <c r="AF82" s="31"/>
      <c r="AG82" s="22">
        <v>240</v>
      </c>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row>
    <row r="83" spans="1:67" s="28" customFormat="1" ht="86.25" customHeight="1" x14ac:dyDescent="0.3">
      <c r="A83" s="24" t="s">
        <v>186</v>
      </c>
      <c r="B83" s="57" t="s">
        <v>272</v>
      </c>
      <c r="C83" s="24" t="s">
        <v>273</v>
      </c>
      <c r="D83" s="24" t="s">
        <v>278</v>
      </c>
      <c r="E83" s="24" t="s">
        <v>279</v>
      </c>
      <c r="F83" s="34">
        <v>1</v>
      </c>
      <c r="G83" s="34">
        <v>1</v>
      </c>
      <c r="H83" s="34">
        <v>1</v>
      </c>
      <c r="I83" s="34">
        <v>1</v>
      </c>
      <c r="J83" s="34">
        <v>1</v>
      </c>
      <c r="K83" s="34">
        <v>1</v>
      </c>
      <c r="L83" s="34">
        <v>1</v>
      </c>
      <c r="M83" s="34">
        <v>1</v>
      </c>
      <c r="N83" s="34">
        <v>1</v>
      </c>
      <c r="O83" s="34">
        <v>1</v>
      </c>
      <c r="P83" s="34">
        <v>1</v>
      </c>
      <c r="Q83" s="34">
        <v>1</v>
      </c>
      <c r="R83" s="27">
        <f>SUM(F83:Q83)</f>
        <v>12</v>
      </c>
      <c r="S83" s="24" t="s">
        <v>37</v>
      </c>
      <c r="T83" s="24"/>
      <c r="U83" s="29">
        <f>AG82*R83</f>
        <v>2880</v>
      </c>
      <c r="V83" s="30" t="s">
        <v>277</v>
      </c>
      <c r="W83" s="21"/>
      <c r="X83" s="31"/>
      <c r="Y83" s="31"/>
      <c r="Z83" s="31"/>
      <c r="AA83" s="31"/>
      <c r="AB83" s="31"/>
      <c r="AC83" s="31"/>
      <c r="AD83" s="31"/>
      <c r="AE83" s="31"/>
      <c r="AF83" s="31"/>
      <c r="AG83" s="22">
        <v>240</v>
      </c>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row>
    <row r="84" spans="1:67" s="28" customFormat="1" ht="81.75" customHeight="1" x14ac:dyDescent="0.3">
      <c r="A84" s="24" t="s">
        <v>186</v>
      </c>
      <c r="B84" s="57" t="s">
        <v>272</v>
      </c>
      <c r="C84" s="24" t="s">
        <v>273</v>
      </c>
      <c r="D84" s="24" t="s">
        <v>280</v>
      </c>
      <c r="E84" s="25" t="s">
        <v>281</v>
      </c>
      <c r="F84" s="34">
        <v>1</v>
      </c>
      <c r="G84" s="34">
        <v>1</v>
      </c>
      <c r="H84" s="34">
        <v>1</v>
      </c>
      <c r="I84" s="34">
        <v>1</v>
      </c>
      <c r="J84" s="34">
        <v>1</v>
      </c>
      <c r="K84" s="34">
        <v>1</v>
      </c>
      <c r="L84" s="34">
        <v>1</v>
      </c>
      <c r="M84" s="34">
        <v>1</v>
      </c>
      <c r="N84" s="34">
        <v>1</v>
      </c>
      <c r="O84" s="34">
        <v>1</v>
      </c>
      <c r="P84" s="34">
        <v>1</v>
      </c>
      <c r="Q84" s="34">
        <v>1</v>
      </c>
      <c r="R84" s="27">
        <f>SUM(F84:Q84)</f>
        <v>12</v>
      </c>
      <c r="S84" s="24" t="s">
        <v>37</v>
      </c>
      <c r="T84" s="24"/>
      <c r="U84" s="29">
        <f>AG83*R84</f>
        <v>2880</v>
      </c>
      <c r="V84" s="30" t="s">
        <v>282</v>
      </c>
      <c r="W84" s="21"/>
      <c r="X84" s="31"/>
      <c r="Y84" s="31"/>
      <c r="Z84" s="31"/>
      <c r="AA84" s="31"/>
      <c r="AB84" s="31"/>
      <c r="AC84" s="31"/>
      <c r="AD84" s="31"/>
      <c r="AE84" s="31"/>
      <c r="AF84" s="31"/>
      <c r="AG84" s="22">
        <v>962.12</v>
      </c>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row>
    <row r="85" spans="1:67" s="28" customFormat="1" ht="83.25" customHeight="1" x14ac:dyDescent="0.3">
      <c r="A85" s="24" t="s">
        <v>186</v>
      </c>
      <c r="B85" s="57" t="s">
        <v>272</v>
      </c>
      <c r="C85" s="24" t="s">
        <v>273</v>
      </c>
      <c r="D85" s="24" t="s">
        <v>283</v>
      </c>
      <c r="E85" s="24" t="s">
        <v>284</v>
      </c>
      <c r="F85" s="34"/>
      <c r="G85" s="34"/>
      <c r="H85" s="34">
        <v>1</v>
      </c>
      <c r="I85" s="34"/>
      <c r="J85" s="34"/>
      <c r="K85" s="34">
        <v>1</v>
      </c>
      <c r="L85" s="34"/>
      <c r="M85" s="34"/>
      <c r="N85" s="34">
        <v>1</v>
      </c>
      <c r="O85" s="34"/>
      <c r="P85" s="34"/>
      <c r="Q85" s="34">
        <v>1</v>
      </c>
      <c r="R85" s="27">
        <f>SUM(F85:Q85)</f>
        <v>4</v>
      </c>
      <c r="S85" s="24" t="s">
        <v>74</v>
      </c>
      <c r="T85" s="24"/>
      <c r="U85" s="29">
        <f>AG84*R85</f>
        <v>3848.48</v>
      </c>
      <c r="V85" s="30" t="s">
        <v>277</v>
      </c>
      <c r="W85" s="21"/>
      <c r="X85" s="31"/>
      <c r="Y85" s="31"/>
      <c r="Z85" s="31"/>
      <c r="AA85" s="31"/>
      <c r="AB85" s="31"/>
      <c r="AC85" s="31"/>
      <c r="AD85" s="31"/>
      <c r="AE85" s="31"/>
      <c r="AF85" s="31"/>
      <c r="AG85" s="22">
        <v>240.53</v>
      </c>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row>
    <row r="86" spans="1:67" s="28" customFormat="1" ht="79.5" customHeight="1" x14ac:dyDescent="0.3">
      <c r="A86" s="24" t="s">
        <v>186</v>
      </c>
      <c r="B86" s="24" t="s">
        <v>285</v>
      </c>
      <c r="C86" s="25" t="s">
        <v>286</v>
      </c>
      <c r="D86" s="24" t="s">
        <v>287</v>
      </c>
      <c r="E86" s="24" t="s">
        <v>288</v>
      </c>
      <c r="F86" s="34">
        <v>1</v>
      </c>
      <c r="G86" s="34">
        <v>1</v>
      </c>
      <c r="H86" s="34">
        <v>1</v>
      </c>
      <c r="I86" s="34">
        <v>1</v>
      </c>
      <c r="J86" s="34">
        <v>1</v>
      </c>
      <c r="K86" s="34">
        <v>1</v>
      </c>
      <c r="L86" s="34">
        <v>1</v>
      </c>
      <c r="M86" s="34">
        <v>1</v>
      </c>
      <c r="N86" s="34">
        <v>1</v>
      </c>
      <c r="O86" s="34">
        <v>1</v>
      </c>
      <c r="P86" s="34">
        <v>1</v>
      </c>
      <c r="Q86" s="34">
        <v>1</v>
      </c>
      <c r="R86" s="27">
        <f t="shared" ref="R86:R95" si="4">SUM(F86:Q86)</f>
        <v>12</v>
      </c>
      <c r="S86" s="24" t="s">
        <v>37</v>
      </c>
      <c r="T86" s="24" t="s">
        <v>42</v>
      </c>
      <c r="U86" s="29">
        <f>AG85*R86</f>
        <v>2886.36</v>
      </c>
      <c r="V86" s="34" t="s">
        <v>183</v>
      </c>
      <c r="W86" s="21"/>
      <c r="X86" s="31"/>
      <c r="Y86" s="31"/>
      <c r="Z86" s="31"/>
      <c r="AA86" s="31"/>
      <c r="AB86" s="31"/>
      <c r="AC86" s="31"/>
      <c r="AD86" s="31"/>
      <c r="AE86" s="31"/>
      <c r="AF86" s="31"/>
      <c r="AG86" s="22">
        <v>2000</v>
      </c>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row>
    <row r="87" spans="1:67" s="28" customFormat="1" ht="72.75" customHeight="1" x14ac:dyDescent="0.3">
      <c r="A87" s="24" t="s">
        <v>186</v>
      </c>
      <c r="B87" s="24" t="s">
        <v>285</v>
      </c>
      <c r="C87" s="25" t="s">
        <v>286</v>
      </c>
      <c r="D87" s="24" t="s">
        <v>289</v>
      </c>
      <c r="E87" s="25" t="s">
        <v>290</v>
      </c>
      <c r="F87" s="26">
        <v>1</v>
      </c>
      <c r="G87" s="26">
        <v>1</v>
      </c>
      <c r="H87" s="26">
        <v>1</v>
      </c>
      <c r="I87" s="26">
        <v>1</v>
      </c>
      <c r="J87" s="26">
        <v>1</v>
      </c>
      <c r="K87" s="26">
        <v>1</v>
      </c>
      <c r="L87" s="26">
        <v>1</v>
      </c>
      <c r="M87" s="26">
        <v>1</v>
      </c>
      <c r="N87" s="26">
        <v>1</v>
      </c>
      <c r="O87" s="26">
        <v>1</v>
      </c>
      <c r="P87" s="26">
        <v>1</v>
      </c>
      <c r="Q87" s="26">
        <v>1</v>
      </c>
      <c r="R87" s="27">
        <f t="shared" si="4"/>
        <v>12</v>
      </c>
      <c r="S87" s="24" t="s">
        <v>42</v>
      </c>
      <c r="T87" s="24" t="s">
        <v>58</v>
      </c>
      <c r="U87" s="29">
        <f>AG86*R87</f>
        <v>24000</v>
      </c>
      <c r="V87" s="34" t="s">
        <v>183</v>
      </c>
      <c r="W87" s="21"/>
      <c r="X87" s="31"/>
      <c r="Y87" s="31"/>
      <c r="Z87" s="31"/>
      <c r="AA87" s="31"/>
      <c r="AB87" s="31"/>
      <c r="AC87" s="31"/>
      <c r="AD87" s="31"/>
      <c r="AE87" s="31"/>
      <c r="AF87" s="31"/>
      <c r="AG87" s="22">
        <v>962.12</v>
      </c>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row>
    <row r="88" spans="1:67" s="28" customFormat="1" ht="96" customHeight="1" x14ac:dyDescent="0.3">
      <c r="A88" s="24" t="s">
        <v>186</v>
      </c>
      <c r="B88" s="24" t="s">
        <v>285</v>
      </c>
      <c r="C88" s="25" t="s">
        <v>286</v>
      </c>
      <c r="D88" s="24" t="s">
        <v>291</v>
      </c>
      <c r="E88" s="24" t="s">
        <v>292</v>
      </c>
      <c r="F88" s="26">
        <v>1</v>
      </c>
      <c r="G88" s="26">
        <v>1</v>
      </c>
      <c r="H88" s="26">
        <v>1</v>
      </c>
      <c r="I88" s="26">
        <v>1</v>
      </c>
      <c r="J88" s="26">
        <v>1</v>
      </c>
      <c r="K88" s="26">
        <v>1</v>
      </c>
      <c r="L88" s="26">
        <v>1</v>
      </c>
      <c r="M88" s="26">
        <v>1</v>
      </c>
      <c r="N88" s="26">
        <v>1</v>
      </c>
      <c r="O88" s="26">
        <v>1</v>
      </c>
      <c r="P88" s="26">
        <v>1</v>
      </c>
      <c r="Q88" s="26">
        <v>1</v>
      </c>
      <c r="R88" s="27">
        <f t="shared" si="4"/>
        <v>12</v>
      </c>
      <c r="S88" s="24" t="s">
        <v>293</v>
      </c>
      <c r="T88" s="24" t="s">
        <v>42</v>
      </c>
      <c r="U88" s="29">
        <f>AG87*R88</f>
        <v>11545.44</v>
      </c>
      <c r="V88" s="34" t="s">
        <v>183</v>
      </c>
      <c r="W88" s="21"/>
      <c r="X88" s="31"/>
      <c r="Y88" s="31"/>
      <c r="Z88" s="31"/>
      <c r="AA88" s="31"/>
      <c r="AB88" s="31"/>
      <c r="AC88" s="31"/>
      <c r="AD88" s="31"/>
      <c r="AE88" s="31"/>
      <c r="AF88" s="31"/>
      <c r="AG88" s="22" t="s">
        <v>247</v>
      </c>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row>
    <row r="89" spans="1:67" s="28" customFormat="1" ht="95.25" customHeight="1" x14ac:dyDescent="0.3">
      <c r="A89" s="24" t="s">
        <v>186</v>
      </c>
      <c r="B89" s="24" t="s">
        <v>285</v>
      </c>
      <c r="C89" s="25" t="s">
        <v>286</v>
      </c>
      <c r="D89" s="24" t="s">
        <v>294</v>
      </c>
      <c r="E89" s="25" t="s">
        <v>295</v>
      </c>
      <c r="F89" s="26">
        <v>1</v>
      </c>
      <c r="G89" s="26">
        <v>1</v>
      </c>
      <c r="H89" s="26">
        <v>1</v>
      </c>
      <c r="I89" s="26">
        <v>1</v>
      </c>
      <c r="J89" s="26">
        <v>1</v>
      </c>
      <c r="K89" s="26">
        <v>1</v>
      </c>
      <c r="L89" s="26">
        <v>1</v>
      </c>
      <c r="M89" s="26">
        <v>1</v>
      </c>
      <c r="N89" s="26">
        <v>1</v>
      </c>
      <c r="O89" s="26">
        <v>1</v>
      </c>
      <c r="P89" s="26">
        <v>1</v>
      </c>
      <c r="Q89" s="26">
        <v>1</v>
      </c>
      <c r="R89" s="27">
        <f t="shared" si="4"/>
        <v>12</v>
      </c>
      <c r="S89" s="24" t="s">
        <v>74</v>
      </c>
      <c r="T89" s="24"/>
      <c r="U89" s="29" t="e">
        <f>AG88*R89</f>
        <v>#VALUE!</v>
      </c>
      <c r="V89" s="30" t="s">
        <v>183</v>
      </c>
      <c r="W89" s="21"/>
      <c r="X89" s="31"/>
      <c r="Y89" s="31"/>
      <c r="Z89" s="31"/>
      <c r="AA89" s="31"/>
      <c r="AB89" s="31"/>
      <c r="AC89" s="31"/>
      <c r="AD89" s="31"/>
      <c r="AE89" s="31"/>
      <c r="AF89" s="31"/>
      <c r="AG89" s="22">
        <v>240.53</v>
      </c>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row>
    <row r="90" spans="1:67" s="28" customFormat="1" ht="105" customHeight="1" x14ac:dyDescent="0.3">
      <c r="A90" s="24" t="s">
        <v>186</v>
      </c>
      <c r="B90" s="24" t="s">
        <v>285</v>
      </c>
      <c r="C90" s="25" t="s">
        <v>286</v>
      </c>
      <c r="D90" s="24" t="s">
        <v>296</v>
      </c>
      <c r="E90" s="24" t="s">
        <v>297</v>
      </c>
      <c r="F90" s="26">
        <v>1</v>
      </c>
      <c r="G90" s="26">
        <v>1</v>
      </c>
      <c r="H90" s="26">
        <v>1</v>
      </c>
      <c r="I90" s="26">
        <v>1</v>
      </c>
      <c r="J90" s="26">
        <v>1</v>
      </c>
      <c r="K90" s="26">
        <v>1</v>
      </c>
      <c r="L90" s="26">
        <v>1</v>
      </c>
      <c r="M90" s="26">
        <v>1</v>
      </c>
      <c r="N90" s="26">
        <v>1</v>
      </c>
      <c r="O90" s="26">
        <v>1</v>
      </c>
      <c r="P90" s="26">
        <v>1</v>
      </c>
      <c r="Q90" s="26">
        <v>1</v>
      </c>
      <c r="R90" s="27">
        <f t="shared" si="4"/>
        <v>12</v>
      </c>
      <c r="S90" s="24" t="s">
        <v>74</v>
      </c>
      <c r="T90" s="24"/>
      <c r="U90" s="29">
        <f>AG89*R90</f>
        <v>2886.36</v>
      </c>
      <c r="V90" s="30" t="s">
        <v>298</v>
      </c>
      <c r="W90" s="21"/>
      <c r="X90" s="31"/>
      <c r="Y90" s="31"/>
      <c r="Z90" s="31"/>
      <c r="AA90" s="31"/>
      <c r="AB90" s="31"/>
      <c r="AC90" s="31"/>
      <c r="AD90" s="31"/>
      <c r="AE90" s="31"/>
      <c r="AF90" s="31"/>
      <c r="AG90" s="22">
        <v>240.53</v>
      </c>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row>
    <row r="91" spans="1:67" s="28" customFormat="1" ht="72" customHeight="1" x14ac:dyDescent="0.3">
      <c r="A91" s="24" t="s">
        <v>186</v>
      </c>
      <c r="B91" s="57" t="s">
        <v>272</v>
      </c>
      <c r="C91" s="24" t="s">
        <v>299</v>
      </c>
      <c r="D91" s="24" t="s">
        <v>300</v>
      </c>
      <c r="E91" s="24" t="s">
        <v>301</v>
      </c>
      <c r="F91" s="34"/>
      <c r="G91" s="34"/>
      <c r="H91" s="34"/>
      <c r="I91" s="34"/>
      <c r="J91" s="34"/>
      <c r="K91" s="34">
        <v>1</v>
      </c>
      <c r="L91" s="34"/>
      <c r="M91" s="34"/>
      <c r="N91" s="34"/>
      <c r="O91" s="34"/>
      <c r="P91" s="34"/>
      <c r="Q91" s="34">
        <v>1</v>
      </c>
      <c r="R91" s="27">
        <f t="shared" si="4"/>
        <v>2</v>
      </c>
      <c r="S91" s="24" t="s">
        <v>37</v>
      </c>
      <c r="T91" s="24" t="s">
        <v>225</v>
      </c>
      <c r="U91" s="29">
        <f>AG90*R91</f>
        <v>481.06</v>
      </c>
      <c r="V91" s="30" t="s">
        <v>302</v>
      </c>
      <c r="W91" s="21"/>
      <c r="X91" s="31"/>
      <c r="Y91" s="31"/>
      <c r="Z91" s="31"/>
      <c r="AA91" s="31"/>
      <c r="AB91" s="31"/>
      <c r="AC91" s="31"/>
      <c r="AD91" s="31"/>
      <c r="AE91" s="31"/>
      <c r="AF91" s="31"/>
      <c r="AG91" s="22">
        <v>962.12</v>
      </c>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row>
    <row r="92" spans="1:67" s="28" customFormat="1" ht="89.25" customHeight="1" x14ac:dyDescent="0.3">
      <c r="A92" s="24" t="s">
        <v>186</v>
      </c>
      <c r="B92" s="57" t="s">
        <v>272</v>
      </c>
      <c r="C92" s="24" t="s">
        <v>299</v>
      </c>
      <c r="D92" s="24" t="s">
        <v>303</v>
      </c>
      <c r="E92" s="25" t="s">
        <v>304</v>
      </c>
      <c r="F92" s="26"/>
      <c r="G92" s="26"/>
      <c r="H92" s="26">
        <v>1</v>
      </c>
      <c r="I92" s="26"/>
      <c r="J92" s="26"/>
      <c r="K92" s="26">
        <v>1</v>
      </c>
      <c r="L92" s="26"/>
      <c r="M92" s="26"/>
      <c r="N92" s="26">
        <v>1</v>
      </c>
      <c r="O92" s="26"/>
      <c r="P92" s="26"/>
      <c r="Q92" s="26">
        <v>1</v>
      </c>
      <c r="R92" s="27">
        <f t="shared" si="4"/>
        <v>4</v>
      </c>
      <c r="S92" s="24" t="s">
        <v>37</v>
      </c>
      <c r="T92" s="24" t="s">
        <v>42</v>
      </c>
      <c r="U92" s="29">
        <f>AG91*R92</f>
        <v>3848.48</v>
      </c>
      <c r="V92" s="32" t="s">
        <v>305</v>
      </c>
      <c r="W92" s="21"/>
      <c r="X92" s="31"/>
      <c r="Y92" s="31"/>
      <c r="Z92" s="31"/>
      <c r="AA92" s="31"/>
      <c r="AB92" s="31"/>
      <c r="AC92" s="31"/>
      <c r="AD92" s="31"/>
      <c r="AE92" s="31"/>
      <c r="AF92" s="31"/>
      <c r="AG92" s="22">
        <v>962.12</v>
      </c>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row>
    <row r="93" spans="1:67" s="28" customFormat="1" ht="80.25" customHeight="1" x14ac:dyDescent="0.3">
      <c r="A93" s="24" t="s">
        <v>186</v>
      </c>
      <c r="B93" s="57" t="s">
        <v>272</v>
      </c>
      <c r="C93" s="24" t="s">
        <v>299</v>
      </c>
      <c r="D93" s="24" t="s">
        <v>306</v>
      </c>
      <c r="E93" s="25" t="s">
        <v>307</v>
      </c>
      <c r="F93" s="26"/>
      <c r="G93" s="26"/>
      <c r="H93" s="26"/>
      <c r="I93" s="26"/>
      <c r="J93" s="26"/>
      <c r="K93" s="26"/>
      <c r="L93" s="26"/>
      <c r="M93" s="26"/>
      <c r="N93" s="26"/>
      <c r="O93" s="26"/>
      <c r="P93" s="26"/>
      <c r="Q93" s="26">
        <v>1</v>
      </c>
      <c r="R93" s="27">
        <f t="shared" si="4"/>
        <v>1</v>
      </c>
      <c r="S93" s="24" t="s">
        <v>41</v>
      </c>
      <c r="T93" s="24" t="s">
        <v>42</v>
      </c>
      <c r="U93" s="29">
        <f>AG92*R93</f>
        <v>962.12</v>
      </c>
      <c r="V93" s="32" t="s">
        <v>277</v>
      </c>
      <c r="W93" s="21"/>
      <c r="X93" s="58"/>
      <c r="Y93" s="31"/>
      <c r="Z93" s="31"/>
      <c r="AA93" s="31"/>
      <c r="AB93" s="31"/>
      <c r="AC93" s="31"/>
      <c r="AD93" s="31"/>
      <c r="AE93" s="31"/>
      <c r="AF93" s="31"/>
      <c r="AG93" s="22">
        <v>240</v>
      </c>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row>
    <row r="94" spans="1:67" s="28" customFormat="1" ht="87" customHeight="1" x14ac:dyDescent="0.3">
      <c r="A94" s="24" t="s">
        <v>186</v>
      </c>
      <c r="B94" s="57" t="s">
        <v>272</v>
      </c>
      <c r="C94" s="24" t="s">
        <v>308</v>
      </c>
      <c r="D94" s="24" t="s">
        <v>309</v>
      </c>
      <c r="E94" s="24" t="s">
        <v>310</v>
      </c>
      <c r="F94" s="34"/>
      <c r="G94" s="34"/>
      <c r="H94" s="34">
        <v>1</v>
      </c>
      <c r="I94" s="34">
        <v>1</v>
      </c>
      <c r="J94" s="34">
        <v>1</v>
      </c>
      <c r="K94" s="34">
        <v>1</v>
      </c>
      <c r="L94" s="34">
        <v>1</v>
      </c>
      <c r="M94" s="34">
        <v>1</v>
      </c>
      <c r="N94" s="34">
        <v>1</v>
      </c>
      <c r="O94" s="34">
        <v>1</v>
      </c>
      <c r="P94" s="34">
        <v>1</v>
      </c>
      <c r="Q94" s="34">
        <v>1</v>
      </c>
      <c r="R94" s="27">
        <f t="shared" si="4"/>
        <v>10</v>
      </c>
      <c r="S94" s="36" t="s">
        <v>74</v>
      </c>
      <c r="T94" s="24"/>
      <c r="U94" s="29">
        <f>AG93*R94</f>
        <v>2400</v>
      </c>
      <c r="V94" s="34" t="s">
        <v>277</v>
      </c>
      <c r="W94" s="21"/>
      <c r="X94" s="31"/>
      <c r="Y94" s="31"/>
      <c r="Z94" s="31"/>
      <c r="AA94" s="31"/>
      <c r="AB94" s="31"/>
      <c r="AC94" s="31"/>
      <c r="AD94" s="31"/>
      <c r="AE94" s="31"/>
      <c r="AF94" s="31"/>
      <c r="AG94" s="22" t="s">
        <v>247</v>
      </c>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row>
    <row r="95" spans="1:67" s="28" customFormat="1" ht="89.25" customHeight="1" x14ac:dyDescent="0.3">
      <c r="A95" s="24" t="s">
        <v>186</v>
      </c>
      <c r="B95" s="24" t="s">
        <v>311</v>
      </c>
      <c r="C95" s="24" t="s">
        <v>312</v>
      </c>
      <c r="D95" s="25" t="s">
        <v>313</v>
      </c>
      <c r="E95" s="24" t="s">
        <v>314</v>
      </c>
      <c r="F95" s="34"/>
      <c r="G95" s="34"/>
      <c r="H95" s="34">
        <v>1</v>
      </c>
      <c r="I95" s="34"/>
      <c r="J95" s="34"/>
      <c r="K95" s="34">
        <v>1</v>
      </c>
      <c r="L95" s="34"/>
      <c r="M95" s="34"/>
      <c r="N95" s="34">
        <v>1</v>
      </c>
      <c r="O95" s="34"/>
      <c r="P95" s="34"/>
      <c r="Q95" s="34">
        <v>1</v>
      </c>
      <c r="R95" s="27">
        <f t="shared" si="4"/>
        <v>4</v>
      </c>
      <c r="S95" s="36" t="s">
        <v>74</v>
      </c>
      <c r="T95" s="24" t="s">
        <v>61</v>
      </c>
      <c r="U95" s="29" t="e">
        <f>AG94*R95</f>
        <v>#VALUE!</v>
      </c>
      <c r="V95" s="30" t="s">
        <v>55</v>
      </c>
      <c r="W95" s="2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row>
    <row r="96" spans="1:67" s="23" customFormat="1" ht="30" customHeight="1" x14ac:dyDescent="0.35">
      <c r="A96" s="24"/>
      <c r="B96" s="24"/>
      <c r="C96" s="59"/>
      <c r="D96" s="59"/>
      <c r="E96" s="60"/>
      <c r="F96" s="61">
        <f>SUM(F9:F95)</f>
        <v>26</v>
      </c>
      <c r="G96" s="61">
        <f>SUM(G9:G95)</f>
        <v>22</v>
      </c>
      <c r="H96" s="61">
        <f>SUM(H9:H95)</f>
        <v>39</v>
      </c>
      <c r="I96" s="61">
        <f>SUM(I9:I95)</f>
        <v>30</v>
      </c>
      <c r="J96" s="61">
        <f>SUM(J9:J95)</f>
        <v>25</v>
      </c>
      <c r="K96" s="61">
        <f>SUM(K9:K95)</f>
        <v>46</v>
      </c>
      <c r="L96" s="61">
        <f>SUM(L9:L95)</f>
        <v>28</v>
      </c>
      <c r="M96" s="61">
        <f>SUM(M9:M95)</f>
        <v>32</v>
      </c>
      <c r="N96" s="61">
        <f>SUM(N9:N95)</f>
        <v>41</v>
      </c>
      <c r="O96" s="61">
        <f>SUM(O9:O95)</f>
        <v>26</v>
      </c>
      <c r="P96" s="61">
        <f>SUM(P9:P95)</f>
        <v>27</v>
      </c>
      <c r="Q96" s="61">
        <f>SUM(Q9:Q95)</f>
        <v>53</v>
      </c>
      <c r="R96" s="61">
        <f>SUM(R9:R95)</f>
        <v>395</v>
      </c>
      <c r="S96" s="24"/>
      <c r="T96" s="24"/>
      <c r="U96" s="62"/>
      <c r="V96" s="59"/>
      <c r="W96" s="63"/>
      <c r="X96" s="19"/>
      <c r="Y96" s="20"/>
      <c r="Z96" s="20"/>
      <c r="AA96" s="20"/>
      <c r="AB96" s="20"/>
      <c r="AC96" s="20"/>
      <c r="AD96" s="21"/>
      <c r="AE96" s="20"/>
      <c r="AF96" s="20"/>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row>
    <row r="97" spans="12:67" s="23" customFormat="1" x14ac:dyDescent="0.35">
      <c r="N97" s="64"/>
      <c r="O97" s="65"/>
      <c r="P97" s="20"/>
      <c r="Q97" s="20"/>
      <c r="R97" s="20">
        <f>+R25+R33+R39+R59</f>
        <v>14</v>
      </c>
      <c r="S97" s="20"/>
      <c r="T97" s="20"/>
      <c r="U97" s="20"/>
      <c r="V97" s="20"/>
      <c r="W97" s="66"/>
      <c r="X97" s="19"/>
      <c r="Y97" s="20"/>
      <c r="Z97" s="20"/>
      <c r="AA97" s="20"/>
      <c r="AB97" s="20"/>
      <c r="AC97" s="20"/>
      <c r="AD97" s="21"/>
      <c r="AE97" s="20"/>
      <c r="AF97" s="20"/>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row>
    <row r="98" spans="12:67" s="23" customFormat="1" x14ac:dyDescent="0.35">
      <c r="N98" s="64"/>
      <c r="O98" s="65"/>
      <c r="P98" s="20"/>
      <c r="Q98" s="20"/>
      <c r="S98" s="20"/>
      <c r="T98" s="20"/>
      <c r="U98" s="20"/>
      <c r="V98" s="20"/>
      <c r="W98" s="66"/>
      <c r="X98" s="19"/>
      <c r="Y98" s="20"/>
      <c r="Z98" s="20"/>
      <c r="AA98" s="20"/>
      <c r="AB98" s="20"/>
      <c r="AC98" s="20"/>
      <c r="AD98" s="21"/>
      <c r="AE98" s="20"/>
      <c r="AF98" s="20"/>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row>
    <row r="99" spans="12:67" s="23" customFormat="1" x14ac:dyDescent="0.35">
      <c r="N99" s="64"/>
      <c r="O99" s="65"/>
      <c r="P99" s="20"/>
      <c r="Q99" s="20"/>
      <c r="R99" s="20"/>
      <c r="S99" s="20"/>
      <c r="T99" s="20"/>
      <c r="U99" s="20"/>
      <c r="V99" s="20"/>
      <c r="W99" s="66"/>
      <c r="X99" s="19"/>
      <c r="Y99" s="20"/>
      <c r="Z99" s="20"/>
      <c r="AA99" s="20"/>
      <c r="AB99" s="20"/>
      <c r="AC99" s="20"/>
      <c r="AD99" s="21"/>
      <c r="AE99" s="20"/>
      <c r="AF99" s="20"/>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row>
    <row r="100" spans="12:67" s="23" customFormat="1" x14ac:dyDescent="0.35">
      <c r="N100" s="64"/>
      <c r="O100" s="65"/>
      <c r="P100" s="20"/>
      <c r="Q100" s="20"/>
      <c r="R100" s="20"/>
      <c r="S100" s="20"/>
      <c r="T100" s="20"/>
      <c r="U100" s="20"/>
      <c r="V100" s="20"/>
      <c r="W100" s="66"/>
      <c r="X100" s="19"/>
      <c r="Y100" s="20"/>
      <c r="Z100" s="20"/>
      <c r="AA100" s="20"/>
      <c r="AB100" s="20"/>
      <c r="AC100" s="20"/>
      <c r="AD100" s="21"/>
      <c r="AE100" s="20"/>
      <c r="AF100" s="20"/>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row>
    <row r="101" spans="12:67" s="23" customFormat="1" x14ac:dyDescent="0.35">
      <c r="N101" s="64"/>
      <c r="O101" s="65"/>
      <c r="P101" s="20"/>
      <c r="Q101" s="20"/>
      <c r="R101" s="20"/>
      <c r="S101" s="20"/>
      <c r="T101" s="20"/>
      <c r="U101" s="20"/>
      <c r="V101" s="20"/>
      <c r="W101" s="66"/>
      <c r="X101" s="19"/>
      <c r="Y101" s="20"/>
      <c r="Z101" s="20"/>
      <c r="AA101" s="20"/>
      <c r="AB101" s="20"/>
      <c r="AC101" s="20"/>
      <c r="AD101" s="21"/>
      <c r="AE101" s="20"/>
      <c r="AF101" s="20"/>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row>
    <row r="102" spans="12:67" s="23" customFormat="1" x14ac:dyDescent="0.35">
      <c r="N102" s="64"/>
      <c r="O102" s="65"/>
      <c r="P102" s="20"/>
      <c r="Q102" s="20"/>
      <c r="R102" s="20"/>
      <c r="S102" s="20"/>
      <c r="T102" s="20"/>
      <c r="U102" s="20"/>
      <c r="V102" s="20"/>
      <c r="W102" s="66"/>
      <c r="X102" s="19"/>
      <c r="Y102" s="20"/>
      <c r="Z102" s="20"/>
      <c r="AA102" s="20"/>
      <c r="AB102" s="20"/>
      <c r="AC102" s="20"/>
      <c r="AD102" s="21"/>
      <c r="AE102" s="20"/>
      <c r="AF102" s="20"/>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row>
    <row r="103" spans="12:67" s="23" customFormat="1" x14ac:dyDescent="0.35">
      <c r="N103" s="64"/>
      <c r="O103" s="65"/>
      <c r="P103" s="20"/>
      <c r="Q103" s="20"/>
      <c r="R103" s="20"/>
      <c r="S103" s="20"/>
      <c r="T103" s="20"/>
      <c r="U103" s="20"/>
      <c r="V103" s="20"/>
      <c r="W103" s="66"/>
      <c r="X103" s="19"/>
      <c r="Y103" s="20"/>
      <c r="Z103" s="20"/>
      <c r="AA103" s="20"/>
      <c r="AB103" s="20"/>
      <c r="AC103" s="20"/>
      <c r="AD103" s="21"/>
      <c r="AE103" s="20"/>
      <c r="AF103" s="20"/>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row>
    <row r="104" spans="12:67" s="23" customFormat="1" x14ac:dyDescent="0.35">
      <c r="N104" s="64"/>
      <c r="O104" s="65"/>
      <c r="P104" s="20"/>
      <c r="Q104" s="20"/>
      <c r="R104" s="20"/>
      <c r="S104" s="20"/>
      <c r="T104" s="20"/>
      <c r="U104" s="20"/>
      <c r="V104" s="20"/>
      <c r="W104" s="66"/>
      <c r="X104" s="19"/>
      <c r="Y104" s="20"/>
      <c r="Z104" s="20"/>
      <c r="AA104" s="20"/>
      <c r="AB104" s="20"/>
      <c r="AC104" s="20"/>
      <c r="AD104" s="21"/>
      <c r="AE104" s="20"/>
      <c r="AF104" s="20"/>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row>
    <row r="105" spans="12:67" s="23" customFormat="1" x14ac:dyDescent="0.35">
      <c r="N105" s="64"/>
      <c r="O105" s="65"/>
      <c r="P105" s="20"/>
      <c r="Q105" s="20"/>
      <c r="R105" s="20"/>
      <c r="S105" s="20"/>
      <c r="T105" s="20"/>
      <c r="U105" s="20"/>
      <c r="V105" s="20"/>
      <c r="W105" s="66"/>
      <c r="X105" s="19"/>
      <c r="Y105" s="20"/>
      <c r="Z105" s="20"/>
      <c r="AA105" s="20"/>
      <c r="AB105" s="20"/>
      <c r="AC105" s="20"/>
      <c r="AD105" s="21"/>
      <c r="AE105" s="20"/>
      <c r="AF105" s="20"/>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row>
    <row r="106" spans="12:67" s="23" customFormat="1" x14ac:dyDescent="0.35">
      <c r="N106" s="64"/>
      <c r="O106" s="65"/>
      <c r="P106" s="20"/>
      <c r="Q106" s="20"/>
      <c r="R106" s="20"/>
      <c r="S106" s="20"/>
      <c r="T106" s="20"/>
      <c r="U106" s="20"/>
      <c r="V106" s="20"/>
      <c r="W106" s="66"/>
      <c r="X106" s="19"/>
      <c r="Y106" s="20"/>
      <c r="Z106" s="20"/>
      <c r="AA106" s="20"/>
      <c r="AB106" s="20"/>
      <c r="AC106" s="20"/>
      <c r="AD106" s="21"/>
      <c r="AE106" s="20"/>
      <c r="AF106" s="20"/>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row>
    <row r="107" spans="12:67" s="23" customFormat="1" x14ac:dyDescent="0.35">
      <c r="N107" s="64"/>
      <c r="O107" s="65"/>
      <c r="P107" s="20"/>
      <c r="Q107" s="20"/>
      <c r="R107" s="20"/>
      <c r="S107" s="20"/>
      <c r="T107" s="20"/>
      <c r="U107" s="20"/>
      <c r="V107" s="20"/>
      <c r="W107" s="66"/>
      <c r="X107" s="19"/>
      <c r="Y107" s="20"/>
      <c r="Z107" s="20"/>
      <c r="AA107" s="20"/>
      <c r="AB107" s="20"/>
      <c r="AC107" s="20"/>
      <c r="AD107" s="21"/>
      <c r="AE107" s="20"/>
      <c r="AF107" s="20"/>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row>
    <row r="108" spans="12:67" s="14" customFormat="1" x14ac:dyDescent="0.35">
      <c r="L108" s="67"/>
      <c r="M108" s="2"/>
      <c r="N108" s="3"/>
      <c r="O108" s="3"/>
      <c r="P108" s="3"/>
      <c r="Q108" s="3"/>
      <c r="R108" s="3"/>
      <c r="S108" s="3"/>
      <c r="T108" s="3"/>
      <c r="W108" s="13"/>
      <c r="X108" s="5"/>
      <c r="Y108" s="3"/>
      <c r="Z108" s="3"/>
      <c r="AA108" s="3"/>
      <c r="AB108" s="3"/>
      <c r="AC108" s="3"/>
      <c r="AD108" s="3"/>
      <c r="AE108" s="3"/>
      <c r="AF108" s="3"/>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row>
    <row r="109" spans="12:67" s="14" customFormat="1" x14ac:dyDescent="0.35">
      <c r="L109" s="67"/>
      <c r="M109" s="2"/>
      <c r="N109" s="3"/>
      <c r="O109" s="3"/>
      <c r="P109" s="3"/>
      <c r="Q109" s="3"/>
      <c r="R109" s="3"/>
      <c r="S109" s="3"/>
      <c r="T109" s="3"/>
      <c r="W109" s="13"/>
      <c r="X109" s="5"/>
      <c r="Y109" s="3"/>
      <c r="Z109" s="3"/>
      <c r="AA109" s="3"/>
      <c r="AB109" s="3"/>
      <c r="AC109" s="3"/>
      <c r="AD109" s="3"/>
      <c r="AE109" s="3"/>
      <c r="AF109" s="3"/>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row>
    <row r="110" spans="12:67" s="14" customFormat="1" x14ac:dyDescent="0.35">
      <c r="L110" s="67"/>
      <c r="M110" s="2"/>
      <c r="N110" s="3"/>
      <c r="O110" s="3"/>
      <c r="P110" s="3"/>
      <c r="Q110" s="3"/>
      <c r="R110" s="3"/>
      <c r="S110" s="3"/>
      <c r="T110" s="3"/>
      <c r="W110" s="13"/>
      <c r="X110" s="5"/>
      <c r="Y110" s="3"/>
      <c r="Z110" s="3"/>
      <c r="AA110" s="3"/>
      <c r="AB110" s="3"/>
      <c r="AC110" s="3"/>
      <c r="AD110" s="3"/>
      <c r="AE110" s="3"/>
      <c r="AF110" s="3"/>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row>
    <row r="111" spans="12:67" s="14" customFormat="1" x14ac:dyDescent="0.35">
      <c r="L111" s="67"/>
      <c r="M111" s="2"/>
      <c r="N111" s="3"/>
      <c r="O111" s="3"/>
      <c r="P111" s="3"/>
      <c r="Q111" s="3"/>
      <c r="R111" s="3"/>
      <c r="S111" s="3"/>
      <c r="T111" s="3"/>
      <c r="W111" s="13"/>
      <c r="X111" s="5"/>
      <c r="Y111" s="3"/>
      <c r="Z111" s="3"/>
      <c r="AA111" s="3"/>
      <c r="AB111" s="3"/>
      <c r="AC111" s="3"/>
      <c r="AD111" s="3"/>
      <c r="AE111" s="3"/>
      <c r="AF111" s="3"/>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row>
    <row r="112" spans="12:67" s="14" customFormat="1" x14ac:dyDescent="0.35">
      <c r="L112" s="67"/>
      <c r="M112" s="2"/>
      <c r="N112" s="3"/>
      <c r="O112" s="3"/>
      <c r="P112" s="3"/>
      <c r="Q112" s="3"/>
      <c r="R112" s="3"/>
      <c r="S112" s="3"/>
      <c r="T112" s="3"/>
      <c r="W112" s="13"/>
      <c r="X112" s="5"/>
      <c r="Y112" s="3"/>
      <c r="Z112" s="3"/>
      <c r="AA112" s="3"/>
      <c r="AB112" s="3"/>
      <c r="AC112" s="3"/>
      <c r="AD112" s="3"/>
      <c r="AE112" s="3"/>
      <c r="AF112" s="3"/>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row>
    <row r="113" spans="12:67" s="14" customFormat="1" x14ac:dyDescent="0.35">
      <c r="L113" s="67"/>
      <c r="M113" s="2"/>
      <c r="N113" s="3"/>
      <c r="O113" s="3"/>
      <c r="P113" s="3"/>
      <c r="Q113" s="3"/>
      <c r="R113" s="3"/>
      <c r="S113" s="3"/>
      <c r="T113" s="3"/>
      <c r="W113" s="13"/>
      <c r="X113" s="5"/>
      <c r="Y113" s="3"/>
      <c r="Z113" s="3"/>
      <c r="AA113" s="3"/>
      <c r="AB113" s="3"/>
      <c r="AC113" s="3"/>
      <c r="AD113" s="3"/>
      <c r="AE113" s="3"/>
      <c r="AF113" s="3"/>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row>
    <row r="114" spans="12:67" s="14" customFormat="1" x14ac:dyDescent="0.35">
      <c r="L114" s="67"/>
      <c r="M114" s="2"/>
      <c r="N114" s="3"/>
      <c r="O114" s="3"/>
      <c r="P114" s="3"/>
      <c r="Q114" s="3"/>
      <c r="R114" s="3"/>
      <c r="S114" s="3"/>
      <c r="T114" s="3"/>
      <c r="W114" s="13"/>
      <c r="X114" s="5"/>
      <c r="Y114" s="3"/>
      <c r="Z114" s="3"/>
      <c r="AA114" s="3"/>
      <c r="AB114" s="3"/>
      <c r="AC114" s="3"/>
      <c r="AD114" s="3"/>
      <c r="AE114" s="3"/>
      <c r="AF114" s="3"/>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row>
    <row r="115" spans="12:67" s="14" customFormat="1" x14ac:dyDescent="0.35">
      <c r="L115" s="67"/>
      <c r="M115" s="2"/>
      <c r="N115" s="3"/>
      <c r="O115" s="3"/>
      <c r="P115" s="3"/>
      <c r="Q115" s="3"/>
      <c r="R115" s="3"/>
      <c r="S115" s="3"/>
      <c r="T115" s="3"/>
      <c r="W115" s="13"/>
      <c r="X115" s="5"/>
      <c r="Y115" s="3"/>
      <c r="Z115" s="3"/>
      <c r="AA115" s="3"/>
      <c r="AB115" s="3"/>
      <c r="AC115" s="3"/>
      <c r="AD115" s="3"/>
      <c r="AE115" s="3"/>
      <c r="AF115" s="3"/>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row>
    <row r="116" spans="12:67" s="14" customFormat="1" x14ac:dyDescent="0.35">
      <c r="L116" s="67"/>
      <c r="M116" s="2"/>
      <c r="N116" s="3"/>
      <c r="O116" s="3"/>
      <c r="P116" s="3"/>
      <c r="Q116" s="3"/>
      <c r="R116" s="3"/>
      <c r="S116" s="3"/>
      <c r="T116" s="3"/>
      <c r="W116" s="13"/>
      <c r="X116" s="5"/>
      <c r="Y116" s="3"/>
      <c r="Z116" s="3"/>
      <c r="AA116" s="3"/>
      <c r="AB116" s="3"/>
      <c r="AC116" s="3"/>
      <c r="AD116" s="3"/>
      <c r="AE116" s="3"/>
      <c r="AF116" s="3"/>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row>
    <row r="117" spans="12:67" s="14" customFormat="1" x14ac:dyDescent="0.35">
      <c r="L117" s="67"/>
      <c r="M117" s="2"/>
      <c r="N117" s="3"/>
      <c r="O117" s="3"/>
      <c r="P117" s="3"/>
      <c r="Q117" s="3"/>
      <c r="R117" s="3"/>
      <c r="S117" s="3"/>
      <c r="T117" s="3"/>
      <c r="W117" s="13"/>
      <c r="X117" s="5"/>
      <c r="Y117" s="3"/>
      <c r="Z117" s="3"/>
      <c r="AA117" s="3"/>
      <c r="AB117" s="3"/>
      <c r="AC117" s="3"/>
      <c r="AD117" s="3"/>
      <c r="AE117" s="3"/>
      <c r="AF117" s="3"/>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row>
    <row r="118" spans="12:67" s="14" customFormat="1" x14ac:dyDescent="0.35">
      <c r="L118" s="67"/>
      <c r="M118" s="2"/>
      <c r="N118" s="3"/>
      <c r="O118" s="3"/>
      <c r="P118" s="3"/>
      <c r="Q118" s="3"/>
      <c r="R118" s="3"/>
      <c r="S118" s="3"/>
      <c r="T118" s="3"/>
      <c r="W118" s="13"/>
      <c r="X118" s="5"/>
      <c r="Y118" s="3"/>
      <c r="Z118" s="3"/>
      <c r="AA118" s="3"/>
      <c r="AB118" s="3"/>
      <c r="AC118" s="3"/>
      <c r="AD118" s="3"/>
      <c r="AE118" s="3"/>
      <c r="AF118" s="3"/>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row>
    <row r="119" spans="12:67" s="14" customFormat="1" x14ac:dyDescent="0.35">
      <c r="L119" s="67"/>
      <c r="M119" s="2"/>
      <c r="N119" s="3"/>
      <c r="O119" s="3"/>
      <c r="P119" s="3"/>
      <c r="Q119" s="3"/>
      <c r="R119" s="3"/>
      <c r="S119" s="3"/>
      <c r="T119" s="3"/>
      <c r="W119" s="13"/>
      <c r="X119" s="5"/>
      <c r="Y119" s="3"/>
      <c r="Z119" s="3"/>
      <c r="AA119" s="3"/>
      <c r="AB119" s="3"/>
      <c r="AC119" s="3"/>
      <c r="AD119" s="3"/>
      <c r="AE119" s="3"/>
      <c r="AF119" s="3"/>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row>
    <row r="120" spans="12:67" s="14" customFormat="1" x14ac:dyDescent="0.35">
      <c r="L120" s="67"/>
      <c r="M120" s="2"/>
      <c r="N120" s="3"/>
      <c r="O120" s="3"/>
      <c r="P120" s="3"/>
      <c r="Q120" s="3"/>
      <c r="R120" s="3"/>
      <c r="S120" s="3"/>
      <c r="T120" s="3"/>
      <c r="W120" s="13"/>
      <c r="X120" s="5"/>
      <c r="Y120" s="3"/>
      <c r="Z120" s="3"/>
      <c r="AA120" s="3"/>
      <c r="AB120" s="3"/>
      <c r="AC120" s="3"/>
      <c r="AD120" s="3"/>
      <c r="AE120" s="3"/>
      <c r="AF120" s="3"/>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row>
    <row r="121" spans="12:67" s="14" customFormat="1" x14ac:dyDescent="0.35">
      <c r="L121" s="67"/>
      <c r="M121" s="2"/>
      <c r="N121" s="3"/>
      <c r="O121" s="3"/>
      <c r="P121" s="3"/>
      <c r="Q121" s="3"/>
      <c r="R121" s="3"/>
      <c r="S121" s="3"/>
      <c r="T121" s="3"/>
      <c r="W121" s="13"/>
      <c r="X121" s="5"/>
      <c r="Y121" s="3"/>
      <c r="Z121" s="3"/>
      <c r="AA121" s="3"/>
      <c r="AB121" s="3"/>
      <c r="AC121" s="3"/>
      <c r="AD121" s="3"/>
      <c r="AE121" s="3"/>
      <c r="AF121" s="3"/>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row>
    <row r="122" spans="12:67" s="14" customFormat="1" x14ac:dyDescent="0.35">
      <c r="L122" s="67"/>
      <c r="M122" s="2"/>
      <c r="N122" s="3"/>
      <c r="O122" s="3"/>
      <c r="P122" s="3"/>
      <c r="Q122" s="3"/>
      <c r="R122" s="3"/>
      <c r="S122" s="3"/>
      <c r="T122" s="3"/>
      <c r="W122" s="13"/>
      <c r="X122" s="5"/>
      <c r="Y122" s="3"/>
      <c r="Z122" s="3"/>
      <c r="AA122" s="3"/>
      <c r="AB122" s="3"/>
      <c r="AC122" s="3"/>
      <c r="AD122" s="3"/>
      <c r="AE122" s="3"/>
      <c r="AF122" s="3"/>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row>
    <row r="123" spans="12:67" s="14" customFormat="1" x14ac:dyDescent="0.35">
      <c r="L123" s="67"/>
      <c r="M123" s="2"/>
      <c r="N123" s="3"/>
      <c r="O123" s="3"/>
      <c r="P123" s="3"/>
      <c r="Q123" s="3"/>
      <c r="R123" s="3"/>
      <c r="S123" s="3"/>
      <c r="T123" s="3"/>
      <c r="W123" s="13"/>
      <c r="X123" s="5"/>
      <c r="Y123" s="3"/>
      <c r="Z123" s="3"/>
      <c r="AA123" s="3"/>
      <c r="AB123" s="3"/>
      <c r="AC123" s="3"/>
      <c r="AD123" s="3"/>
      <c r="AE123" s="3"/>
      <c r="AF123" s="3"/>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row>
    <row r="124" spans="12:67" s="14" customFormat="1" x14ac:dyDescent="0.35">
      <c r="L124" s="67"/>
      <c r="M124" s="2"/>
      <c r="N124" s="3"/>
      <c r="O124" s="3"/>
      <c r="P124" s="3"/>
      <c r="Q124" s="3"/>
      <c r="R124" s="3"/>
      <c r="S124" s="3"/>
      <c r="T124" s="3"/>
      <c r="W124" s="13"/>
      <c r="X124" s="5"/>
      <c r="Y124" s="3"/>
      <c r="Z124" s="3"/>
      <c r="AA124" s="3"/>
      <c r="AB124" s="3"/>
      <c r="AC124" s="3"/>
      <c r="AD124" s="3"/>
      <c r="AE124" s="3"/>
      <c r="AF124" s="3"/>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row>
    <row r="125" spans="12:67" s="14" customFormat="1" x14ac:dyDescent="0.35">
      <c r="L125" s="67"/>
      <c r="M125" s="2"/>
      <c r="N125" s="3"/>
      <c r="O125" s="3"/>
      <c r="P125" s="3"/>
      <c r="Q125" s="3"/>
      <c r="R125" s="3"/>
      <c r="S125" s="3"/>
      <c r="T125" s="3"/>
      <c r="W125" s="13"/>
      <c r="X125" s="5"/>
      <c r="Y125" s="3"/>
      <c r="Z125" s="3"/>
      <c r="AA125" s="3"/>
      <c r="AB125" s="3"/>
      <c r="AC125" s="3"/>
      <c r="AD125" s="3"/>
      <c r="AE125" s="3"/>
      <c r="AF125" s="3"/>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row>
    <row r="126" spans="12:67" s="14" customFormat="1" x14ac:dyDescent="0.35">
      <c r="L126" s="67"/>
      <c r="M126" s="2"/>
      <c r="N126" s="3"/>
      <c r="O126" s="3"/>
      <c r="P126" s="3"/>
      <c r="Q126" s="3"/>
      <c r="R126" s="3"/>
      <c r="S126" s="3"/>
      <c r="T126" s="3"/>
      <c r="W126" s="13"/>
      <c r="X126" s="5"/>
      <c r="Y126" s="3"/>
      <c r="Z126" s="3"/>
      <c r="AA126" s="3"/>
      <c r="AB126" s="3"/>
      <c r="AC126" s="3"/>
      <c r="AD126" s="3"/>
      <c r="AE126" s="3"/>
      <c r="AF126" s="3"/>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row>
    <row r="127" spans="12:67" s="14" customFormat="1" x14ac:dyDescent="0.35">
      <c r="L127" s="67"/>
      <c r="M127" s="2"/>
      <c r="N127" s="3"/>
      <c r="O127" s="3"/>
      <c r="P127" s="3"/>
      <c r="Q127" s="3"/>
      <c r="R127" s="3"/>
      <c r="S127" s="3"/>
      <c r="T127" s="3"/>
      <c r="W127" s="13"/>
      <c r="X127" s="5"/>
      <c r="Y127" s="3"/>
      <c r="Z127" s="3"/>
      <c r="AA127" s="3"/>
      <c r="AB127" s="3"/>
      <c r="AC127" s="3"/>
      <c r="AD127" s="3"/>
      <c r="AE127" s="3"/>
      <c r="AF127" s="3"/>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row>
    <row r="128" spans="12:67" s="14" customFormat="1" x14ac:dyDescent="0.35">
      <c r="L128" s="67"/>
      <c r="M128" s="2"/>
      <c r="N128" s="3"/>
      <c r="O128" s="3"/>
      <c r="P128" s="3"/>
      <c r="Q128" s="3"/>
      <c r="R128" s="3"/>
      <c r="S128" s="3"/>
      <c r="T128" s="3"/>
      <c r="W128" s="13"/>
      <c r="X128" s="5"/>
      <c r="Y128" s="3"/>
      <c r="Z128" s="3"/>
      <c r="AA128" s="3"/>
      <c r="AB128" s="3"/>
      <c r="AC128" s="3"/>
      <c r="AD128" s="3"/>
      <c r="AE128" s="3"/>
      <c r="AF128" s="3"/>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row>
    <row r="129" spans="12:67" s="14" customFormat="1" x14ac:dyDescent="0.35">
      <c r="L129" s="67"/>
      <c r="M129" s="2"/>
      <c r="N129" s="3"/>
      <c r="O129" s="3"/>
      <c r="P129" s="3"/>
      <c r="Q129" s="3"/>
      <c r="R129" s="3"/>
      <c r="S129" s="3"/>
      <c r="T129" s="3"/>
      <c r="W129" s="13"/>
      <c r="X129" s="5"/>
      <c r="Y129" s="3"/>
      <c r="Z129" s="3"/>
      <c r="AA129" s="3"/>
      <c r="AB129" s="3"/>
      <c r="AC129" s="3"/>
      <c r="AD129" s="3"/>
      <c r="AE129" s="3"/>
      <c r="AF129" s="3"/>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row>
    <row r="130" spans="12:67" s="14" customFormat="1" x14ac:dyDescent="0.35">
      <c r="L130" s="67"/>
      <c r="M130" s="2"/>
      <c r="N130" s="3"/>
      <c r="O130" s="3"/>
      <c r="P130" s="3"/>
      <c r="Q130" s="3"/>
      <c r="R130" s="3"/>
      <c r="S130" s="3"/>
      <c r="T130" s="3"/>
      <c r="W130" s="13"/>
      <c r="X130" s="5"/>
      <c r="Y130" s="3"/>
      <c r="Z130" s="3"/>
      <c r="AA130" s="3"/>
      <c r="AB130" s="3"/>
      <c r="AC130" s="3"/>
      <c r="AD130" s="3"/>
      <c r="AE130" s="3"/>
      <c r="AF130" s="3"/>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row>
    <row r="131" spans="12:67" s="14" customFormat="1" x14ac:dyDescent="0.35">
      <c r="L131" s="67"/>
      <c r="M131" s="2"/>
      <c r="N131" s="3"/>
      <c r="O131" s="3"/>
      <c r="P131" s="3"/>
      <c r="Q131" s="3"/>
      <c r="R131" s="3"/>
      <c r="S131" s="3"/>
      <c r="T131" s="3"/>
      <c r="W131" s="13"/>
      <c r="X131" s="5"/>
      <c r="Y131" s="3"/>
      <c r="Z131" s="3"/>
      <c r="AA131" s="3"/>
      <c r="AB131" s="3"/>
      <c r="AC131" s="3"/>
      <c r="AD131" s="3"/>
      <c r="AE131" s="3"/>
      <c r="AF131" s="3"/>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row>
    <row r="132" spans="12:67" s="14" customFormat="1" x14ac:dyDescent="0.35">
      <c r="L132" s="67"/>
      <c r="M132" s="2"/>
      <c r="N132" s="3"/>
      <c r="O132" s="3"/>
      <c r="P132" s="3"/>
      <c r="Q132" s="3"/>
      <c r="R132" s="3"/>
      <c r="S132" s="3"/>
      <c r="T132" s="3"/>
      <c r="W132" s="13"/>
      <c r="X132" s="5"/>
      <c r="Y132" s="3"/>
      <c r="Z132" s="3"/>
      <c r="AA132" s="3"/>
      <c r="AB132" s="3"/>
      <c r="AC132" s="3"/>
      <c r="AD132" s="3"/>
      <c r="AE132" s="3"/>
      <c r="AF132" s="3"/>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row>
    <row r="133" spans="12:67" s="14" customFormat="1" x14ac:dyDescent="0.35">
      <c r="L133" s="67"/>
      <c r="M133" s="2"/>
      <c r="N133" s="3"/>
      <c r="O133" s="3"/>
      <c r="P133" s="3"/>
      <c r="Q133" s="3"/>
      <c r="R133" s="3"/>
      <c r="S133" s="3"/>
      <c r="T133" s="3"/>
      <c r="W133" s="13"/>
      <c r="X133" s="5"/>
      <c r="Y133" s="3"/>
      <c r="Z133" s="3"/>
      <c r="AA133" s="3"/>
      <c r="AB133" s="3"/>
      <c r="AC133" s="3"/>
      <c r="AD133" s="3"/>
      <c r="AE133" s="3"/>
      <c r="AF133" s="3"/>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row>
    <row r="134" spans="12:67" s="14" customFormat="1" x14ac:dyDescent="0.35">
      <c r="L134" s="67"/>
      <c r="M134" s="2"/>
      <c r="N134" s="3"/>
      <c r="O134" s="3"/>
      <c r="P134" s="3"/>
      <c r="Q134" s="3"/>
      <c r="R134" s="3"/>
      <c r="S134" s="3"/>
      <c r="T134" s="3"/>
      <c r="W134" s="13"/>
      <c r="X134" s="5"/>
      <c r="Y134" s="3"/>
      <c r="Z134" s="3"/>
      <c r="AA134" s="3"/>
      <c r="AB134" s="3"/>
      <c r="AC134" s="3"/>
      <c r="AD134" s="3"/>
      <c r="AE134" s="3"/>
      <c r="AF134" s="3"/>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row>
    <row r="135" spans="12:67" s="14" customFormat="1" x14ac:dyDescent="0.35">
      <c r="L135" s="67"/>
      <c r="M135" s="2"/>
      <c r="N135" s="3"/>
      <c r="O135" s="3"/>
      <c r="P135" s="3"/>
      <c r="Q135" s="3"/>
      <c r="R135" s="3"/>
      <c r="S135" s="3"/>
      <c r="T135" s="3"/>
      <c r="W135" s="13"/>
      <c r="X135" s="5"/>
      <c r="Y135" s="3"/>
      <c r="Z135" s="3"/>
      <c r="AA135" s="3"/>
      <c r="AB135" s="3"/>
      <c r="AC135" s="3"/>
      <c r="AD135" s="3"/>
      <c r="AE135" s="3"/>
      <c r="AF135" s="3"/>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row>
    <row r="136" spans="12:67" s="14" customFormat="1" x14ac:dyDescent="0.35">
      <c r="L136" s="67"/>
      <c r="M136" s="2"/>
      <c r="N136" s="3"/>
      <c r="O136" s="3"/>
      <c r="P136" s="3"/>
      <c r="Q136" s="3"/>
      <c r="R136" s="3"/>
      <c r="S136" s="3"/>
      <c r="T136" s="3"/>
      <c r="W136" s="13"/>
      <c r="X136" s="5"/>
      <c r="Y136" s="3"/>
      <c r="Z136" s="3"/>
      <c r="AA136" s="3"/>
      <c r="AB136" s="3"/>
      <c r="AC136" s="3"/>
      <c r="AD136" s="3"/>
      <c r="AE136" s="3"/>
      <c r="AF136" s="3"/>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row>
    <row r="137" spans="12:67" s="14" customFormat="1" x14ac:dyDescent="0.35">
      <c r="L137" s="67"/>
      <c r="M137" s="2"/>
      <c r="N137" s="3"/>
      <c r="O137" s="3"/>
      <c r="P137" s="3"/>
      <c r="Q137" s="3"/>
      <c r="R137" s="3"/>
      <c r="S137" s="3"/>
      <c r="T137" s="3"/>
      <c r="W137" s="13"/>
      <c r="X137" s="5"/>
      <c r="Y137" s="3"/>
      <c r="Z137" s="3"/>
      <c r="AA137" s="3"/>
      <c r="AB137" s="3"/>
      <c r="AC137" s="3"/>
      <c r="AD137" s="3"/>
      <c r="AE137" s="3"/>
      <c r="AF137" s="3"/>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row>
    <row r="138" spans="12:67" s="14" customFormat="1" x14ac:dyDescent="0.35">
      <c r="L138" s="67"/>
      <c r="M138" s="2"/>
      <c r="N138" s="3"/>
      <c r="O138" s="3"/>
      <c r="P138" s="3"/>
      <c r="Q138" s="3"/>
      <c r="R138" s="3"/>
      <c r="S138" s="3"/>
      <c r="T138" s="3"/>
      <c r="W138" s="13"/>
      <c r="X138" s="5"/>
      <c r="Y138" s="3"/>
      <c r="Z138" s="3"/>
      <c r="AA138" s="3"/>
      <c r="AB138" s="3"/>
      <c r="AC138" s="3"/>
      <c r="AD138" s="3"/>
      <c r="AE138" s="3"/>
      <c r="AF138" s="3"/>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row>
    <row r="139" spans="12:67" s="14" customFormat="1" x14ac:dyDescent="0.35">
      <c r="L139" s="67"/>
      <c r="M139" s="2"/>
      <c r="N139" s="3"/>
      <c r="O139" s="3"/>
      <c r="P139" s="3"/>
      <c r="Q139" s="3"/>
      <c r="R139" s="3"/>
      <c r="S139" s="3"/>
      <c r="T139" s="3"/>
      <c r="W139" s="13"/>
      <c r="X139" s="5"/>
      <c r="Y139" s="3"/>
      <c r="Z139" s="3"/>
      <c r="AA139" s="3"/>
      <c r="AB139" s="3"/>
      <c r="AC139" s="3"/>
      <c r="AD139" s="3"/>
      <c r="AE139" s="3"/>
      <c r="AF139" s="3"/>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row>
    <row r="140" spans="12:67" s="14" customFormat="1" x14ac:dyDescent="0.35">
      <c r="L140" s="67"/>
      <c r="M140" s="2"/>
      <c r="N140" s="3"/>
      <c r="O140" s="3"/>
      <c r="P140" s="3"/>
      <c r="Q140" s="3"/>
      <c r="R140" s="3"/>
      <c r="S140" s="3"/>
      <c r="T140" s="3"/>
      <c r="W140" s="13"/>
      <c r="X140" s="5"/>
      <c r="Y140" s="3"/>
      <c r="Z140" s="3"/>
      <c r="AA140" s="3"/>
      <c r="AB140" s="3"/>
      <c r="AC140" s="3"/>
      <c r="AD140" s="3"/>
      <c r="AE140" s="3"/>
      <c r="AF140" s="3"/>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row>
    <row r="141" spans="12:67" s="14" customFormat="1" x14ac:dyDescent="0.35">
      <c r="L141" s="67"/>
      <c r="M141" s="2"/>
      <c r="N141" s="3"/>
      <c r="O141" s="3"/>
      <c r="P141" s="3"/>
      <c r="Q141" s="3"/>
      <c r="R141" s="3"/>
      <c r="S141" s="3"/>
      <c r="T141" s="3"/>
      <c r="W141" s="13"/>
      <c r="X141" s="5"/>
      <c r="Y141" s="3"/>
      <c r="Z141" s="3"/>
      <c r="AA141" s="3"/>
      <c r="AB141" s="3"/>
      <c r="AC141" s="3"/>
      <c r="AD141" s="3"/>
      <c r="AE141" s="3"/>
      <c r="AF141" s="3"/>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row>
    <row r="142" spans="12:67" s="14" customFormat="1" x14ac:dyDescent="0.35">
      <c r="L142" s="67"/>
      <c r="M142" s="2"/>
      <c r="N142" s="3"/>
      <c r="O142" s="3"/>
      <c r="P142" s="3"/>
      <c r="Q142" s="3"/>
      <c r="R142" s="3"/>
      <c r="S142" s="3"/>
      <c r="T142" s="3"/>
      <c r="W142" s="13"/>
      <c r="X142" s="5"/>
      <c r="Y142" s="3"/>
      <c r="Z142" s="3"/>
      <c r="AA142" s="3"/>
      <c r="AB142" s="3"/>
      <c r="AC142" s="3"/>
      <c r="AD142" s="3"/>
      <c r="AE142" s="3"/>
      <c r="AF142" s="3"/>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row>
    <row r="143" spans="12:67" s="14" customFormat="1" x14ac:dyDescent="0.35">
      <c r="L143" s="67"/>
      <c r="M143" s="2"/>
      <c r="N143" s="3"/>
      <c r="O143" s="3"/>
      <c r="P143" s="3"/>
      <c r="Q143" s="3"/>
      <c r="R143" s="3"/>
      <c r="S143" s="3"/>
      <c r="T143" s="3"/>
      <c r="W143" s="13"/>
      <c r="X143" s="5"/>
      <c r="Y143" s="3"/>
      <c r="Z143" s="3"/>
      <c r="AA143" s="3"/>
      <c r="AB143" s="3"/>
      <c r="AC143" s="3"/>
      <c r="AD143" s="3"/>
      <c r="AE143" s="3"/>
      <c r="AF143" s="3"/>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row>
    <row r="144" spans="12:67" s="14" customFormat="1" x14ac:dyDescent="0.35">
      <c r="L144" s="67"/>
      <c r="M144" s="2"/>
      <c r="N144" s="3"/>
      <c r="O144" s="3"/>
      <c r="P144" s="3"/>
      <c r="Q144" s="3"/>
      <c r="R144" s="3"/>
      <c r="S144" s="3"/>
      <c r="T144" s="3"/>
      <c r="W144" s="13"/>
      <c r="X144" s="5"/>
      <c r="Y144" s="3"/>
      <c r="Z144" s="3"/>
      <c r="AA144" s="3"/>
      <c r="AB144" s="3"/>
      <c r="AC144" s="3"/>
      <c r="AD144" s="3"/>
      <c r="AE144" s="3"/>
      <c r="AF144" s="3"/>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row>
    <row r="145" spans="12:67" s="14" customFormat="1" x14ac:dyDescent="0.35">
      <c r="L145" s="67"/>
      <c r="M145" s="2"/>
      <c r="N145" s="3"/>
      <c r="O145" s="3"/>
      <c r="P145" s="3"/>
      <c r="Q145" s="3"/>
      <c r="R145" s="3"/>
      <c r="S145" s="3"/>
      <c r="T145" s="3"/>
      <c r="W145" s="13"/>
      <c r="X145" s="5"/>
      <c r="Y145" s="3"/>
      <c r="Z145" s="3"/>
      <c r="AA145" s="3"/>
      <c r="AB145" s="3"/>
      <c r="AC145" s="3"/>
      <c r="AD145" s="3"/>
      <c r="AE145" s="3"/>
      <c r="AF145" s="3"/>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row>
    <row r="146" spans="12:67" s="14" customFormat="1" x14ac:dyDescent="0.35">
      <c r="L146" s="67"/>
      <c r="M146" s="2"/>
      <c r="N146" s="3"/>
      <c r="O146" s="3"/>
      <c r="P146" s="3"/>
      <c r="Q146" s="3"/>
      <c r="R146" s="3"/>
      <c r="S146" s="3"/>
      <c r="T146" s="3"/>
      <c r="W146" s="13"/>
      <c r="X146" s="5"/>
      <c r="Y146" s="3"/>
      <c r="Z146" s="3"/>
      <c r="AA146" s="3"/>
      <c r="AB146" s="3"/>
      <c r="AC146" s="3"/>
      <c r="AD146" s="3"/>
      <c r="AE146" s="3"/>
      <c r="AF146" s="3"/>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row>
    <row r="147" spans="12:67" s="14" customFormat="1" x14ac:dyDescent="0.35">
      <c r="L147" s="67"/>
      <c r="M147" s="2"/>
      <c r="N147" s="3"/>
      <c r="O147" s="3"/>
      <c r="P147" s="3"/>
      <c r="Q147" s="3"/>
      <c r="R147" s="3"/>
      <c r="S147" s="3"/>
      <c r="T147" s="3"/>
      <c r="W147" s="13"/>
      <c r="X147" s="5"/>
      <c r="Y147" s="3"/>
      <c r="Z147" s="3"/>
      <c r="AA147" s="3"/>
      <c r="AB147" s="3"/>
      <c r="AC147" s="3"/>
      <c r="AD147" s="3"/>
      <c r="AE147" s="3"/>
      <c r="AF147" s="3"/>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row>
    <row r="148" spans="12:67" s="14" customFormat="1" x14ac:dyDescent="0.35">
      <c r="L148" s="67"/>
      <c r="M148" s="2"/>
      <c r="N148" s="3"/>
      <c r="O148" s="3"/>
      <c r="P148" s="3"/>
      <c r="Q148" s="3"/>
      <c r="R148" s="3"/>
      <c r="S148" s="3"/>
      <c r="T148" s="3"/>
      <c r="W148" s="13"/>
      <c r="X148" s="5"/>
      <c r="Y148" s="3"/>
      <c r="Z148" s="3"/>
      <c r="AA148" s="3"/>
      <c r="AB148" s="3"/>
      <c r="AC148" s="3"/>
      <c r="AD148" s="3"/>
      <c r="AE148" s="3"/>
      <c r="AF148" s="3"/>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row>
    <row r="149" spans="12:67" s="14" customFormat="1" x14ac:dyDescent="0.35">
      <c r="L149" s="67"/>
      <c r="M149" s="2"/>
      <c r="N149" s="3"/>
      <c r="O149" s="3"/>
      <c r="P149" s="3"/>
      <c r="Q149" s="3"/>
      <c r="R149" s="3"/>
      <c r="S149" s="3"/>
      <c r="T149" s="3"/>
      <c r="W149" s="13"/>
      <c r="X149" s="5"/>
      <c r="Y149" s="3"/>
      <c r="Z149" s="3"/>
      <c r="AA149" s="3"/>
      <c r="AB149" s="3"/>
      <c r="AC149" s="3"/>
      <c r="AD149" s="3"/>
      <c r="AE149" s="3"/>
      <c r="AF149" s="3"/>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row>
    <row r="150" spans="12:67" s="14" customFormat="1" x14ac:dyDescent="0.35">
      <c r="L150" s="67"/>
      <c r="M150" s="2"/>
      <c r="N150" s="3"/>
      <c r="O150" s="3"/>
      <c r="P150" s="3"/>
      <c r="Q150" s="3"/>
      <c r="R150" s="3"/>
      <c r="S150" s="3"/>
      <c r="T150" s="3"/>
      <c r="W150" s="13"/>
      <c r="X150" s="5"/>
      <c r="Y150" s="3"/>
      <c r="Z150" s="3"/>
      <c r="AA150" s="3"/>
      <c r="AB150" s="3"/>
      <c r="AC150" s="3"/>
      <c r="AD150" s="3"/>
      <c r="AE150" s="3"/>
      <c r="AF150" s="3"/>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row>
    <row r="151" spans="12:67" s="14" customFormat="1" x14ac:dyDescent="0.35">
      <c r="L151" s="67"/>
      <c r="M151" s="2"/>
      <c r="N151" s="3"/>
      <c r="O151" s="3"/>
      <c r="P151" s="3"/>
      <c r="Q151" s="3"/>
      <c r="R151" s="3"/>
      <c r="S151" s="3"/>
      <c r="T151" s="3"/>
      <c r="W151" s="13"/>
      <c r="X151" s="5"/>
      <c r="Y151" s="3"/>
      <c r="Z151" s="3"/>
      <c r="AA151" s="3"/>
      <c r="AB151" s="3"/>
      <c r="AC151" s="3"/>
      <c r="AD151" s="3"/>
      <c r="AE151" s="3"/>
      <c r="AF151" s="3"/>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row>
    <row r="152" spans="12:67" s="14" customFormat="1" x14ac:dyDescent="0.35">
      <c r="L152" s="67"/>
      <c r="M152" s="2"/>
      <c r="N152" s="3"/>
      <c r="O152" s="3"/>
      <c r="P152" s="3"/>
      <c r="Q152" s="3"/>
      <c r="R152" s="3"/>
      <c r="S152" s="3"/>
      <c r="T152" s="3"/>
      <c r="W152" s="13"/>
      <c r="X152" s="5"/>
      <c r="Y152" s="3"/>
      <c r="Z152" s="3"/>
      <c r="AA152" s="3"/>
      <c r="AB152" s="3"/>
      <c r="AC152" s="3"/>
      <c r="AD152" s="3"/>
      <c r="AE152" s="3"/>
      <c r="AF152" s="3"/>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row>
    <row r="153" spans="12:67" s="14" customFormat="1" x14ac:dyDescent="0.35">
      <c r="L153" s="67"/>
      <c r="M153" s="2"/>
      <c r="N153" s="3"/>
      <c r="O153" s="3"/>
      <c r="P153" s="3"/>
      <c r="Q153" s="3"/>
      <c r="R153" s="3"/>
      <c r="S153" s="3"/>
      <c r="T153" s="3"/>
      <c r="W153" s="13"/>
      <c r="X153" s="5"/>
      <c r="Y153" s="3"/>
      <c r="Z153" s="3"/>
      <c r="AA153" s="3"/>
      <c r="AB153" s="3"/>
      <c r="AC153" s="3"/>
      <c r="AD153" s="3"/>
      <c r="AE153" s="3"/>
      <c r="AF153" s="3"/>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row>
    <row r="154" spans="12:67" s="14" customFormat="1" x14ac:dyDescent="0.35">
      <c r="L154" s="67"/>
      <c r="M154" s="2"/>
      <c r="N154" s="3"/>
      <c r="O154" s="3"/>
      <c r="P154" s="3"/>
      <c r="Q154" s="3"/>
      <c r="R154" s="3"/>
      <c r="S154" s="3"/>
      <c r="T154" s="3"/>
      <c r="W154" s="13"/>
      <c r="X154" s="5"/>
      <c r="Y154" s="3"/>
      <c r="Z154" s="3"/>
      <c r="AA154" s="3"/>
      <c r="AB154" s="3"/>
      <c r="AC154" s="3"/>
      <c r="AD154" s="3"/>
      <c r="AE154" s="3"/>
      <c r="AF154" s="3"/>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row>
    <row r="155" spans="12:67" s="14" customFormat="1" x14ac:dyDescent="0.35">
      <c r="L155" s="67"/>
      <c r="M155" s="2"/>
      <c r="N155" s="3"/>
      <c r="O155" s="3"/>
      <c r="P155" s="3"/>
      <c r="Q155" s="3"/>
      <c r="R155" s="3"/>
      <c r="S155" s="3"/>
      <c r="T155" s="3"/>
      <c r="W155" s="13"/>
      <c r="X155" s="5"/>
      <c r="Y155" s="3"/>
      <c r="Z155" s="3"/>
      <c r="AA155" s="3"/>
      <c r="AB155" s="3"/>
      <c r="AC155" s="3"/>
      <c r="AD155" s="3"/>
      <c r="AE155" s="3"/>
      <c r="AF155" s="3"/>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row>
    <row r="156" spans="12:67" s="14" customFormat="1" x14ac:dyDescent="0.35">
      <c r="L156" s="67"/>
      <c r="M156" s="2"/>
      <c r="N156" s="3"/>
      <c r="O156" s="3"/>
      <c r="P156" s="3"/>
      <c r="Q156" s="3"/>
      <c r="R156" s="3"/>
      <c r="S156" s="3"/>
      <c r="T156" s="3"/>
      <c r="W156" s="13"/>
      <c r="X156" s="5"/>
      <c r="Y156" s="3"/>
      <c r="Z156" s="3"/>
      <c r="AA156" s="3"/>
      <c r="AB156" s="3"/>
      <c r="AC156" s="3"/>
      <c r="AD156" s="3"/>
      <c r="AE156" s="3"/>
      <c r="AF156" s="3"/>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row>
    <row r="157" spans="12:67" s="14" customFormat="1" x14ac:dyDescent="0.35">
      <c r="L157" s="67"/>
      <c r="M157" s="2"/>
      <c r="N157" s="3"/>
      <c r="O157" s="3"/>
      <c r="P157" s="3"/>
      <c r="Q157" s="3"/>
      <c r="R157" s="3"/>
      <c r="S157" s="3"/>
      <c r="T157" s="3"/>
      <c r="W157" s="13"/>
      <c r="X157" s="5"/>
      <c r="Y157" s="3"/>
      <c r="Z157" s="3"/>
      <c r="AA157" s="3"/>
      <c r="AB157" s="3"/>
      <c r="AC157" s="3"/>
      <c r="AD157" s="3"/>
      <c r="AE157" s="3"/>
      <c r="AF157" s="3"/>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row>
    <row r="158" spans="12:67" s="14" customFormat="1" x14ac:dyDescent="0.35">
      <c r="L158" s="67"/>
      <c r="M158" s="2"/>
      <c r="N158" s="3"/>
      <c r="O158" s="3"/>
      <c r="P158" s="3"/>
      <c r="Q158" s="3"/>
      <c r="R158" s="3"/>
      <c r="S158" s="3"/>
      <c r="T158" s="3"/>
      <c r="W158" s="13"/>
      <c r="X158" s="5"/>
      <c r="Y158" s="3"/>
      <c r="Z158" s="3"/>
      <c r="AA158" s="3"/>
      <c r="AB158" s="3"/>
      <c r="AC158" s="3"/>
      <c r="AD158" s="3"/>
      <c r="AE158" s="3"/>
      <c r="AF158" s="3"/>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row>
    <row r="159" spans="12:67" s="14" customFormat="1" x14ac:dyDescent="0.35">
      <c r="L159" s="67"/>
      <c r="M159" s="2"/>
      <c r="N159" s="3"/>
      <c r="O159" s="3"/>
      <c r="P159" s="3"/>
      <c r="Q159" s="3"/>
      <c r="R159" s="3"/>
      <c r="S159" s="3"/>
      <c r="T159" s="3"/>
      <c r="W159" s="13"/>
      <c r="X159" s="5"/>
      <c r="Y159" s="3"/>
      <c r="Z159" s="3"/>
      <c r="AA159" s="3"/>
      <c r="AB159" s="3"/>
      <c r="AC159" s="3"/>
      <c r="AD159" s="3"/>
      <c r="AE159" s="3"/>
      <c r="AF159" s="3"/>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row>
    <row r="160" spans="12:67" s="14" customFormat="1" x14ac:dyDescent="0.35">
      <c r="L160" s="67"/>
      <c r="M160" s="2"/>
      <c r="N160" s="3"/>
      <c r="O160" s="3"/>
      <c r="P160" s="3"/>
      <c r="Q160" s="3"/>
      <c r="R160" s="3"/>
      <c r="S160" s="3"/>
      <c r="T160" s="3"/>
      <c r="W160" s="13"/>
      <c r="X160" s="5"/>
      <c r="Y160" s="3"/>
      <c r="Z160" s="3"/>
      <c r="AA160" s="3"/>
      <c r="AB160" s="3"/>
      <c r="AC160" s="3"/>
      <c r="AD160" s="3"/>
      <c r="AE160" s="3"/>
      <c r="AF160" s="3"/>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row>
    <row r="161" spans="12:67" s="14" customFormat="1" x14ac:dyDescent="0.35">
      <c r="L161" s="67"/>
      <c r="M161" s="2"/>
      <c r="N161" s="3"/>
      <c r="O161" s="3"/>
      <c r="P161" s="3"/>
      <c r="Q161" s="3"/>
      <c r="R161" s="3"/>
      <c r="S161" s="3"/>
      <c r="T161" s="3"/>
      <c r="W161" s="13"/>
      <c r="X161" s="5"/>
      <c r="Y161" s="3"/>
      <c r="Z161" s="3"/>
      <c r="AA161" s="3"/>
      <c r="AB161" s="3"/>
      <c r="AC161" s="3"/>
      <c r="AD161" s="3"/>
      <c r="AE161" s="3"/>
      <c r="AF161" s="3"/>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row>
    <row r="162" spans="12:67" s="14" customFormat="1" x14ac:dyDescent="0.35">
      <c r="L162" s="67"/>
      <c r="M162" s="2"/>
      <c r="N162" s="3"/>
      <c r="O162" s="3"/>
      <c r="P162" s="3"/>
      <c r="Q162" s="3"/>
      <c r="R162" s="3"/>
      <c r="S162" s="3"/>
      <c r="T162" s="3"/>
      <c r="W162" s="13"/>
      <c r="X162" s="5"/>
      <c r="Y162" s="3"/>
      <c r="Z162" s="3"/>
      <c r="AA162" s="3"/>
      <c r="AB162" s="3"/>
      <c r="AC162" s="3"/>
      <c r="AD162" s="3"/>
      <c r="AE162" s="3"/>
      <c r="AF162" s="3"/>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row>
    <row r="163" spans="12:67" s="14" customFormat="1" x14ac:dyDescent="0.35">
      <c r="L163" s="67"/>
      <c r="M163" s="2"/>
      <c r="N163" s="3"/>
      <c r="O163" s="3"/>
      <c r="P163" s="3"/>
      <c r="Q163" s="3"/>
      <c r="R163" s="3"/>
      <c r="S163" s="3"/>
      <c r="T163" s="3"/>
      <c r="W163" s="13"/>
      <c r="X163" s="5"/>
      <c r="Y163" s="3"/>
      <c r="Z163" s="3"/>
      <c r="AA163" s="3"/>
      <c r="AB163" s="3"/>
      <c r="AC163" s="3"/>
      <c r="AD163" s="3"/>
      <c r="AE163" s="3"/>
      <c r="AF163" s="3"/>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row>
    <row r="164" spans="12:67" s="14" customFormat="1" x14ac:dyDescent="0.35">
      <c r="L164" s="67"/>
      <c r="M164" s="2"/>
      <c r="N164" s="3"/>
      <c r="O164" s="3"/>
      <c r="P164" s="3"/>
      <c r="Q164" s="3"/>
      <c r="R164" s="3"/>
      <c r="S164" s="3"/>
      <c r="T164" s="3"/>
      <c r="W164" s="13"/>
      <c r="X164" s="5"/>
      <c r="Y164" s="3"/>
      <c r="Z164" s="3"/>
      <c r="AA164" s="3"/>
      <c r="AB164" s="3"/>
      <c r="AC164" s="3"/>
      <c r="AD164" s="3"/>
      <c r="AE164" s="3"/>
      <c r="AF164" s="3"/>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row>
    <row r="165" spans="12:67" s="14" customFormat="1" x14ac:dyDescent="0.35">
      <c r="L165" s="67"/>
      <c r="M165" s="2"/>
      <c r="N165" s="3"/>
      <c r="O165" s="3"/>
      <c r="P165" s="3"/>
      <c r="Q165" s="3"/>
      <c r="R165" s="3"/>
      <c r="S165" s="3"/>
      <c r="T165" s="3"/>
      <c r="W165" s="13"/>
      <c r="X165" s="5"/>
      <c r="Y165" s="3"/>
      <c r="Z165" s="3"/>
      <c r="AA165" s="3"/>
      <c r="AB165" s="3"/>
      <c r="AC165" s="3"/>
      <c r="AD165" s="3"/>
      <c r="AE165" s="3"/>
      <c r="AF165" s="3"/>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row>
    <row r="166" spans="12:67" s="14" customFormat="1" x14ac:dyDescent="0.35">
      <c r="L166" s="67"/>
      <c r="M166" s="2"/>
      <c r="N166" s="3"/>
      <c r="O166" s="3"/>
      <c r="P166" s="3"/>
      <c r="Q166" s="3"/>
      <c r="R166" s="3"/>
      <c r="S166" s="3"/>
      <c r="T166" s="3"/>
      <c r="W166" s="13"/>
      <c r="X166" s="5"/>
      <c r="Y166" s="3"/>
      <c r="Z166" s="3"/>
      <c r="AA166" s="3"/>
      <c r="AB166" s="3"/>
      <c r="AC166" s="3"/>
      <c r="AD166" s="3"/>
      <c r="AE166" s="3"/>
      <c r="AF166" s="3"/>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row>
    <row r="167" spans="12:67" s="14" customFormat="1" x14ac:dyDescent="0.35">
      <c r="L167" s="67"/>
      <c r="M167" s="2"/>
      <c r="N167" s="3"/>
      <c r="O167" s="3"/>
      <c r="P167" s="3"/>
      <c r="Q167" s="3"/>
      <c r="R167" s="3"/>
      <c r="S167" s="3"/>
      <c r="T167" s="3"/>
      <c r="W167" s="13"/>
      <c r="X167" s="5"/>
      <c r="Y167" s="3"/>
      <c r="Z167" s="3"/>
      <c r="AA167" s="3"/>
      <c r="AB167" s="3"/>
      <c r="AC167" s="3"/>
      <c r="AD167" s="3"/>
      <c r="AE167" s="3"/>
      <c r="AF167" s="3"/>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row>
    <row r="168" spans="12:67" s="14" customFormat="1" x14ac:dyDescent="0.35">
      <c r="L168" s="67"/>
      <c r="M168" s="2"/>
      <c r="N168" s="3"/>
      <c r="O168" s="3"/>
      <c r="P168" s="3"/>
      <c r="Q168" s="3"/>
      <c r="R168" s="3"/>
      <c r="S168" s="3"/>
      <c r="T168" s="3"/>
      <c r="W168" s="13"/>
      <c r="X168" s="5"/>
      <c r="Y168" s="3"/>
      <c r="Z168" s="3"/>
      <c r="AA168" s="3"/>
      <c r="AB168" s="3"/>
      <c r="AC168" s="3"/>
      <c r="AD168" s="3"/>
      <c r="AE168" s="3"/>
      <c r="AF168" s="3"/>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row>
    <row r="169" spans="12:67" s="14" customFormat="1" x14ac:dyDescent="0.35">
      <c r="L169" s="67"/>
      <c r="M169" s="2"/>
      <c r="N169" s="3"/>
      <c r="O169" s="3"/>
      <c r="P169" s="3"/>
      <c r="Q169" s="3"/>
      <c r="R169" s="3"/>
      <c r="S169" s="3"/>
      <c r="T169" s="3"/>
      <c r="W169" s="13"/>
      <c r="X169" s="5"/>
      <c r="Y169" s="3"/>
      <c r="Z169" s="3"/>
      <c r="AA169" s="3"/>
      <c r="AB169" s="3"/>
      <c r="AC169" s="3"/>
      <c r="AD169" s="3"/>
      <c r="AE169" s="3"/>
      <c r="AF169" s="3"/>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row>
    <row r="170" spans="12:67" s="14" customFormat="1" x14ac:dyDescent="0.35">
      <c r="L170" s="67"/>
      <c r="M170" s="2"/>
      <c r="N170" s="3"/>
      <c r="O170" s="3"/>
      <c r="P170" s="3"/>
      <c r="Q170" s="3"/>
      <c r="R170" s="3"/>
      <c r="S170" s="3"/>
      <c r="T170" s="3"/>
      <c r="W170" s="13"/>
      <c r="X170" s="5"/>
      <c r="Y170" s="3"/>
      <c r="Z170" s="3"/>
      <c r="AA170" s="3"/>
      <c r="AB170" s="3"/>
      <c r="AC170" s="3"/>
      <c r="AD170" s="3"/>
      <c r="AE170" s="3"/>
      <c r="AF170" s="3"/>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row>
    <row r="171" spans="12:67" s="14" customFormat="1" x14ac:dyDescent="0.35">
      <c r="L171" s="67"/>
      <c r="M171" s="2"/>
      <c r="N171" s="3"/>
      <c r="O171" s="3"/>
      <c r="P171" s="3"/>
      <c r="Q171" s="3"/>
      <c r="R171" s="3"/>
      <c r="S171" s="3"/>
      <c r="T171" s="3"/>
      <c r="W171" s="13"/>
      <c r="X171" s="5"/>
      <c r="Y171" s="3"/>
      <c r="Z171" s="3"/>
      <c r="AA171" s="3"/>
      <c r="AB171" s="3"/>
      <c r="AC171" s="3"/>
      <c r="AD171" s="3"/>
      <c r="AE171" s="3"/>
      <c r="AF171" s="3"/>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row>
    <row r="172" spans="12:67" s="14" customFormat="1" x14ac:dyDescent="0.35">
      <c r="L172" s="67"/>
      <c r="M172" s="2"/>
      <c r="N172" s="3"/>
      <c r="O172" s="3"/>
      <c r="P172" s="3"/>
      <c r="Q172" s="3"/>
      <c r="R172" s="3"/>
      <c r="S172" s="3"/>
      <c r="T172" s="3"/>
      <c r="W172" s="13"/>
      <c r="X172" s="5"/>
      <c r="Y172" s="3"/>
      <c r="Z172" s="3"/>
      <c r="AA172" s="3"/>
      <c r="AB172" s="3"/>
      <c r="AC172" s="3"/>
      <c r="AD172" s="3"/>
      <c r="AE172" s="3"/>
      <c r="AF172" s="3"/>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row>
    <row r="173" spans="12:67" s="14" customFormat="1" x14ac:dyDescent="0.35">
      <c r="L173" s="67"/>
      <c r="M173" s="2"/>
      <c r="N173" s="3"/>
      <c r="O173" s="3"/>
      <c r="P173" s="3"/>
      <c r="Q173" s="3"/>
      <c r="R173" s="3"/>
      <c r="S173" s="3"/>
      <c r="T173" s="3"/>
      <c r="W173" s="13"/>
      <c r="X173" s="5"/>
      <c r="Y173" s="3"/>
      <c r="Z173" s="3"/>
      <c r="AA173" s="3"/>
      <c r="AB173" s="3"/>
      <c r="AC173" s="3"/>
      <c r="AD173" s="3"/>
      <c r="AE173" s="3"/>
      <c r="AF173" s="3"/>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row>
    <row r="174" spans="12:67" s="14" customFormat="1" x14ac:dyDescent="0.35">
      <c r="L174" s="67"/>
      <c r="M174" s="2"/>
      <c r="N174" s="3"/>
      <c r="O174" s="3"/>
      <c r="P174" s="3"/>
      <c r="Q174" s="3"/>
      <c r="R174" s="3"/>
      <c r="S174" s="3"/>
      <c r="T174" s="3"/>
      <c r="W174" s="13"/>
      <c r="X174" s="5"/>
      <c r="Y174" s="3"/>
      <c r="Z174" s="3"/>
      <c r="AA174" s="3"/>
      <c r="AB174" s="3"/>
      <c r="AC174" s="3"/>
      <c r="AD174" s="3"/>
      <c r="AE174" s="3"/>
      <c r="AF174" s="3"/>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row>
    <row r="175" spans="12:67" s="14" customFormat="1" x14ac:dyDescent="0.35">
      <c r="L175" s="67"/>
      <c r="M175" s="2"/>
      <c r="N175" s="3"/>
      <c r="O175" s="3"/>
      <c r="P175" s="3"/>
      <c r="Q175" s="3"/>
      <c r="R175" s="3"/>
      <c r="S175" s="3"/>
      <c r="T175" s="3"/>
      <c r="W175" s="13"/>
      <c r="X175" s="5"/>
      <c r="Y175" s="3"/>
      <c r="Z175" s="3"/>
      <c r="AA175" s="3"/>
      <c r="AB175" s="3"/>
      <c r="AC175" s="3"/>
      <c r="AD175" s="3"/>
      <c r="AE175" s="3"/>
      <c r="AF175" s="3"/>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row>
    <row r="176" spans="12:67" s="14" customFormat="1" x14ac:dyDescent="0.35">
      <c r="L176" s="67"/>
      <c r="M176" s="2"/>
      <c r="N176" s="3"/>
      <c r="O176" s="3"/>
      <c r="P176" s="3"/>
      <c r="Q176" s="3"/>
      <c r="R176" s="3"/>
      <c r="S176" s="3"/>
      <c r="T176" s="3"/>
      <c r="W176" s="13"/>
      <c r="X176" s="5"/>
      <c r="Y176" s="3"/>
      <c r="Z176" s="3"/>
      <c r="AA176" s="3"/>
      <c r="AB176" s="3"/>
      <c r="AC176" s="3"/>
      <c r="AD176" s="3"/>
      <c r="AE176" s="3"/>
      <c r="AF176" s="3"/>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row>
    <row r="177" spans="12:67" s="14" customFormat="1" x14ac:dyDescent="0.35">
      <c r="L177" s="67"/>
      <c r="M177" s="2"/>
      <c r="N177" s="3"/>
      <c r="O177" s="3"/>
      <c r="P177" s="3"/>
      <c r="Q177" s="3"/>
      <c r="R177" s="3"/>
      <c r="S177" s="3"/>
      <c r="T177" s="3"/>
      <c r="W177" s="13"/>
      <c r="X177" s="5"/>
      <c r="Y177" s="3"/>
      <c r="Z177" s="3"/>
      <c r="AA177" s="3"/>
      <c r="AB177" s="3"/>
      <c r="AC177" s="3"/>
      <c r="AD177" s="3"/>
      <c r="AE177" s="3"/>
      <c r="AF177" s="3"/>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row>
    <row r="178" spans="12:67" s="14" customFormat="1" x14ac:dyDescent="0.35">
      <c r="L178" s="67"/>
      <c r="M178" s="2"/>
      <c r="N178" s="3"/>
      <c r="O178" s="3"/>
      <c r="P178" s="3"/>
      <c r="Q178" s="3"/>
      <c r="R178" s="3"/>
      <c r="S178" s="3"/>
      <c r="T178" s="3"/>
      <c r="W178" s="13"/>
      <c r="X178" s="5"/>
      <c r="Y178" s="3"/>
      <c r="Z178" s="3"/>
      <c r="AA178" s="3"/>
      <c r="AB178" s="3"/>
      <c r="AC178" s="3"/>
      <c r="AD178" s="3"/>
      <c r="AE178" s="3"/>
      <c r="AF178" s="3"/>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row>
    <row r="179" spans="12:67" s="14" customFormat="1" x14ac:dyDescent="0.35">
      <c r="L179" s="67"/>
      <c r="M179" s="2"/>
      <c r="N179" s="3"/>
      <c r="O179" s="3"/>
      <c r="P179" s="3"/>
      <c r="Q179" s="3"/>
      <c r="R179" s="3"/>
      <c r="S179" s="3"/>
      <c r="T179" s="3"/>
      <c r="W179" s="13"/>
      <c r="X179" s="5"/>
      <c r="Y179" s="3"/>
      <c r="Z179" s="3"/>
      <c r="AA179" s="3"/>
      <c r="AB179" s="3"/>
      <c r="AC179" s="3"/>
      <c r="AD179" s="3"/>
      <c r="AE179" s="3"/>
      <c r="AF179" s="3"/>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row>
    <row r="180" spans="12:67" s="14" customFormat="1" x14ac:dyDescent="0.35">
      <c r="L180" s="67"/>
      <c r="M180" s="2"/>
      <c r="N180" s="3"/>
      <c r="O180" s="3"/>
      <c r="P180" s="3"/>
      <c r="Q180" s="3"/>
      <c r="R180" s="3"/>
      <c r="S180" s="3"/>
      <c r="T180" s="3"/>
      <c r="W180" s="13"/>
      <c r="X180" s="5"/>
      <c r="Y180" s="3"/>
      <c r="Z180" s="3"/>
      <c r="AA180" s="3"/>
      <c r="AB180" s="3"/>
      <c r="AC180" s="3"/>
      <c r="AD180" s="3"/>
      <c r="AE180" s="3"/>
      <c r="AF180" s="3"/>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row>
    <row r="181" spans="12:67" s="14" customFormat="1" x14ac:dyDescent="0.35">
      <c r="L181" s="67"/>
      <c r="M181" s="2"/>
      <c r="N181" s="3"/>
      <c r="O181" s="3"/>
      <c r="P181" s="3"/>
      <c r="Q181" s="3"/>
      <c r="R181" s="3"/>
      <c r="S181" s="3"/>
      <c r="T181" s="3"/>
      <c r="W181" s="13"/>
      <c r="X181" s="5"/>
      <c r="Y181" s="3"/>
      <c r="Z181" s="3"/>
      <c r="AA181" s="3"/>
      <c r="AB181" s="3"/>
      <c r="AC181" s="3"/>
      <c r="AD181" s="3"/>
      <c r="AE181" s="3"/>
      <c r="AF181" s="3"/>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row>
    <row r="182" spans="12:67" s="14" customFormat="1" x14ac:dyDescent="0.35">
      <c r="L182" s="67"/>
      <c r="M182" s="2"/>
      <c r="N182" s="3"/>
      <c r="O182" s="3"/>
      <c r="P182" s="3"/>
      <c r="Q182" s="3"/>
      <c r="R182" s="3"/>
      <c r="S182" s="3"/>
      <c r="T182" s="3"/>
      <c r="W182" s="13"/>
      <c r="X182" s="5"/>
      <c r="Y182" s="3"/>
      <c r="Z182" s="3"/>
      <c r="AA182" s="3"/>
      <c r="AB182" s="3"/>
      <c r="AC182" s="3"/>
      <c r="AD182" s="3"/>
      <c r="AE182" s="3"/>
      <c r="AF182" s="3"/>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row>
    <row r="183" spans="12:67" s="14" customFormat="1" x14ac:dyDescent="0.35">
      <c r="L183" s="67"/>
      <c r="M183" s="2"/>
      <c r="N183" s="3"/>
      <c r="O183" s="3"/>
      <c r="P183" s="3"/>
      <c r="Q183" s="3"/>
      <c r="R183" s="3"/>
      <c r="S183" s="3"/>
      <c r="T183" s="3"/>
      <c r="W183" s="13"/>
      <c r="X183" s="5"/>
      <c r="Y183" s="3"/>
      <c r="Z183" s="3"/>
      <c r="AA183" s="3"/>
      <c r="AB183" s="3"/>
      <c r="AC183" s="3"/>
      <c r="AD183" s="3"/>
      <c r="AE183" s="3"/>
      <c r="AF183" s="3"/>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row>
    <row r="184" spans="12:67" s="14" customFormat="1" x14ac:dyDescent="0.35">
      <c r="L184" s="67"/>
      <c r="M184" s="2"/>
      <c r="N184" s="3"/>
      <c r="O184" s="3"/>
      <c r="P184" s="3"/>
      <c r="Q184" s="3"/>
      <c r="R184" s="3"/>
      <c r="S184" s="3"/>
      <c r="T184" s="3"/>
      <c r="W184" s="13"/>
      <c r="X184" s="5"/>
      <c r="Y184" s="3"/>
      <c r="Z184" s="3"/>
      <c r="AA184" s="3"/>
      <c r="AB184" s="3"/>
      <c r="AC184" s="3"/>
      <c r="AD184" s="3"/>
      <c r="AE184" s="3"/>
      <c r="AF184" s="3"/>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row>
    <row r="185" spans="12:67" s="14" customFormat="1" x14ac:dyDescent="0.35">
      <c r="L185" s="67"/>
      <c r="M185" s="2"/>
      <c r="N185" s="3"/>
      <c r="O185" s="3"/>
      <c r="P185" s="3"/>
      <c r="Q185" s="3"/>
      <c r="R185" s="3"/>
      <c r="S185" s="3"/>
      <c r="T185" s="3"/>
      <c r="W185" s="13"/>
      <c r="X185" s="5"/>
      <c r="Y185" s="3"/>
      <c r="Z185" s="3"/>
      <c r="AA185" s="3"/>
      <c r="AB185" s="3"/>
      <c r="AC185" s="3"/>
      <c r="AD185" s="3"/>
      <c r="AE185" s="3"/>
      <c r="AF185" s="3"/>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row>
    <row r="186" spans="12:67" s="14" customFormat="1" x14ac:dyDescent="0.35">
      <c r="L186" s="67"/>
      <c r="M186" s="2"/>
      <c r="N186" s="3"/>
      <c r="O186" s="3"/>
      <c r="P186" s="3"/>
      <c r="Q186" s="3"/>
      <c r="R186" s="3"/>
      <c r="S186" s="3"/>
      <c r="T186" s="3"/>
      <c r="W186" s="13"/>
      <c r="X186" s="5"/>
      <c r="Y186" s="3"/>
      <c r="Z186" s="3"/>
      <c r="AA186" s="3"/>
      <c r="AB186" s="3"/>
      <c r="AC186" s="3"/>
      <c r="AD186" s="3"/>
      <c r="AE186" s="3"/>
      <c r="AF186" s="3"/>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row>
    <row r="187" spans="12:67" s="14" customFormat="1" x14ac:dyDescent="0.35">
      <c r="L187" s="67"/>
      <c r="M187" s="2"/>
      <c r="N187" s="3"/>
      <c r="O187" s="3"/>
      <c r="P187" s="3"/>
      <c r="Q187" s="3"/>
      <c r="R187" s="3"/>
      <c r="S187" s="3"/>
      <c r="T187" s="3"/>
      <c r="W187" s="13"/>
      <c r="X187" s="5"/>
      <c r="Y187" s="3"/>
      <c r="Z187" s="3"/>
      <c r="AA187" s="3"/>
      <c r="AB187" s="3"/>
      <c r="AC187" s="3"/>
      <c r="AD187" s="3"/>
      <c r="AE187" s="3"/>
      <c r="AF187" s="3"/>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row>
    <row r="188" spans="12:67" s="14" customFormat="1" x14ac:dyDescent="0.35">
      <c r="L188" s="67"/>
      <c r="M188" s="2"/>
      <c r="N188" s="3"/>
      <c r="O188" s="3"/>
      <c r="P188" s="3"/>
      <c r="Q188" s="3"/>
      <c r="R188" s="3"/>
      <c r="S188" s="3"/>
      <c r="T188" s="3"/>
      <c r="W188" s="13"/>
      <c r="X188" s="5"/>
      <c r="Y188" s="3"/>
      <c r="Z188" s="3"/>
      <c r="AA188" s="3"/>
      <c r="AB188" s="3"/>
      <c r="AC188" s="3"/>
      <c r="AD188" s="3"/>
      <c r="AE188" s="3"/>
      <c r="AF188" s="3"/>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row>
    <row r="189" spans="12:67" s="14" customFormat="1" x14ac:dyDescent="0.35">
      <c r="L189" s="67"/>
      <c r="M189" s="2"/>
      <c r="N189" s="3"/>
      <c r="O189" s="3"/>
      <c r="P189" s="3"/>
      <c r="Q189" s="3"/>
      <c r="R189" s="3"/>
      <c r="S189" s="3"/>
      <c r="T189" s="3"/>
      <c r="W189" s="13"/>
      <c r="X189" s="5"/>
      <c r="Y189" s="3"/>
      <c r="Z189" s="3"/>
      <c r="AA189" s="3"/>
      <c r="AB189" s="3"/>
      <c r="AC189" s="3"/>
      <c r="AD189" s="3"/>
      <c r="AE189" s="3"/>
      <c r="AF189" s="3"/>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row>
    <row r="190" spans="12:67" s="14" customFormat="1" x14ac:dyDescent="0.35">
      <c r="L190" s="67"/>
      <c r="M190" s="2"/>
      <c r="N190" s="3"/>
      <c r="O190" s="3"/>
      <c r="P190" s="3"/>
      <c r="Q190" s="3"/>
      <c r="R190" s="3"/>
      <c r="S190" s="3"/>
      <c r="T190" s="3"/>
      <c r="W190" s="13"/>
      <c r="X190" s="5"/>
      <c r="Y190" s="3"/>
      <c r="Z190" s="3"/>
      <c r="AA190" s="3"/>
      <c r="AB190" s="3"/>
      <c r="AC190" s="3"/>
      <c r="AD190" s="3"/>
      <c r="AE190" s="3"/>
      <c r="AF190" s="3"/>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row>
    <row r="191" spans="12:67" s="14" customFormat="1" x14ac:dyDescent="0.35">
      <c r="L191" s="67"/>
      <c r="M191" s="2"/>
      <c r="N191" s="3"/>
      <c r="O191" s="3"/>
      <c r="P191" s="3"/>
      <c r="Q191" s="3"/>
      <c r="R191" s="3"/>
      <c r="S191" s="3"/>
      <c r="T191" s="3"/>
      <c r="W191" s="13"/>
      <c r="X191" s="5"/>
      <c r="Y191" s="3"/>
      <c r="Z191" s="3"/>
      <c r="AA191" s="3"/>
      <c r="AB191" s="3"/>
      <c r="AC191" s="3"/>
      <c r="AD191" s="3"/>
      <c r="AE191" s="3"/>
      <c r="AF191" s="3"/>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row>
    <row r="192" spans="12:67" s="14" customFormat="1" x14ac:dyDescent="0.35">
      <c r="L192" s="67"/>
      <c r="M192" s="2"/>
      <c r="N192" s="3"/>
      <c r="O192" s="3"/>
      <c r="P192" s="3"/>
      <c r="Q192" s="3"/>
      <c r="R192" s="3"/>
      <c r="S192" s="3"/>
      <c r="T192" s="3"/>
      <c r="W192" s="13"/>
      <c r="X192" s="5"/>
      <c r="Y192" s="3"/>
      <c r="Z192" s="3"/>
      <c r="AA192" s="3"/>
      <c r="AB192" s="3"/>
      <c r="AC192" s="3"/>
      <c r="AD192" s="3"/>
      <c r="AE192" s="3"/>
      <c r="AF192" s="3"/>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row>
    <row r="193" spans="12:67" s="14" customFormat="1" x14ac:dyDescent="0.35">
      <c r="L193" s="67"/>
      <c r="M193" s="2"/>
      <c r="N193" s="3"/>
      <c r="O193" s="3"/>
      <c r="P193" s="3"/>
      <c r="Q193" s="3"/>
      <c r="R193" s="3"/>
      <c r="S193" s="3"/>
      <c r="T193" s="3"/>
      <c r="W193" s="13"/>
      <c r="X193" s="5"/>
      <c r="Y193" s="3"/>
      <c r="Z193" s="3"/>
      <c r="AA193" s="3"/>
      <c r="AB193" s="3"/>
      <c r="AC193" s="3"/>
      <c r="AD193" s="3"/>
      <c r="AE193" s="3"/>
      <c r="AF193" s="3"/>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row>
    <row r="194" spans="12:67" s="14" customFormat="1" x14ac:dyDescent="0.35">
      <c r="L194" s="67"/>
      <c r="M194" s="2"/>
      <c r="N194" s="3"/>
      <c r="O194" s="3"/>
      <c r="P194" s="3"/>
      <c r="Q194" s="3"/>
      <c r="R194" s="3"/>
      <c r="S194" s="3"/>
      <c r="T194" s="3"/>
      <c r="W194" s="13"/>
      <c r="X194" s="5"/>
      <c r="Y194" s="3"/>
      <c r="Z194" s="3"/>
      <c r="AA194" s="3"/>
      <c r="AB194" s="3"/>
      <c r="AC194" s="3"/>
      <c r="AD194" s="3"/>
      <c r="AE194" s="3"/>
      <c r="AF194" s="3"/>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row>
    <row r="195" spans="12:67" s="14" customFormat="1" x14ac:dyDescent="0.35">
      <c r="L195" s="67"/>
      <c r="M195" s="2"/>
      <c r="N195" s="3"/>
      <c r="O195" s="3"/>
      <c r="P195" s="3"/>
      <c r="Q195" s="3"/>
      <c r="R195" s="3"/>
      <c r="S195" s="3"/>
      <c r="T195" s="3"/>
      <c r="W195" s="13"/>
      <c r="X195" s="5"/>
      <c r="Y195" s="3"/>
      <c r="Z195" s="3"/>
      <c r="AA195" s="3"/>
      <c r="AB195" s="3"/>
      <c r="AC195" s="3"/>
      <c r="AD195" s="3"/>
      <c r="AE195" s="3"/>
      <c r="AF195" s="3"/>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row>
    <row r="196" spans="12:67" s="14" customFormat="1" x14ac:dyDescent="0.35">
      <c r="L196" s="67"/>
      <c r="M196" s="2"/>
      <c r="N196" s="3"/>
      <c r="O196" s="3"/>
      <c r="P196" s="3"/>
      <c r="Q196" s="3"/>
      <c r="R196" s="3"/>
      <c r="S196" s="3"/>
      <c r="T196" s="3"/>
      <c r="W196" s="13"/>
      <c r="X196" s="5"/>
      <c r="Y196" s="3"/>
      <c r="Z196" s="3"/>
      <c r="AA196" s="3"/>
      <c r="AB196" s="3"/>
      <c r="AC196" s="3"/>
      <c r="AD196" s="3"/>
      <c r="AE196" s="3"/>
      <c r="AF196" s="3"/>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row>
    <row r="197" spans="12:67" s="14" customFormat="1" x14ac:dyDescent="0.35">
      <c r="L197" s="67"/>
      <c r="M197" s="2"/>
      <c r="N197" s="3"/>
      <c r="O197" s="3"/>
      <c r="P197" s="3"/>
      <c r="Q197" s="3"/>
      <c r="R197" s="3"/>
      <c r="S197" s="3"/>
      <c r="T197" s="3"/>
      <c r="W197" s="13"/>
      <c r="X197" s="5"/>
      <c r="Y197" s="3"/>
      <c r="Z197" s="3"/>
      <c r="AA197" s="3"/>
      <c r="AB197" s="3"/>
      <c r="AC197" s="3"/>
      <c r="AD197" s="3"/>
      <c r="AE197" s="3"/>
      <c r="AF197" s="3"/>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row>
    <row r="198" spans="12:67" s="14" customFormat="1" x14ac:dyDescent="0.35">
      <c r="L198" s="67"/>
      <c r="M198" s="2"/>
      <c r="N198" s="3"/>
      <c r="O198" s="3"/>
      <c r="P198" s="3"/>
      <c r="Q198" s="3"/>
      <c r="R198" s="3"/>
      <c r="S198" s="3"/>
      <c r="T198" s="3"/>
      <c r="W198" s="13"/>
      <c r="X198" s="5"/>
      <c r="Y198" s="3"/>
      <c r="Z198" s="3"/>
      <c r="AA198" s="3"/>
      <c r="AB198" s="3"/>
      <c r="AC198" s="3"/>
      <c r="AD198" s="3"/>
      <c r="AE198" s="3"/>
      <c r="AF198" s="3"/>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row>
    <row r="199" spans="12:67" s="14" customFormat="1" x14ac:dyDescent="0.35">
      <c r="L199" s="67"/>
      <c r="M199" s="2"/>
      <c r="N199" s="3"/>
      <c r="O199" s="3"/>
      <c r="P199" s="3"/>
      <c r="Q199" s="3"/>
      <c r="R199" s="3"/>
      <c r="S199" s="3"/>
      <c r="T199" s="3"/>
      <c r="W199" s="13"/>
      <c r="X199" s="5"/>
      <c r="Y199" s="3"/>
      <c r="Z199" s="3"/>
      <c r="AA199" s="3"/>
      <c r="AB199" s="3"/>
      <c r="AC199" s="3"/>
      <c r="AD199" s="3"/>
      <c r="AE199" s="3"/>
      <c r="AF199" s="3"/>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row>
    <row r="200" spans="12:67" s="14" customFormat="1" x14ac:dyDescent="0.35">
      <c r="L200" s="67"/>
      <c r="M200" s="2"/>
      <c r="N200" s="3"/>
      <c r="O200" s="3"/>
      <c r="P200" s="3"/>
      <c r="Q200" s="3"/>
      <c r="R200" s="3"/>
      <c r="S200" s="3"/>
      <c r="T200" s="3"/>
      <c r="W200" s="13"/>
      <c r="X200" s="5"/>
      <c r="Y200" s="3"/>
      <c r="Z200" s="3"/>
      <c r="AA200" s="3"/>
      <c r="AB200" s="3"/>
      <c r="AC200" s="3"/>
      <c r="AD200" s="3"/>
      <c r="AE200" s="3"/>
      <c r="AF200" s="3"/>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row>
    <row r="201" spans="12:67" s="14" customFormat="1" x14ac:dyDescent="0.35">
      <c r="L201" s="67"/>
      <c r="M201" s="2"/>
      <c r="N201" s="3"/>
      <c r="O201" s="3"/>
      <c r="P201" s="3"/>
      <c r="Q201" s="3"/>
      <c r="R201" s="3"/>
      <c r="S201" s="3"/>
      <c r="T201" s="3"/>
      <c r="W201" s="13"/>
      <c r="X201" s="5"/>
      <c r="Y201" s="3"/>
      <c r="Z201" s="3"/>
      <c r="AA201" s="3"/>
      <c r="AB201" s="3"/>
      <c r="AC201" s="3"/>
      <c r="AD201" s="3"/>
      <c r="AE201" s="3"/>
      <c r="AF201" s="3"/>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row>
    <row r="202" spans="12:67" s="14" customFormat="1" x14ac:dyDescent="0.35">
      <c r="L202" s="67"/>
      <c r="M202" s="2"/>
      <c r="N202" s="3"/>
      <c r="O202" s="3"/>
      <c r="P202" s="3"/>
      <c r="Q202" s="3"/>
      <c r="R202" s="3"/>
      <c r="S202" s="3"/>
      <c r="T202" s="3"/>
      <c r="W202" s="13"/>
      <c r="X202" s="5"/>
      <c r="Y202" s="3"/>
      <c r="Z202" s="3"/>
      <c r="AA202" s="3"/>
      <c r="AB202" s="3"/>
      <c r="AC202" s="3"/>
      <c r="AD202" s="3"/>
      <c r="AE202" s="3"/>
      <c r="AF202" s="3"/>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row>
    <row r="203" spans="12:67" s="14" customFormat="1" x14ac:dyDescent="0.35">
      <c r="L203" s="67"/>
      <c r="M203" s="2"/>
      <c r="N203" s="3"/>
      <c r="O203" s="3"/>
      <c r="P203" s="3"/>
      <c r="Q203" s="3"/>
      <c r="R203" s="3"/>
      <c r="S203" s="3"/>
      <c r="T203" s="3"/>
      <c r="W203" s="13"/>
      <c r="X203" s="5"/>
      <c r="Y203" s="3"/>
      <c r="Z203" s="3"/>
      <c r="AA203" s="3"/>
      <c r="AB203" s="3"/>
      <c r="AC203" s="3"/>
      <c r="AD203" s="3"/>
      <c r="AE203" s="3"/>
      <c r="AF203" s="3"/>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row>
    <row r="204" spans="12:67" s="14" customFormat="1" x14ac:dyDescent="0.35">
      <c r="L204" s="67"/>
      <c r="M204" s="2"/>
      <c r="N204" s="3"/>
      <c r="O204" s="3"/>
      <c r="P204" s="3"/>
      <c r="Q204" s="3"/>
      <c r="R204" s="3"/>
      <c r="S204" s="3"/>
      <c r="T204" s="3"/>
      <c r="W204" s="13"/>
      <c r="X204" s="5"/>
      <c r="Y204" s="3"/>
      <c r="Z204" s="3"/>
      <c r="AA204" s="3"/>
      <c r="AB204" s="3"/>
      <c r="AC204" s="3"/>
      <c r="AD204" s="3"/>
      <c r="AE204" s="3"/>
      <c r="AF204" s="3"/>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row>
    <row r="205" spans="12:67" s="14" customFormat="1" x14ac:dyDescent="0.35">
      <c r="L205" s="67"/>
      <c r="M205" s="2"/>
      <c r="N205" s="3"/>
      <c r="O205" s="3"/>
      <c r="P205" s="3"/>
      <c r="Q205" s="3"/>
      <c r="R205" s="3"/>
      <c r="S205" s="3"/>
      <c r="T205" s="3"/>
      <c r="W205" s="13"/>
      <c r="X205" s="5"/>
      <c r="Y205" s="3"/>
      <c r="Z205" s="3"/>
      <c r="AA205" s="3"/>
      <c r="AB205" s="3"/>
      <c r="AC205" s="3"/>
      <c r="AD205" s="3"/>
      <c r="AE205" s="3"/>
      <c r="AF205" s="3"/>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row>
    <row r="206" spans="12:67" s="14" customFormat="1" x14ac:dyDescent="0.35">
      <c r="L206" s="67"/>
      <c r="M206" s="2"/>
      <c r="N206" s="3"/>
      <c r="O206" s="3"/>
      <c r="P206" s="3"/>
      <c r="Q206" s="3"/>
      <c r="R206" s="3"/>
      <c r="S206" s="3"/>
      <c r="T206" s="3"/>
      <c r="W206" s="13"/>
      <c r="X206" s="5"/>
      <c r="Y206" s="3"/>
      <c r="Z206" s="3"/>
      <c r="AA206" s="3"/>
      <c r="AB206" s="3"/>
      <c r="AC206" s="3"/>
      <c r="AD206" s="3"/>
      <c r="AE206" s="3"/>
      <c r="AF206" s="3"/>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row>
    <row r="207" spans="12:67" s="14" customFormat="1" x14ac:dyDescent="0.35">
      <c r="L207" s="67"/>
      <c r="M207" s="2"/>
      <c r="N207" s="3"/>
      <c r="O207" s="3"/>
      <c r="P207" s="3"/>
      <c r="Q207" s="3"/>
      <c r="R207" s="3"/>
      <c r="S207" s="3"/>
      <c r="T207" s="3"/>
      <c r="W207" s="13"/>
      <c r="X207" s="5"/>
      <c r="Y207" s="3"/>
      <c r="Z207" s="3"/>
      <c r="AA207" s="3"/>
      <c r="AB207" s="3"/>
      <c r="AC207" s="3"/>
      <c r="AD207" s="3"/>
      <c r="AE207" s="3"/>
      <c r="AF207" s="3"/>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row>
    <row r="208" spans="12:67" s="14" customFormat="1" x14ac:dyDescent="0.35">
      <c r="L208" s="67"/>
      <c r="M208" s="2"/>
      <c r="N208" s="3"/>
      <c r="O208" s="3"/>
      <c r="P208" s="3"/>
      <c r="Q208" s="3"/>
      <c r="R208" s="3"/>
      <c r="S208" s="3"/>
      <c r="T208" s="3"/>
      <c r="W208" s="13"/>
      <c r="X208" s="5"/>
      <c r="Y208" s="3"/>
      <c r="Z208" s="3"/>
      <c r="AA208" s="3"/>
      <c r="AB208" s="3"/>
      <c r="AC208" s="3"/>
      <c r="AD208" s="3"/>
      <c r="AE208" s="3"/>
      <c r="AF208" s="3"/>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row>
    <row r="209" spans="12:67" s="14" customFormat="1" x14ac:dyDescent="0.35">
      <c r="L209" s="67"/>
      <c r="M209" s="2"/>
      <c r="N209" s="3"/>
      <c r="O209" s="3"/>
      <c r="P209" s="3"/>
      <c r="Q209" s="3"/>
      <c r="R209" s="3"/>
      <c r="S209" s="3"/>
      <c r="T209" s="3"/>
      <c r="W209" s="13"/>
      <c r="X209" s="5"/>
      <c r="Y209" s="3"/>
      <c r="Z209" s="3"/>
      <c r="AA209" s="3"/>
      <c r="AB209" s="3"/>
      <c r="AC209" s="3"/>
      <c r="AD209" s="3"/>
      <c r="AE209" s="3"/>
      <c r="AF209" s="3"/>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row>
    <row r="210" spans="12:67" s="14" customFormat="1" x14ac:dyDescent="0.35">
      <c r="L210" s="67"/>
      <c r="M210" s="2"/>
      <c r="N210" s="3"/>
      <c r="O210" s="3"/>
      <c r="P210" s="3"/>
      <c r="Q210" s="3"/>
      <c r="R210" s="3"/>
      <c r="S210" s="3"/>
      <c r="T210" s="3"/>
      <c r="W210" s="13"/>
      <c r="X210" s="5"/>
      <c r="Y210" s="3"/>
      <c r="Z210" s="3"/>
      <c r="AA210" s="3"/>
      <c r="AB210" s="3"/>
      <c r="AC210" s="3"/>
      <c r="AD210" s="3"/>
      <c r="AE210" s="3"/>
      <c r="AF210" s="3"/>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row>
    <row r="211" spans="12:67" s="14" customFormat="1" x14ac:dyDescent="0.35">
      <c r="L211" s="67"/>
      <c r="M211" s="2"/>
      <c r="N211" s="3"/>
      <c r="O211" s="3"/>
      <c r="P211" s="3"/>
      <c r="Q211" s="3"/>
      <c r="R211" s="3"/>
      <c r="S211" s="3"/>
      <c r="T211" s="3"/>
      <c r="W211" s="13"/>
      <c r="X211" s="5"/>
      <c r="Y211" s="3"/>
      <c r="Z211" s="3"/>
      <c r="AA211" s="3"/>
      <c r="AB211" s="3"/>
      <c r="AC211" s="3"/>
      <c r="AD211" s="3"/>
      <c r="AE211" s="3"/>
      <c r="AF211" s="3"/>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row>
    <row r="212" spans="12:67" s="14" customFormat="1" x14ac:dyDescent="0.35">
      <c r="L212" s="67"/>
      <c r="M212" s="2"/>
      <c r="N212" s="3"/>
      <c r="O212" s="3"/>
      <c r="P212" s="3"/>
      <c r="Q212" s="3"/>
      <c r="R212" s="3"/>
      <c r="S212" s="3"/>
      <c r="T212" s="3"/>
      <c r="W212" s="13"/>
      <c r="X212" s="5"/>
      <c r="Y212" s="3"/>
      <c r="Z212" s="3"/>
      <c r="AA212" s="3"/>
      <c r="AB212" s="3"/>
      <c r="AC212" s="3"/>
      <c r="AD212" s="3"/>
      <c r="AE212" s="3"/>
      <c r="AF212" s="3"/>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row>
    <row r="213" spans="12:67" s="14" customFormat="1" x14ac:dyDescent="0.35">
      <c r="L213" s="67"/>
      <c r="M213" s="2"/>
      <c r="N213" s="3"/>
      <c r="O213" s="3"/>
      <c r="P213" s="3"/>
      <c r="Q213" s="3"/>
      <c r="R213" s="3"/>
      <c r="S213" s="3"/>
      <c r="T213" s="3"/>
      <c r="W213" s="13"/>
      <c r="X213" s="5"/>
      <c r="Y213" s="3"/>
      <c r="Z213" s="3"/>
      <c r="AA213" s="3"/>
      <c r="AB213" s="3"/>
      <c r="AC213" s="3"/>
      <c r="AD213" s="3"/>
      <c r="AE213" s="3"/>
      <c r="AF213" s="3"/>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row>
    <row r="214" spans="12:67" s="14" customFormat="1" x14ac:dyDescent="0.35">
      <c r="L214" s="67"/>
      <c r="M214" s="2"/>
      <c r="N214" s="3"/>
      <c r="O214" s="3"/>
      <c r="P214" s="3"/>
      <c r="Q214" s="3"/>
      <c r="R214" s="3"/>
      <c r="S214" s="3"/>
      <c r="T214" s="3"/>
      <c r="W214" s="13"/>
      <c r="X214" s="5"/>
      <c r="Y214" s="3"/>
      <c r="Z214" s="3"/>
      <c r="AA214" s="3"/>
      <c r="AB214" s="3"/>
      <c r="AC214" s="3"/>
      <c r="AD214" s="3"/>
      <c r="AE214" s="3"/>
      <c r="AF214" s="3"/>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row>
    <row r="215" spans="12:67" s="14" customFormat="1" x14ac:dyDescent="0.35">
      <c r="L215" s="67"/>
      <c r="M215" s="2"/>
      <c r="N215" s="3"/>
      <c r="O215" s="3"/>
      <c r="P215" s="3"/>
      <c r="Q215" s="3"/>
      <c r="R215" s="3"/>
      <c r="S215" s="3"/>
      <c r="T215" s="3"/>
      <c r="W215" s="13"/>
      <c r="X215" s="5"/>
      <c r="Y215" s="3"/>
      <c r="Z215" s="3"/>
      <c r="AA215" s="3"/>
      <c r="AB215" s="3"/>
      <c r="AC215" s="3"/>
      <c r="AD215" s="3"/>
      <c r="AE215" s="3"/>
      <c r="AF215" s="3"/>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row>
    <row r="216" spans="12:67" s="14" customFormat="1" x14ac:dyDescent="0.35">
      <c r="L216" s="67"/>
      <c r="M216" s="2"/>
      <c r="N216" s="3"/>
      <c r="O216" s="3"/>
      <c r="P216" s="3"/>
      <c r="Q216" s="3"/>
      <c r="R216" s="3"/>
      <c r="S216" s="3"/>
      <c r="T216" s="3"/>
      <c r="W216" s="13"/>
      <c r="X216" s="5"/>
      <c r="Y216" s="3"/>
      <c r="Z216" s="3"/>
      <c r="AA216" s="3"/>
      <c r="AB216" s="3"/>
      <c r="AC216" s="3"/>
      <c r="AD216" s="3"/>
      <c r="AE216" s="3"/>
      <c r="AF216" s="3"/>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row>
    <row r="217" spans="12:67" s="14" customFormat="1" x14ac:dyDescent="0.35">
      <c r="L217" s="67"/>
      <c r="M217" s="2"/>
      <c r="N217" s="3"/>
      <c r="O217" s="3"/>
      <c r="P217" s="3"/>
      <c r="Q217" s="3"/>
      <c r="R217" s="3"/>
      <c r="S217" s="3"/>
      <c r="T217" s="3"/>
      <c r="W217" s="13"/>
      <c r="X217" s="5"/>
      <c r="Y217" s="3"/>
      <c r="Z217" s="3"/>
      <c r="AA217" s="3"/>
      <c r="AB217" s="3"/>
      <c r="AC217" s="3"/>
      <c r="AD217" s="3"/>
      <c r="AE217" s="3"/>
      <c r="AF217" s="3"/>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row>
    <row r="218" spans="12:67" s="14" customFormat="1" x14ac:dyDescent="0.35">
      <c r="L218" s="67"/>
      <c r="M218" s="2"/>
      <c r="N218" s="3"/>
      <c r="O218" s="3"/>
      <c r="P218" s="3"/>
      <c r="Q218" s="3"/>
      <c r="R218" s="3"/>
      <c r="S218" s="3"/>
      <c r="T218" s="3"/>
      <c r="W218" s="13"/>
      <c r="X218" s="5"/>
      <c r="Y218" s="3"/>
      <c r="Z218" s="3"/>
      <c r="AA218" s="3"/>
      <c r="AB218" s="3"/>
      <c r="AC218" s="3"/>
      <c r="AD218" s="3"/>
      <c r="AE218" s="3"/>
      <c r="AF218" s="3"/>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row>
    <row r="219" spans="12:67" s="14" customFormat="1" x14ac:dyDescent="0.35">
      <c r="L219" s="67"/>
      <c r="M219" s="2"/>
      <c r="N219" s="3"/>
      <c r="O219" s="3"/>
      <c r="P219" s="3"/>
      <c r="Q219" s="3"/>
      <c r="R219" s="3"/>
      <c r="S219" s="3"/>
      <c r="T219" s="3"/>
      <c r="W219" s="13"/>
      <c r="X219" s="5"/>
      <c r="Y219" s="3"/>
      <c r="Z219" s="3"/>
      <c r="AA219" s="3"/>
      <c r="AB219" s="3"/>
      <c r="AC219" s="3"/>
      <c r="AD219" s="3"/>
      <c r="AE219" s="3"/>
      <c r="AF219" s="3"/>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row>
    <row r="220" spans="12:67" s="14" customFormat="1" x14ac:dyDescent="0.35">
      <c r="L220" s="67"/>
      <c r="M220" s="2"/>
      <c r="N220" s="3"/>
      <c r="O220" s="3"/>
      <c r="P220" s="3"/>
      <c r="Q220" s="3"/>
      <c r="R220" s="3"/>
      <c r="S220" s="3"/>
      <c r="T220" s="3"/>
      <c r="W220" s="13"/>
      <c r="X220" s="5"/>
      <c r="Y220" s="3"/>
      <c r="Z220" s="3"/>
      <c r="AA220" s="3"/>
      <c r="AB220" s="3"/>
      <c r="AC220" s="3"/>
      <c r="AD220" s="3"/>
      <c r="AE220" s="3"/>
      <c r="AF220" s="3"/>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row>
    <row r="221" spans="12:67" s="14" customFormat="1" x14ac:dyDescent="0.35">
      <c r="L221" s="67"/>
      <c r="M221" s="2"/>
      <c r="N221" s="3"/>
      <c r="O221" s="3"/>
      <c r="P221" s="3"/>
      <c r="Q221" s="3"/>
      <c r="R221" s="3"/>
      <c r="S221" s="3"/>
      <c r="T221" s="3"/>
      <c r="W221" s="13"/>
      <c r="X221" s="5"/>
      <c r="Y221" s="3"/>
      <c r="Z221" s="3"/>
      <c r="AA221" s="3"/>
      <c r="AB221" s="3"/>
      <c r="AC221" s="3"/>
      <c r="AD221" s="3"/>
      <c r="AE221" s="3"/>
      <c r="AF221" s="3"/>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row>
    <row r="222" spans="12:67" s="14" customFormat="1" x14ac:dyDescent="0.35">
      <c r="L222" s="67"/>
      <c r="M222" s="2"/>
      <c r="N222" s="3"/>
      <c r="O222" s="3"/>
      <c r="P222" s="3"/>
      <c r="Q222" s="3"/>
      <c r="R222" s="3"/>
      <c r="S222" s="3"/>
      <c r="T222" s="3"/>
      <c r="W222" s="13"/>
      <c r="X222" s="5"/>
      <c r="Y222" s="3"/>
      <c r="Z222" s="3"/>
      <c r="AA222" s="3"/>
      <c r="AB222" s="3"/>
      <c r="AC222" s="3"/>
      <c r="AD222" s="3"/>
      <c r="AE222" s="3"/>
      <c r="AF222" s="3"/>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row>
    <row r="223" spans="12:67" s="14" customFormat="1" x14ac:dyDescent="0.35">
      <c r="L223" s="67"/>
      <c r="M223" s="2"/>
      <c r="N223" s="3"/>
      <c r="O223" s="3"/>
      <c r="P223" s="3"/>
      <c r="Q223" s="3"/>
      <c r="R223" s="3"/>
      <c r="S223" s="3"/>
      <c r="T223" s="3"/>
      <c r="W223" s="13"/>
      <c r="X223" s="5"/>
      <c r="Y223" s="3"/>
      <c r="Z223" s="3"/>
      <c r="AA223" s="3"/>
      <c r="AB223" s="3"/>
      <c r="AC223" s="3"/>
      <c r="AD223" s="3"/>
      <c r="AE223" s="3"/>
      <c r="AF223" s="3"/>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row>
    <row r="224" spans="12:67" s="14" customFormat="1" x14ac:dyDescent="0.35">
      <c r="L224" s="67"/>
      <c r="M224" s="2"/>
      <c r="N224" s="3"/>
      <c r="O224" s="3"/>
      <c r="P224" s="3"/>
      <c r="Q224" s="3"/>
      <c r="R224" s="3"/>
      <c r="S224" s="3"/>
      <c r="T224" s="3"/>
      <c r="W224" s="13"/>
      <c r="X224" s="5"/>
      <c r="Y224" s="3"/>
      <c r="Z224" s="3"/>
      <c r="AA224" s="3"/>
      <c r="AB224" s="3"/>
      <c r="AC224" s="3"/>
      <c r="AD224" s="3"/>
      <c r="AE224" s="3"/>
      <c r="AF224" s="3"/>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row>
    <row r="225" spans="12:67" s="14" customFormat="1" x14ac:dyDescent="0.35">
      <c r="L225" s="67"/>
      <c r="M225" s="2"/>
      <c r="N225" s="3"/>
      <c r="O225" s="3"/>
      <c r="P225" s="3"/>
      <c r="Q225" s="3"/>
      <c r="R225" s="3"/>
      <c r="S225" s="3"/>
      <c r="T225" s="3"/>
      <c r="W225" s="13"/>
      <c r="X225" s="5"/>
      <c r="Y225" s="3"/>
      <c r="Z225" s="3"/>
      <c r="AA225" s="3"/>
      <c r="AB225" s="3"/>
      <c r="AC225" s="3"/>
      <c r="AD225" s="3"/>
      <c r="AE225" s="3"/>
      <c r="AF225" s="3"/>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row>
    <row r="226" spans="12:67" s="14" customFormat="1" x14ac:dyDescent="0.35">
      <c r="L226" s="67"/>
      <c r="M226" s="2"/>
      <c r="N226" s="3"/>
      <c r="O226" s="3"/>
      <c r="P226" s="3"/>
      <c r="Q226" s="3"/>
      <c r="R226" s="3"/>
      <c r="S226" s="3"/>
      <c r="T226" s="3"/>
      <c r="W226" s="13"/>
      <c r="X226" s="5"/>
      <c r="Y226" s="3"/>
      <c r="Z226" s="3"/>
      <c r="AA226" s="3"/>
      <c r="AB226" s="3"/>
      <c r="AC226" s="3"/>
      <c r="AD226" s="3"/>
      <c r="AE226" s="3"/>
      <c r="AF226" s="3"/>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row>
    <row r="227" spans="12:67" s="14" customFormat="1" x14ac:dyDescent="0.35">
      <c r="L227" s="67"/>
      <c r="M227" s="2"/>
      <c r="N227" s="3"/>
      <c r="O227" s="3"/>
      <c r="P227" s="3"/>
      <c r="Q227" s="3"/>
      <c r="R227" s="3"/>
      <c r="S227" s="3"/>
      <c r="T227" s="3"/>
      <c r="W227" s="13"/>
      <c r="X227" s="5"/>
      <c r="Y227" s="3"/>
      <c r="Z227" s="3"/>
      <c r="AA227" s="3"/>
      <c r="AB227" s="3"/>
      <c r="AC227" s="3"/>
      <c r="AD227" s="3"/>
      <c r="AE227" s="3"/>
      <c r="AF227" s="3"/>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row>
    <row r="228" spans="12:67" s="14" customFormat="1" x14ac:dyDescent="0.35">
      <c r="L228" s="67"/>
      <c r="M228" s="2"/>
      <c r="N228" s="3"/>
      <c r="O228" s="3"/>
      <c r="P228" s="3"/>
      <c r="Q228" s="3"/>
      <c r="R228" s="3"/>
      <c r="S228" s="3"/>
      <c r="T228" s="3"/>
      <c r="W228" s="13"/>
      <c r="X228" s="5"/>
      <c r="Y228" s="3"/>
      <c r="Z228" s="3"/>
      <c r="AA228" s="3"/>
      <c r="AB228" s="3"/>
      <c r="AC228" s="3"/>
      <c r="AD228" s="3"/>
      <c r="AE228" s="3"/>
      <c r="AF228" s="3"/>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row>
    <row r="229" spans="12:67" s="14" customFormat="1" x14ac:dyDescent="0.35">
      <c r="L229" s="67"/>
      <c r="M229" s="2"/>
      <c r="N229" s="3"/>
      <c r="O229" s="3"/>
      <c r="P229" s="3"/>
      <c r="Q229" s="3"/>
      <c r="R229" s="3"/>
      <c r="S229" s="3"/>
      <c r="T229" s="3"/>
      <c r="W229" s="13"/>
      <c r="X229" s="5"/>
      <c r="Y229" s="3"/>
      <c r="Z229" s="3"/>
      <c r="AA229" s="3"/>
      <c r="AB229" s="3"/>
      <c r="AC229" s="3"/>
      <c r="AD229" s="3"/>
      <c r="AE229" s="3"/>
      <c r="AF229" s="3"/>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row>
    <row r="230" spans="12:67" s="14" customFormat="1" x14ac:dyDescent="0.35">
      <c r="L230" s="67"/>
      <c r="M230" s="2"/>
      <c r="N230" s="3"/>
      <c r="O230" s="3"/>
      <c r="P230" s="3"/>
      <c r="Q230" s="3"/>
      <c r="R230" s="3"/>
      <c r="S230" s="3"/>
      <c r="T230" s="3"/>
      <c r="W230" s="13"/>
      <c r="X230" s="5"/>
      <c r="Y230" s="3"/>
      <c r="Z230" s="3"/>
      <c r="AA230" s="3"/>
      <c r="AB230" s="3"/>
      <c r="AC230" s="3"/>
      <c r="AD230" s="3"/>
      <c r="AE230" s="3"/>
      <c r="AF230" s="3"/>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row>
    <row r="231" spans="12:67" s="14" customFormat="1" x14ac:dyDescent="0.35">
      <c r="L231" s="67"/>
      <c r="M231" s="2"/>
      <c r="N231" s="3"/>
      <c r="O231" s="3"/>
      <c r="P231" s="3"/>
      <c r="Q231" s="3"/>
      <c r="R231" s="3"/>
      <c r="S231" s="3"/>
      <c r="T231" s="3"/>
      <c r="W231" s="13"/>
      <c r="X231" s="5"/>
      <c r="Y231" s="3"/>
      <c r="Z231" s="3"/>
      <c r="AA231" s="3"/>
      <c r="AB231" s="3"/>
      <c r="AC231" s="3"/>
      <c r="AD231" s="3"/>
      <c r="AE231" s="3"/>
      <c r="AF231" s="3"/>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row>
    <row r="232" spans="12:67" s="14" customFormat="1" x14ac:dyDescent="0.35">
      <c r="L232" s="67"/>
      <c r="M232" s="2"/>
      <c r="N232" s="3"/>
      <c r="O232" s="3"/>
      <c r="P232" s="3"/>
      <c r="Q232" s="3"/>
      <c r="R232" s="3"/>
      <c r="S232" s="3"/>
      <c r="T232" s="3"/>
      <c r="W232" s="13"/>
      <c r="X232" s="5"/>
      <c r="Y232" s="3"/>
      <c r="Z232" s="3"/>
      <c r="AA232" s="3"/>
      <c r="AB232" s="3"/>
      <c r="AC232" s="3"/>
      <c r="AD232" s="3"/>
      <c r="AE232" s="3"/>
      <c r="AF232" s="3"/>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row>
    <row r="233" spans="12:67" s="14" customFormat="1" x14ac:dyDescent="0.35">
      <c r="L233" s="67"/>
      <c r="M233" s="2"/>
      <c r="N233" s="3"/>
      <c r="O233" s="3"/>
      <c r="P233" s="3"/>
      <c r="Q233" s="3"/>
      <c r="R233" s="3"/>
      <c r="S233" s="3"/>
      <c r="T233" s="3"/>
      <c r="W233" s="13"/>
      <c r="X233" s="5"/>
      <c r="Y233" s="3"/>
      <c r="Z233" s="3"/>
      <c r="AA233" s="3"/>
      <c r="AB233" s="3"/>
      <c r="AC233" s="3"/>
      <c r="AD233" s="3"/>
      <c r="AE233" s="3"/>
      <c r="AF233" s="3"/>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row>
    <row r="234" spans="12:67" s="14" customFormat="1" x14ac:dyDescent="0.35">
      <c r="L234" s="67"/>
      <c r="M234" s="2"/>
      <c r="N234" s="3"/>
      <c r="O234" s="3"/>
      <c r="P234" s="3"/>
      <c r="Q234" s="3"/>
      <c r="R234" s="3"/>
      <c r="S234" s="3"/>
      <c r="T234" s="3"/>
      <c r="W234" s="13"/>
      <c r="X234" s="5"/>
      <c r="Y234" s="3"/>
      <c r="Z234" s="3"/>
      <c r="AA234" s="3"/>
      <c r="AB234" s="3"/>
      <c r="AC234" s="3"/>
      <c r="AD234" s="3"/>
      <c r="AE234" s="3"/>
      <c r="AF234" s="3"/>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row>
    <row r="235" spans="12:67" s="14" customFormat="1" x14ac:dyDescent="0.35">
      <c r="L235" s="67"/>
      <c r="M235" s="2"/>
      <c r="N235" s="3"/>
      <c r="O235" s="3"/>
      <c r="P235" s="3"/>
      <c r="Q235" s="3"/>
      <c r="R235" s="3"/>
      <c r="S235" s="3"/>
      <c r="T235" s="3"/>
      <c r="W235" s="13"/>
      <c r="X235" s="5"/>
      <c r="Y235" s="3"/>
      <c r="Z235" s="3"/>
      <c r="AA235" s="3"/>
      <c r="AB235" s="3"/>
      <c r="AC235" s="3"/>
      <c r="AD235" s="3"/>
      <c r="AE235" s="3"/>
      <c r="AF235" s="3"/>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row>
    <row r="236" spans="12:67" s="14" customFormat="1" x14ac:dyDescent="0.35">
      <c r="L236" s="67"/>
      <c r="M236" s="2"/>
      <c r="N236" s="3"/>
      <c r="O236" s="3"/>
      <c r="P236" s="3"/>
      <c r="Q236" s="3"/>
      <c r="R236" s="3"/>
      <c r="S236" s="3"/>
      <c r="T236" s="3"/>
      <c r="W236" s="13"/>
      <c r="X236" s="5"/>
      <c r="Y236" s="3"/>
      <c r="Z236" s="3"/>
      <c r="AA236" s="3"/>
      <c r="AB236" s="3"/>
      <c r="AC236" s="3"/>
      <c r="AD236" s="3"/>
      <c r="AE236" s="3"/>
      <c r="AF236" s="3"/>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row>
    <row r="237" spans="12:67" s="14" customFormat="1" x14ac:dyDescent="0.35">
      <c r="L237" s="67"/>
      <c r="M237" s="2"/>
      <c r="N237" s="3"/>
      <c r="O237" s="3"/>
      <c r="P237" s="3"/>
      <c r="Q237" s="3"/>
      <c r="R237" s="3"/>
      <c r="S237" s="3"/>
      <c r="T237" s="3"/>
      <c r="W237" s="13"/>
      <c r="X237" s="5"/>
      <c r="Y237" s="3"/>
      <c r="Z237" s="3"/>
      <c r="AA237" s="3"/>
      <c r="AB237" s="3"/>
      <c r="AC237" s="3"/>
      <c r="AD237" s="3"/>
      <c r="AE237" s="3"/>
      <c r="AF237" s="3"/>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row>
    <row r="238" spans="12:67" s="14" customFormat="1" x14ac:dyDescent="0.35">
      <c r="L238" s="67"/>
      <c r="M238" s="2"/>
      <c r="N238" s="3"/>
      <c r="O238" s="3"/>
      <c r="P238" s="3"/>
      <c r="Q238" s="3"/>
      <c r="R238" s="3"/>
      <c r="S238" s="3"/>
      <c r="T238" s="3"/>
      <c r="W238" s="13"/>
      <c r="X238" s="5"/>
      <c r="Y238" s="3"/>
      <c r="Z238" s="3"/>
      <c r="AA238" s="3"/>
      <c r="AB238" s="3"/>
      <c r="AC238" s="3"/>
      <c r="AD238" s="3"/>
      <c r="AE238" s="3"/>
      <c r="AF238" s="3"/>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row>
    <row r="239" spans="12:67" s="14" customFormat="1" x14ac:dyDescent="0.35">
      <c r="L239" s="67"/>
      <c r="M239" s="2"/>
      <c r="N239" s="3"/>
      <c r="O239" s="3"/>
      <c r="P239" s="3"/>
      <c r="Q239" s="3"/>
      <c r="R239" s="3"/>
      <c r="S239" s="3"/>
      <c r="T239" s="3"/>
      <c r="W239" s="13"/>
      <c r="X239" s="5"/>
      <c r="Y239" s="3"/>
      <c r="Z239" s="3"/>
      <c r="AA239" s="3"/>
      <c r="AB239" s="3"/>
      <c r="AC239" s="3"/>
      <c r="AD239" s="3"/>
      <c r="AE239" s="3"/>
      <c r="AF239" s="3"/>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row>
    <row r="240" spans="12:67" s="14" customFormat="1" x14ac:dyDescent="0.35">
      <c r="L240" s="67"/>
      <c r="M240" s="2"/>
      <c r="N240" s="3"/>
      <c r="O240" s="3"/>
      <c r="P240" s="3"/>
      <c r="Q240" s="3"/>
      <c r="R240" s="3"/>
      <c r="S240" s="3"/>
      <c r="T240" s="3"/>
      <c r="W240" s="13"/>
      <c r="X240" s="5"/>
      <c r="Y240" s="3"/>
      <c r="Z240" s="3"/>
      <c r="AA240" s="3"/>
      <c r="AB240" s="3"/>
      <c r="AC240" s="3"/>
      <c r="AD240" s="3"/>
      <c r="AE240" s="3"/>
      <c r="AF240" s="3"/>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row>
    <row r="241" spans="12:67" s="14" customFormat="1" x14ac:dyDescent="0.35">
      <c r="L241" s="67"/>
      <c r="M241" s="2"/>
      <c r="N241" s="3"/>
      <c r="O241" s="3"/>
      <c r="P241" s="3"/>
      <c r="Q241" s="3"/>
      <c r="R241" s="3"/>
      <c r="S241" s="3"/>
      <c r="T241" s="3"/>
      <c r="W241" s="13"/>
      <c r="X241" s="5"/>
      <c r="Y241" s="3"/>
      <c r="Z241" s="3"/>
      <c r="AA241" s="3"/>
      <c r="AB241" s="3"/>
      <c r="AC241" s="3"/>
      <c r="AD241" s="3"/>
      <c r="AE241" s="3"/>
      <c r="AF241" s="3"/>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row>
    <row r="242" spans="12:67" s="14" customFormat="1" x14ac:dyDescent="0.35">
      <c r="L242" s="67"/>
      <c r="M242" s="2"/>
      <c r="N242" s="3"/>
      <c r="O242" s="3"/>
      <c r="P242" s="3"/>
      <c r="Q242" s="3"/>
      <c r="R242" s="3"/>
      <c r="S242" s="3"/>
      <c r="T242" s="3"/>
      <c r="W242" s="13"/>
      <c r="X242" s="5"/>
      <c r="Y242" s="3"/>
      <c r="Z242" s="3"/>
      <c r="AA242" s="3"/>
      <c r="AB242" s="3"/>
      <c r="AC242" s="3"/>
      <c r="AD242" s="3"/>
      <c r="AE242" s="3"/>
      <c r="AF242" s="3"/>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row>
    <row r="243" spans="12:67" s="14" customFormat="1" x14ac:dyDescent="0.35">
      <c r="L243" s="67"/>
      <c r="M243" s="2"/>
      <c r="N243" s="3"/>
      <c r="O243" s="3"/>
      <c r="P243" s="3"/>
      <c r="Q243" s="3"/>
      <c r="R243" s="3"/>
      <c r="S243" s="3"/>
      <c r="T243" s="3"/>
      <c r="W243" s="13"/>
      <c r="X243" s="5"/>
      <c r="Y243" s="3"/>
      <c r="Z243" s="3"/>
      <c r="AA243" s="3"/>
      <c r="AB243" s="3"/>
      <c r="AC243" s="3"/>
      <c r="AD243" s="3"/>
      <c r="AE243" s="3"/>
      <c r="AF243" s="3"/>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row>
    <row r="244" spans="12:67" s="14" customFormat="1" x14ac:dyDescent="0.35">
      <c r="L244" s="67"/>
      <c r="M244" s="2"/>
      <c r="N244" s="3"/>
      <c r="O244" s="3"/>
      <c r="P244" s="3"/>
      <c r="Q244" s="3"/>
      <c r="R244" s="3"/>
      <c r="S244" s="3"/>
      <c r="T244" s="3"/>
      <c r="W244" s="13"/>
      <c r="X244" s="5"/>
      <c r="Y244" s="3"/>
      <c r="Z244" s="3"/>
      <c r="AA244" s="3"/>
      <c r="AB244" s="3"/>
      <c r="AC244" s="3"/>
      <c r="AD244" s="3"/>
      <c r="AE244" s="3"/>
      <c r="AF244" s="3"/>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row>
    <row r="245" spans="12:67" s="14" customFormat="1" x14ac:dyDescent="0.35">
      <c r="L245" s="67"/>
      <c r="M245" s="2"/>
      <c r="N245" s="3"/>
      <c r="O245" s="3"/>
      <c r="P245" s="3"/>
      <c r="Q245" s="3"/>
      <c r="R245" s="3"/>
      <c r="S245" s="3"/>
      <c r="T245" s="3"/>
      <c r="W245" s="13"/>
      <c r="X245" s="5"/>
      <c r="Y245" s="3"/>
      <c r="Z245" s="3"/>
      <c r="AA245" s="3"/>
      <c r="AB245" s="3"/>
      <c r="AC245" s="3"/>
      <c r="AD245" s="3"/>
      <c r="AE245" s="3"/>
      <c r="AF245" s="3"/>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row>
    <row r="246" spans="12:67" s="14" customFormat="1" x14ac:dyDescent="0.35">
      <c r="L246" s="67"/>
      <c r="M246" s="2"/>
      <c r="N246" s="3"/>
      <c r="O246" s="3"/>
      <c r="P246" s="3"/>
      <c r="Q246" s="3"/>
      <c r="R246" s="3"/>
      <c r="S246" s="3"/>
      <c r="T246" s="3"/>
      <c r="W246" s="13"/>
      <c r="X246" s="5"/>
      <c r="Y246" s="3"/>
      <c r="Z246" s="3"/>
      <c r="AA246" s="3"/>
      <c r="AB246" s="3"/>
      <c r="AC246" s="3"/>
      <c r="AD246" s="3"/>
      <c r="AE246" s="3"/>
      <c r="AF246" s="3"/>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row>
    <row r="247" spans="12:67" s="14" customFormat="1" x14ac:dyDescent="0.35">
      <c r="L247" s="67"/>
      <c r="M247" s="2"/>
      <c r="N247" s="3"/>
      <c r="O247" s="3"/>
      <c r="P247" s="3"/>
      <c r="Q247" s="3"/>
      <c r="R247" s="3"/>
      <c r="S247" s="3"/>
      <c r="T247" s="3"/>
      <c r="W247" s="13"/>
      <c r="X247" s="5"/>
      <c r="Y247" s="3"/>
      <c r="Z247" s="3"/>
      <c r="AA247" s="3"/>
      <c r="AB247" s="3"/>
      <c r="AC247" s="3"/>
      <c r="AD247" s="3"/>
      <c r="AE247" s="3"/>
      <c r="AF247" s="3"/>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row>
    <row r="248" spans="12:67" s="14" customFormat="1" x14ac:dyDescent="0.35">
      <c r="L248" s="67"/>
      <c r="M248" s="2"/>
      <c r="N248" s="3"/>
      <c r="O248" s="3"/>
      <c r="P248" s="3"/>
      <c r="Q248" s="3"/>
      <c r="R248" s="3"/>
      <c r="S248" s="3"/>
      <c r="T248" s="3"/>
      <c r="W248" s="13"/>
      <c r="X248" s="5"/>
      <c r="Y248" s="3"/>
      <c r="Z248" s="3"/>
      <c r="AA248" s="3"/>
      <c r="AB248" s="3"/>
      <c r="AC248" s="3"/>
      <c r="AD248" s="3"/>
      <c r="AE248" s="3"/>
      <c r="AF248" s="3"/>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row>
    <row r="249" spans="12:67" s="14" customFormat="1" x14ac:dyDescent="0.35">
      <c r="L249" s="67"/>
      <c r="M249" s="2"/>
      <c r="N249" s="3"/>
      <c r="O249" s="3"/>
      <c r="P249" s="3"/>
      <c r="Q249" s="3"/>
      <c r="R249" s="3"/>
      <c r="S249" s="3"/>
      <c r="T249" s="3"/>
      <c r="W249" s="13"/>
      <c r="X249" s="5"/>
      <c r="Y249" s="3"/>
      <c r="Z249" s="3"/>
      <c r="AA249" s="3"/>
      <c r="AB249" s="3"/>
      <c r="AC249" s="3"/>
      <c r="AD249" s="3"/>
      <c r="AE249" s="3"/>
      <c r="AF249" s="3"/>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row>
    <row r="250" spans="12:67" s="14" customFormat="1" x14ac:dyDescent="0.35">
      <c r="L250" s="67"/>
      <c r="M250" s="2"/>
      <c r="N250" s="3"/>
      <c r="O250" s="3"/>
      <c r="P250" s="3"/>
      <c r="Q250" s="3"/>
      <c r="R250" s="3"/>
      <c r="S250" s="3"/>
      <c r="T250" s="3"/>
      <c r="W250" s="13"/>
      <c r="X250" s="5"/>
      <c r="Y250" s="3"/>
      <c r="Z250" s="3"/>
      <c r="AA250" s="3"/>
      <c r="AB250" s="3"/>
      <c r="AC250" s="3"/>
      <c r="AD250" s="3"/>
      <c r="AE250" s="3"/>
      <c r="AF250" s="3"/>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row>
    <row r="251" spans="12:67" s="14" customFormat="1" x14ac:dyDescent="0.35">
      <c r="L251" s="67"/>
      <c r="M251" s="2"/>
      <c r="N251" s="3"/>
      <c r="O251" s="3"/>
      <c r="P251" s="3"/>
      <c r="Q251" s="3"/>
      <c r="R251" s="3"/>
      <c r="S251" s="3"/>
      <c r="T251" s="3"/>
      <c r="W251" s="13"/>
      <c r="X251" s="5"/>
      <c r="Y251" s="3"/>
      <c r="Z251" s="3"/>
      <c r="AA251" s="3"/>
      <c r="AB251" s="3"/>
      <c r="AC251" s="3"/>
      <c r="AD251" s="3"/>
      <c r="AE251" s="3"/>
      <c r="AF251" s="3"/>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row>
    <row r="252" spans="12:67" s="14" customFormat="1" x14ac:dyDescent="0.35">
      <c r="L252" s="67"/>
      <c r="M252" s="2"/>
      <c r="N252" s="3"/>
      <c r="O252" s="3"/>
      <c r="P252" s="3"/>
      <c r="Q252" s="3"/>
      <c r="R252" s="3"/>
      <c r="S252" s="3"/>
      <c r="T252" s="3"/>
      <c r="W252" s="13"/>
      <c r="X252" s="5"/>
      <c r="Y252" s="3"/>
      <c r="Z252" s="3"/>
      <c r="AA252" s="3"/>
      <c r="AB252" s="3"/>
      <c r="AC252" s="3"/>
      <c r="AD252" s="3"/>
      <c r="AE252" s="3"/>
      <c r="AF252" s="3"/>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row>
    <row r="253" spans="12:67" s="14" customFormat="1" x14ac:dyDescent="0.35">
      <c r="L253" s="67"/>
      <c r="M253" s="2"/>
      <c r="N253" s="3"/>
      <c r="O253" s="3"/>
      <c r="P253" s="3"/>
      <c r="Q253" s="3"/>
      <c r="R253" s="3"/>
      <c r="S253" s="3"/>
      <c r="T253" s="3"/>
      <c r="W253" s="13"/>
      <c r="X253" s="5"/>
      <c r="Y253" s="3"/>
      <c r="Z253" s="3"/>
      <c r="AA253" s="3"/>
      <c r="AB253" s="3"/>
      <c r="AC253" s="3"/>
      <c r="AD253" s="3"/>
      <c r="AE253" s="3"/>
      <c r="AF253" s="3"/>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row>
    <row r="254" spans="12:67" s="14" customFormat="1" x14ac:dyDescent="0.35">
      <c r="L254" s="67"/>
      <c r="M254" s="2"/>
      <c r="N254" s="3"/>
      <c r="O254" s="3"/>
      <c r="P254" s="3"/>
      <c r="Q254" s="3"/>
      <c r="R254" s="3"/>
      <c r="S254" s="3"/>
      <c r="T254" s="3"/>
      <c r="W254" s="13"/>
      <c r="X254" s="5"/>
      <c r="Y254" s="3"/>
      <c r="Z254" s="3"/>
      <c r="AA254" s="3"/>
      <c r="AB254" s="3"/>
      <c r="AC254" s="3"/>
      <c r="AD254" s="3"/>
      <c r="AE254" s="3"/>
      <c r="AF254" s="3"/>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row>
    <row r="255" spans="12:67" s="14" customFormat="1" x14ac:dyDescent="0.35">
      <c r="L255" s="67"/>
      <c r="M255" s="2"/>
      <c r="N255" s="3"/>
      <c r="O255" s="3"/>
      <c r="P255" s="3"/>
      <c r="Q255" s="3"/>
      <c r="R255" s="3"/>
      <c r="S255" s="3"/>
      <c r="T255" s="3"/>
      <c r="W255" s="13"/>
      <c r="X255" s="5"/>
      <c r="Y255" s="3"/>
      <c r="Z255" s="3"/>
      <c r="AA255" s="3"/>
      <c r="AB255" s="3"/>
      <c r="AC255" s="3"/>
      <c r="AD255" s="3"/>
      <c r="AE255" s="3"/>
      <c r="AF255" s="3"/>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row>
    <row r="256" spans="12:67" s="14" customFormat="1" x14ac:dyDescent="0.35">
      <c r="L256" s="67"/>
      <c r="M256" s="2"/>
      <c r="N256" s="3"/>
      <c r="O256" s="3"/>
      <c r="P256" s="3"/>
      <c r="Q256" s="3"/>
      <c r="R256" s="3"/>
      <c r="S256" s="3"/>
      <c r="T256" s="3"/>
      <c r="W256" s="13"/>
      <c r="X256" s="5"/>
      <c r="Y256" s="3"/>
      <c r="Z256" s="3"/>
      <c r="AA256" s="3"/>
      <c r="AB256" s="3"/>
      <c r="AC256" s="3"/>
      <c r="AD256" s="3"/>
      <c r="AE256" s="3"/>
      <c r="AF256" s="3"/>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row>
    <row r="257" spans="12:67" s="14" customFormat="1" x14ac:dyDescent="0.35">
      <c r="L257" s="67"/>
      <c r="M257" s="2"/>
      <c r="N257" s="3"/>
      <c r="O257" s="3"/>
      <c r="P257" s="3"/>
      <c r="Q257" s="3"/>
      <c r="R257" s="3"/>
      <c r="S257" s="3"/>
      <c r="T257" s="3"/>
      <c r="W257" s="13"/>
      <c r="X257" s="5"/>
      <c r="Y257" s="3"/>
      <c r="Z257" s="3"/>
      <c r="AA257" s="3"/>
      <c r="AB257" s="3"/>
      <c r="AC257" s="3"/>
      <c r="AD257" s="3"/>
      <c r="AE257" s="3"/>
      <c r="AF257" s="3"/>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row>
    <row r="258" spans="12:67" s="14" customFormat="1" x14ac:dyDescent="0.35">
      <c r="L258" s="67"/>
      <c r="M258" s="2"/>
      <c r="N258" s="3"/>
      <c r="O258" s="3"/>
      <c r="P258" s="3"/>
      <c r="Q258" s="3"/>
      <c r="R258" s="3"/>
      <c r="S258" s="3"/>
      <c r="T258" s="3"/>
      <c r="W258" s="13"/>
      <c r="X258" s="5"/>
      <c r="Y258" s="3"/>
      <c r="Z258" s="3"/>
      <c r="AA258" s="3"/>
      <c r="AB258" s="3"/>
      <c r="AC258" s="3"/>
      <c r="AD258" s="3"/>
      <c r="AE258" s="3"/>
      <c r="AF258" s="3"/>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row>
    <row r="259" spans="12:67" s="14" customFormat="1" x14ac:dyDescent="0.35">
      <c r="L259" s="67"/>
      <c r="M259" s="2"/>
      <c r="N259" s="3"/>
      <c r="O259" s="3"/>
      <c r="P259" s="3"/>
      <c r="Q259" s="3"/>
      <c r="R259" s="3"/>
      <c r="S259" s="3"/>
      <c r="T259" s="3"/>
      <c r="W259" s="13"/>
      <c r="X259" s="5"/>
      <c r="Y259" s="3"/>
      <c r="Z259" s="3"/>
      <c r="AA259" s="3"/>
      <c r="AB259" s="3"/>
      <c r="AC259" s="3"/>
      <c r="AD259" s="3"/>
      <c r="AE259" s="3"/>
      <c r="AF259" s="3"/>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row>
    <row r="260" spans="12:67" s="14" customFormat="1" x14ac:dyDescent="0.35">
      <c r="L260" s="67"/>
      <c r="M260" s="2"/>
      <c r="N260" s="3"/>
      <c r="O260" s="3"/>
      <c r="P260" s="3"/>
      <c r="Q260" s="3"/>
      <c r="R260" s="3"/>
      <c r="S260" s="3"/>
      <c r="T260" s="3"/>
      <c r="W260" s="13"/>
      <c r="X260" s="5"/>
      <c r="Y260" s="3"/>
      <c r="Z260" s="3"/>
      <c r="AA260" s="3"/>
      <c r="AB260" s="3"/>
      <c r="AC260" s="3"/>
      <c r="AD260" s="3"/>
      <c r="AE260" s="3"/>
      <c r="AF260" s="3"/>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row>
    <row r="261" spans="12:67" s="14" customFormat="1" x14ac:dyDescent="0.35">
      <c r="L261" s="67"/>
      <c r="M261" s="2"/>
      <c r="N261" s="3"/>
      <c r="O261" s="3"/>
      <c r="P261" s="3"/>
      <c r="Q261" s="3"/>
      <c r="R261" s="3"/>
      <c r="S261" s="3"/>
      <c r="T261" s="3"/>
      <c r="W261" s="13"/>
      <c r="X261" s="5"/>
      <c r="Y261" s="3"/>
      <c r="Z261" s="3"/>
      <c r="AA261" s="3"/>
      <c r="AB261" s="3"/>
      <c r="AC261" s="3"/>
      <c r="AD261" s="3"/>
      <c r="AE261" s="3"/>
      <c r="AF261" s="3"/>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row>
    <row r="262" spans="12:67" s="14" customFormat="1" x14ac:dyDescent="0.35">
      <c r="L262" s="67"/>
      <c r="M262" s="2"/>
      <c r="N262" s="3"/>
      <c r="O262" s="3"/>
      <c r="P262" s="3"/>
      <c r="Q262" s="3"/>
      <c r="R262" s="3"/>
      <c r="S262" s="3"/>
      <c r="T262" s="3"/>
      <c r="W262" s="13"/>
      <c r="X262" s="5"/>
      <c r="Y262" s="3"/>
      <c r="Z262" s="3"/>
      <c r="AA262" s="3"/>
      <c r="AB262" s="3"/>
      <c r="AC262" s="3"/>
      <c r="AD262" s="3"/>
      <c r="AE262" s="3"/>
      <c r="AF262" s="3"/>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row>
    <row r="263" spans="12:67" s="14" customFormat="1" x14ac:dyDescent="0.35">
      <c r="L263" s="67"/>
      <c r="M263" s="2"/>
      <c r="N263" s="3"/>
      <c r="O263" s="3"/>
      <c r="P263" s="3"/>
      <c r="Q263" s="3"/>
      <c r="R263" s="3"/>
      <c r="S263" s="3"/>
      <c r="T263" s="3"/>
      <c r="W263" s="13"/>
      <c r="X263" s="5"/>
      <c r="Y263" s="3"/>
      <c r="Z263" s="3"/>
      <c r="AA263" s="3"/>
      <c r="AB263" s="3"/>
      <c r="AC263" s="3"/>
      <c r="AD263" s="3"/>
      <c r="AE263" s="3"/>
      <c r="AF263" s="3"/>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row>
    <row r="264" spans="12:67" s="14" customFormat="1" x14ac:dyDescent="0.35">
      <c r="L264" s="67"/>
      <c r="M264" s="2"/>
      <c r="N264" s="3"/>
      <c r="O264" s="3"/>
      <c r="P264" s="3"/>
      <c r="Q264" s="3"/>
      <c r="R264" s="3"/>
      <c r="S264" s="3"/>
      <c r="T264" s="3"/>
      <c r="W264" s="13"/>
      <c r="X264" s="5"/>
      <c r="Y264" s="3"/>
      <c r="Z264" s="3"/>
      <c r="AA264" s="3"/>
      <c r="AB264" s="3"/>
      <c r="AC264" s="3"/>
      <c r="AD264" s="3"/>
      <c r="AE264" s="3"/>
      <c r="AF264" s="3"/>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row>
    <row r="265" spans="12:67" s="14" customFormat="1" x14ac:dyDescent="0.35">
      <c r="L265" s="67"/>
      <c r="M265" s="2"/>
      <c r="N265" s="3"/>
      <c r="O265" s="3"/>
      <c r="P265" s="3"/>
      <c r="Q265" s="3"/>
      <c r="R265" s="3"/>
      <c r="S265" s="3"/>
      <c r="T265" s="3"/>
      <c r="W265" s="13"/>
      <c r="X265" s="5"/>
      <c r="Y265" s="3"/>
      <c r="Z265" s="3"/>
      <c r="AA265" s="3"/>
      <c r="AB265" s="3"/>
      <c r="AC265" s="3"/>
      <c r="AD265" s="3"/>
      <c r="AE265" s="3"/>
      <c r="AF265" s="3"/>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row>
    <row r="266" spans="12:67" s="14" customFormat="1" x14ac:dyDescent="0.35">
      <c r="L266" s="67"/>
      <c r="M266" s="2"/>
      <c r="N266" s="3"/>
      <c r="O266" s="3"/>
      <c r="P266" s="3"/>
      <c r="Q266" s="3"/>
      <c r="R266" s="3"/>
      <c r="S266" s="3"/>
      <c r="T266" s="3"/>
      <c r="W266" s="13"/>
      <c r="X266" s="5"/>
      <c r="Y266" s="3"/>
      <c r="Z266" s="3"/>
      <c r="AA266" s="3"/>
      <c r="AB266" s="3"/>
      <c r="AC266" s="3"/>
      <c r="AD266" s="3"/>
      <c r="AE266" s="3"/>
      <c r="AF266" s="3"/>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row>
    <row r="267" spans="12:67" s="14" customFormat="1" x14ac:dyDescent="0.35">
      <c r="L267" s="67"/>
      <c r="M267" s="2"/>
      <c r="N267" s="3"/>
      <c r="O267" s="3"/>
      <c r="P267" s="3"/>
      <c r="Q267" s="3"/>
      <c r="R267" s="3"/>
      <c r="S267" s="3"/>
      <c r="T267" s="3"/>
      <c r="W267" s="13"/>
      <c r="X267" s="5"/>
      <c r="Y267" s="3"/>
      <c r="Z267" s="3"/>
      <c r="AA267" s="3"/>
      <c r="AB267" s="3"/>
      <c r="AC267" s="3"/>
      <c r="AD267" s="3"/>
      <c r="AE267" s="3"/>
      <c r="AF267" s="3"/>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row>
    <row r="268" spans="12:67" s="14" customFormat="1" x14ac:dyDescent="0.35">
      <c r="L268" s="67"/>
      <c r="M268" s="2"/>
      <c r="N268" s="3"/>
      <c r="O268" s="3"/>
      <c r="P268" s="3"/>
      <c r="Q268" s="3"/>
      <c r="R268" s="3"/>
      <c r="S268" s="3"/>
      <c r="T268" s="3"/>
      <c r="W268" s="13"/>
      <c r="X268" s="5"/>
      <c r="Y268" s="3"/>
      <c r="Z268" s="3"/>
      <c r="AA268" s="3"/>
      <c r="AB268" s="3"/>
      <c r="AC268" s="3"/>
      <c r="AD268" s="3"/>
      <c r="AE268" s="3"/>
      <c r="AF268" s="3"/>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row>
    <row r="269" spans="12:67" s="14" customFormat="1" x14ac:dyDescent="0.35">
      <c r="L269" s="67"/>
      <c r="M269" s="2"/>
      <c r="N269" s="3"/>
      <c r="O269" s="3"/>
      <c r="P269" s="3"/>
      <c r="Q269" s="3"/>
      <c r="R269" s="3"/>
      <c r="S269" s="3"/>
      <c r="T269" s="3"/>
      <c r="W269" s="13"/>
      <c r="X269" s="5"/>
      <c r="Y269" s="3"/>
      <c r="Z269" s="3"/>
      <c r="AA269" s="3"/>
      <c r="AB269" s="3"/>
      <c r="AC269" s="3"/>
      <c r="AD269" s="3"/>
      <c r="AE269" s="3"/>
      <c r="AF269" s="3"/>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row>
    <row r="270" spans="12:67" s="14" customFormat="1" x14ac:dyDescent="0.35">
      <c r="L270" s="67"/>
      <c r="M270" s="2"/>
      <c r="N270" s="3"/>
      <c r="O270" s="3"/>
      <c r="P270" s="3"/>
      <c r="Q270" s="3"/>
      <c r="R270" s="3"/>
      <c r="S270" s="3"/>
      <c r="T270" s="3"/>
      <c r="W270" s="13"/>
      <c r="X270" s="5"/>
      <c r="Y270" s="3"/>
      <c r="Z270" s="3"/>
      <c r="AA270" s="3"/>
      <c r="AB270" s="3"/>
      <c r="AC270" s="3"/>
      <c r="AD270" s="3"/>
      <c r="AE270" s="3"/>
      <c r="AF270" s="3"/>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row>
    <row r="271" spans="12:67" s="14" customFormat="1" x14ac:dyDescent="0.35">
      <c r="L271" s="67"/>
      <c r="M271" s="2"/>
      <c r="N271" s="3"/>
      <c r="O271" s="3"/>
      <c r="P271" s="3"/>
      <c r="Q271" s="3"/>
      <c r="R271" s="3"/>
      <c r="S271" s="3"/>
      <c r="T271" s="3"/>
      <c r="W271" s="13"/>
      <c r="X271" s="5"/>
      <c r="Y271" s="3"/>
      <c r="Z271" s="3"/>
      <c r="AA271" s="3"/>
      <c r="AB271" s="3"/>
      <c r="AC271" s="3"/>
      <c r="AD271" s="3"/>
      <c r="AE271" s="3"/>
      <c r="AF271" s="3"/>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row>
    <row r="272" spans="12:67" s="14" customFormat="1" x14ac:dyDescent="0.35">
      <c r="L272" s="67"/>
      <c r="M272" s="2"/>
      <c r="N272" s="3"/>
      <c r="O272" s="3"/>
      <c r="P272" s="3"/>
      <c r="Q272" s="3"/>
      <c r="R272" s="3"/>
      <c r="S272" s="3"/>
      <c r="T272" s="3"/>
      <c r="W272" s="13"/>
      <c r="X272" s="5"/>
      <c r="Y272" s="3"/>
      <c r="Z272" s="3"/>
      <c r="AA272" s="3"/>
      <c r="AB272" s="3"/>
      <c r="AC272" s="3"/>
      <c r="AD272" s="3"/>
      <c r="AE272" s="3"/>
      <c r="AF272" s="3"/>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row>
  </sheetData>
  <autoFilter ref="A8:V97" xr:uid="{F49EF817-2C7C-4960-83C5-0D144C456DCA}"/>
  <mergeCells count="11">
    <mergeCell ref="L6:T6"/>
    <mergeCell ref="U6:V6"/>
    <mergeCell ref="B7:K7"/>
    <mergeCell ref="L7:T7"/>
    <mergeCell ref="U7:V7"/>
    <mergeCell ref="A1:K1"/>
    <mergeCell ref="A2:K2"/>
    <mergeCell ref="A3:K3"/>
    <mergeCell ref="A4:K4"/>
    <mergeCell ref="A5:K5"/>
    <mergeCell ref="B6:K6"/>
  </mergeCells>
  <dataValidations count="4">
    <dataValidation type="list" allowBlank="1" showInputMessage="1" showErrorMessage="1" sqref="B51" xr:uid="{148C770D-E2C0-4C5C-A0BE-DA65836DD7D6}">
      <formula1>$A$50:$A$95</formula1>
    </dataValidation>
    <dataValidation type="whole" allowBlank="1" showInputMessage="1" showErrorMessage="1" sqref="F9:Q95" xr:uid="{30FECA96-FCF9-4D97-832E-9523F5710983}">
      <formula1>0</formula1>
      <formula2>100</formula2>
    </dataValidation>
    <dataValidation type="list" allowBlank="1" showInputMessage="1" showErrorMessage="1" sqref="B46" xr:uid="{3C9F39F1-EBFB-41D3-8D50-6745F6C016F0}">
      <formula1>INDIRECT($I46)</formula1>
    </dataValidation>
    <dataValidation type="list" allowBlank="1" showInputMessage="1" showErrorMessage="1" sqref="S80:T81 S58:T59" xr:uid="{8505DC8C-DDE8-4189-92E9-9F1AF0D8C5FA}">
      <formula1>Ls_Medio_Verificacion</formula1>
    </dataValidation>
  </dataValidations>
  <pageMargins left="0.98425196850393704" right="0.98425196850393704" top="0.98425196850393704" bottom="0.98425196850393704" header="0.51181102362204722" footer="0.51181102362204722"/>
  <pageSetup paperSize="3" scale="48" fitToWidth="2" fitToHeight="0" orientation="landscape" r:id="rId1"/>
  <colBreaks count="1" manualBreakCount="1">
    <brk id="23" max="10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PPNE2</vt:lpstr>
      <vt:lpstr>PPNE2!Print_Area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 2</dc:creator>
  <cp:lastModifiedBy>Nath 2</cp:lastModifiedBy>
  <cp:lastPrinted>2022-02-04T16:31:31Z</cp:lastPrinted>
  <dcterms:created xsi:type="dcterms:W3CDTF">2022-02-04T16:20:15Z</dcterms:created>
  <dcterms:modified xsi:type="dcterms:W3CDTF">2022-02-04T16:32:24Z</dcterms:modified>
</cp:coreProperties>
</file>