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bookViews>
    <workbookView xWindow="0" yWindow="0" windowWidth="20460" windowHeight="6690"/>
  </bookViews>
  <sheets>
    <sheet name="EJECUCION OCTUBRE 2021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7" i="6" l="1"/>
  <c r="B72" i="6"/>
  <c r="B71" i="6"/>
  <c r="B70" i="6"/>
  <c r="B68" i="6"/>
  <c r="B67" i="6"/>
  <c r="B65" i="6"/>
  <c r="B64" i="6"/>
  <c r="B63" i="6"/>
  <c r="B62" i="6"/>
  <c r="B60" i="6"/>
  <c r="B59" i="6"/>
  <c r="B58" i="6"/>
  <c r="B56" i="6"/>
  <c r="B55" i="6"/>
  <c r="B54" i="6"/>
  <c r="B53" i="6"/>
  <c r="B52" i="6"/>
  <c r="B50" i="6"/>
  <c r="B49" i="6"/>
  <c r="B48" i="6"/>
  <c r="B47" i="6"/>
  <c r="B46" i="6"/>
  <c r="B45" i="6"/>
  <c r="B44" i="6"/>
  <c r="B42" i="6"/>
  <c r="B41" i="6"/>
  <c r="B40" i="6"/>
  <c r="B39" i="6"/>
  <c r="B38" i="6"/>
  <c r="B37" i="6"/>
  <c r="B36" i="6"/>
  <c r="B34" i="6"/>
  <c r="B33" i="6"/>
  <c r="B32" i="6"/>
  <c r="B31" i="6"/>
  <c r="B30" i="6"/>
  <c r="B29" i="6"/>
  <c r="B28" i="6"/>
  <c r="B27" i="6"/>
  <c r="B26" i="6"/>
  <c r="B24" i="6"/>
  <c r="B23" i="6"/>
  <c r="B22" i="6"/>
  <c r="B21" i="6"/>
  <c r="B20" i="6"/>
  <c r="B19" i="6"/>
  <c r="B18" i="6"/>
  <c r="B17" i="6"/>
  <c r="B16" i="6"/>
  <c r="B14" i="6"/>
  <c r="B13" i="6"/>
  <c r="B12" i="6"/>
  <c r="B11" i="6"/>
  <c r="B10" i="6"/>
  <c r="C69" i="6"/>
  <c r="N69" i="6"/>
  <c r="M69" i="6"/>
  <c r="L69" i="6"/>
  <c r="K69" i="6"/>
  <c r="J69" i="6"/>
  <c r="I69" i="6"/>
  <c r="H69" i="6"/>
  <c r="G69" i="6"/>
  <c r="F69" i="6"/>
  <c r="E69" i="6"/>
  <c r="D69" i="6"/>
  <c r="N66" i="6"/>
  <c r="M66" i="6"/>
  <c r="L66" i="6"/>
  <c r="K66" i="6"/>
  <c r="J66" i="6"/>
  <c r="I66" i="6"/>
  <c r="H66" i="6"/>
  <c r="G66" i="6"/>
  <c r="F66" i="6"/>
  <c r="E66" i="6"/>
  <c r="D66" i="6"/>
  <c r="C66" i="6"/>
  <c r="N61" i="6"/>
  <c r="M61" i="6"/>
  <c r="L61" i="6"/>
  <c r="K61" i="6"/>
  <c r="J61" i="6"/>
  <c r="I61" i="6"/>
  <c r="H61" i="6"/>
  <c r="G61" i="6"/>
  <c r="F61" i="6"/>
  <c r="E61" i="6"/>
  <c r="D61" i="6"/>
  <c r="C61" i="6"/>
  <c r="N51" i="6"/>
  <c r="M51" i="6"/>
  <c r="L51" i="6"/>
  <c r="K51" i="6"/>
  <c r="J51" i="6"/>
  <c r="I51" i="6"/>
  <c r="H51" i="6"/>
  <c r="G51" i="6"/>
  <c r="F51" i="6"/>
  <c r="E51" i="6"/>
  <c r="D51" i="6"/>
  <c r="C51" i="6"/>
  <c r="N43" i="6"/>
  <c r="M43" i="6"/>
  <c r="L43" i="6"/>
  <c r="K43" i="6"/>
  <c r="J43" i="6"/>
  <c r="I43" i="6"/>
  <c r="H43" i="6"/>
  <c r="G43" i="6"/>
  <c r="F43" i="6"/>
  <c r="E43" i="6"/>
  <c r="D43" i="6"/>
  <c r="C43" i="6"/>
  <c r="N35" i="6"/>
  <c r="M35" i="6"/>
  <c r="L35" i="6"/>
  <c r="K35" i="6"/>
  <c r="J35" i="6"/>
  <c r="I35" i="6"/>
  <c r="H35" i="6"/>
  <c r="G35" i="6"/>
  <c r="F35" i="6"/>
  <c r="E35" i="6"/>
  <c r="D35" i="6"/>
  <c r="C35" i="6"/>
  <c r="N25" i="6"/>
  <c r="M25" i="6"/>
  <c r="L25" i="6"/>
  <c r="K25" i="6"/>
  <c r="J25" i="6"/>
  <c r="I25" i="6"/>
  <c r="H25" i="6"/>
  <c r="G25" i="6"/>
  <c r="F25" i="6"/>
  <c r="E25" i="6"/>
  <c r="D25" i="6"/>
  <c r="C25" i="6"/>
  <c r="N15" i="6"/>
  <c r="M15" i="6"/>
  <c r="L15" i="6"/>
  <c r="K15" i="6"/>
  <c r="J15" i="6"/>
  <c r="I15" i="6"/>
  <c r="H15" i="6"/>
  <c r="G15" i="6"/>
  <c r="F15" i="6"/>
  <c r="E15" i="6"/>
  <c r="D15" i="6"/>
  <c r="C15" i="6"/>
  <c r="N9" i="6"/>
  <c r="M9" i="6"/>
  <c r="L9" i="6"/>
  <c r="K9" i="6"/>
  <c r="J9" i="6"/>
  <c r="I9" i="6"/>
  <c r="H9" i="6"/>
  <c r="G9" i="6"/>
  <c r="F9" i="6"/>
  <c r="E9" i="6"/>
  <c r="D9" i="6"/>
  <c r="C9" i="6"/>
  <c r="B51" i="6" l="1"/>
  <c r="B69" i="6"/>
  <c r="B66" i="6"/>
  <c r="B61" i="6"/>
  <c r="J73" i="6"/>
  <c r="B43" i="6"/>
  <c r="B35" i="6"/>
  <c r="B25" i="6"/>
  <c r="B15" i="6"/>
  <c r="E73" i="6"/>
  <c r="H73" i="6"/>
  <c r="N73" i="6"/>
  <c r="F73" i="6"/>
  <c r="K73" i="6"/>
  <c r="M73" i="6"/>
  <c r="B9" i="6"/>
  <c r="I73" i="6"/>
  <c r="C73" i="6"/>
  <c r="D73" i="6"/>
  <c r="L73" i="6"/>
  <c r="G73" i="6"/>
  <c r="B73" i="6" l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<sst xmlns="http://schemas.openxmlformats.org/spreadsheetml/2006/main" count="103" uniqueCount="103">
  <si>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</si>
  <si>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</si>
  <si>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</si>
  <si>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</si>
  <si>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</si>
  <si>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</si>
  <si>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</si>
  <si>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</si>
  <si>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</si>
  <si>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</si>
  <si>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</si>
  <si>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</si>
  <si>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</si>
  <si>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</si>
  <si>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</si>
  <si>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</si>
  <si>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</si>
  <si>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</si>
  <si>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</si>
  <si>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</si>
  <si>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</si>
  <si>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</si>
  <si>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</si>
  <si>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</si>
  <si>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</si>
  <si>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</si>
  <si>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</si>
  <si>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</si>
  <si>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</si>
  <si>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</si>
  <si>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</si>
  <si>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</si>
  <si>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</si>
  <si>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</si>
  <si>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</si>
  <si>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</si>
  <si>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</si>
  <si>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</si>
  <si>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</si>
  <si>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</si>
  <si>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</si>
  <si>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</si>
  <si>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</si>
  <si>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</si>
  <si>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</si>
  <si>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</si>
  <si>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</si>
  <si>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</si>
  <si>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</si>
  <si>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</si>
  <si>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</si>
  <si>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</si>
  <si>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</si>
  <si>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</si>
  <si>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</si>
  <si>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</si>
  <si>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</si>
  <si>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</si>
  <si>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</si>
  <si>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</si>
  <si>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</si>
  <si>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</si>
  <si>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</si>
  <si>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</si>
  <si>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</si>
  <si>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</si>
  <si>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</si>
  <si>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</si>
  <si>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</si>
  <si>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</si>
  <si>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</si>
  <si>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</si>
  <si>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</si>
  <si>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</si>
  <si>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</si>
  <si>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</si>
  <si>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</si>
  <si>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</si>
  <si>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</si>
  <si>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</si>
  <si>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</si>
  <si>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</si>
  <si>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</si>
  <si>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</si>
  <si>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</si>
  <si>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</si>
  <si>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</si>
  <si>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</si>
  <si>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</si>
  <si>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</si>
  <si>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</si>
  <si>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[día] de [mes] del [año]</t>
  </si>
  <si>
    <t>Fecha de imputación: hasta el [día] de [mes] del [año]</t>
  </si>
  <si>
    <t>Fuente: [fuente]</t>
  </si>
  <si>
    <t xml:space="preserve">Total </t>
  </si>
  <si>
    <t>SERVICIO NACIONAL DE SALUD</t>
  </si>
  <si>
    <t>NOMBRE DEL ESTABLECIMIENTO</t>
  </si>
  <si>
    <t>REGION</t>
  </si>
  <si>
    <t>Ejecución de Gastos  VENTA SERVICIOS  2021</t>
  </si>
  <si>
    <t>Karla Massiel Gomez</t>
  </si>
  <si>
    <t>Lic. Francisco VillaBrille</t>
  </si>
  <si>
    <t>Preparado</t>
  </si>
  <si>
    <t>Revisado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</si>
</sst>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 indent="2"/>
    </xf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2" xfId="2" applyFont="1" applyBorder="1" applyAlignment="1">
      <alignment horizontal="center"/>
    </xf>
    <xf numFmtId="0" fontId="6" fillId="0" borderId="2" xfId="2" applyFont="1" applyBorder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6">
    <cellStyle name="Millares" xfId="1" builtinId="3"/>
    <cellStyle name="Millares 2" xfId="3"/>
    <cellStyle name="Millares 2 4" xfId="5"/>
    <cellStyle name="Normal" xfId="0" builtinId="0"/>
    <cellStyle name="Normal 2 2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AEF3ECAF-B740-4586-92DD-2F176ECCD4FA}"/>
            </a:ext>
          </a:extLst>
        </xdr:cNvPr>
        <xdr:cNvSpPr/>
      </xdr:nvSpPr>
      <xdr:spPr>
        <a:xfrm>
          <a:off x="115847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="" xmlns:a16="http://schemas.microsoft.com/office/drawing/2014/main" id="{9FD925F7-E8C9-4BD5-A629-0B48E67F2C39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304800</xdr:colOff>
      <xdr:row>0</xdr:row>
      <xdr:rowOff>209722</xdr:rowOff>
    </xdr:from>
    <xdr:to>
      <xdr:col>0</xdr:col>
      <xdr:colOff>2476500</xdr:colOff>
      <xdr:row>3</xdr:row>
      <xdr:rowOff>180975</xdr:rowOff>
    </xdr:to>
    <xdr:pic>
      <xdr:nvPicPr>
        <xdr:cNvPr id="4" name="Imagen 1">
          <a:extLst>
            <a:ext uri="{FF2B5EF4-FFF2-40B4-BE49-F238E27FC236}">
              <a16:creationId xmlns="" xmlns:a16="http://schemas.microsoft.com/office/drawing/2014/main" id="{6DD6C26A-61CC-4E8B-AF75-9B28BA166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209722"/>
          <a:ext cx="2171700" cy="685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933450</xdr:colOff>
      <xdr:row>0</xdr:row>
      <xdr:rowOff>161925</xdr:rowOff>
    </xdr:from>
    <xdr:to>
      <xdr:col>13</xdr:col>
      <xdr:colOff>790575</xdr:colOff>
      <xdr:row>3</xdr:row>
      <xdr:rowOff>124885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161925"/>
          <a:ext cx="3552825" cy="6773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workbookViewId="0">
      <selection activeCell="B14" sqref="B14"/>
    </sheetView>
  </sheetViews>
  <sheetFormatPr baseColWidth="10" defaultColWidth="9.140625" defaultRowHeight="15" x14ac:dyDescent="0.25"/>
  <cols>
    <col min="1" max="1" width="40" customWidth="1"/>
    <col min="2" max="2" width="16" customWidth="1"/>
    <col min="3" max="3" width="15" customWidth="1"/>
    <col min="4" max="4" width="13.85546875" customWidth="1"/>
    <col min="5" max="5" width="14.140625" hidden="1" customWidth="1"/>
    <col min="6" max="6" width="14" hidden="1" customWidth="1"/>
    <col min="7" max="7" width="13.28515625" hidden="1" customWidth="1"/>
    <col min="8" max="8" width="13.5703125" hidden="1" customWidth="1"/>
    <col min="9" max="9" width="17.42578125" customWidth="1"/>
    <col min="10" max="10" width="14.42578125" customWidth="1"/>
    <col min="11" max="11" width="14.7109375" customWidth="1"/>
    <col min="12" max="12" width="14.42578125" customWidth="1"/>
    <col min="13" max="13" width="11.85546875" customWidth="1"/>
    <col min="14" max="14" width="12.7109375" customWidth="1"/>
  </cols>
  <sheetData>
    <row r="1" spans="1:14" ht="18.75" x14ac:dyDescent="0.25">
      <c r="A1" s="24" t="s">
        <v>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8.75" x14ac:dyDescent="0.25">
      <c r="A2" s="24" t="s">
        <v>96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8.75" x14ac:dyDescent="0.25">
      <c r="A3" s="24" t="s">
        <v>97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x14ac:dyDescent="0.25">
      <c r="A4" s="25" t="s">
        <v>98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7" spans="1:14" ht="15.75" x14ac:dyDescent="0.25">
      <c r="A7" s="2" t="s">
        <v>0</v>
      </c>
      <c r="B7" s="3" t="s">
        <v>94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 t="s">
        <v>85</v>
      </c>
      <c r="J7" s="3" t="s">
        <v>86</v>
      </c>
      <c r="K7" s="3" t="s">
        <v>87</v>
      </c>
      <c r="L7" s="3" t="s">
        <v>88</v>
      </c>
      <c r="M7" s="3" t="s">
        <v>89</v>
      </c>
      <c r="N7" s="3" t="s">
        <v>90</v>
      </c>
    </row>
    <row r="8" spans="1:14" x14ac:dyDescent="0.25">
      <c r="A8" s="4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30" x14ac:dyDescent="0.25">
      <c r="A9" s="1" t="s">
        <v>2</v>
      </c>
      <c r="B9" s="23">
        <f>SUM(C9:N9)</f>
        <v>341857414.90999997</v>
      </c>
      <c r="C9" s="17">
        <f>SUM(C10:C14)</f>
        <v>24858456.620000001</v>
      </c>
      <c r="D9" s="17">
        <f t="shared" ref="D9:N9" si="0">SUM(D10:D14)</f>
        <v>20651202.32</v>
      </c>
      <c r="E9" s="17">
        <f t="shared" si="0"/>
        <v>31821032.309999999</v>
      </c>
      <c r="F9" s="17">
        <f t="shared" si="0"/>
        <v>30077839.329999998</v>
      </c>
      <c r="G9" s="17">
        <f t="shared" si="0"/>
        <v>20437510.989999998</v>
      </c>
      <c r="H9" s="17">
        <f t="shared" si="0"/>
        <v>8683364.9199999999</v>
      </c>
      <c r="I9" s="17">
        <f t="shared" si="0"/>
        <v>70631525.120000005</v>
      </c>
      <c r="J9" s="17">
        <f t="shared" si="0"/>
        <v>29047808.039999999</v>
      </c>
      <c r="K9" s="17">
        <f t="shared" si="0"/>
        <v>42540263.280000001</v>
      </c>
      <c r="L9" s="17">
        <f t="shared" si="0"/>
        <v>63108411.980000004</v>
      </c>
      <c r="M9" s="17">
        <f t="shared" si="0"/>
        <v>0</v>
      </c>
      <c r="N9" s="17">
        <f t="shared" si="0"/>
        <v>0</v>
      </c>
    </row>
    <row r="10" spans="1:14" x14ac:dyDescent="0.25">
      <c r="A10" s="6" t="s">
        <v>3</v>
      </c>
      <c r="B10" s="18">
        <f>SUM(C10:N10)</f>
        <v>215102033.85000002</v>
      </c>
      <c r="C10" s="7">
        <v>16277248.85</v>
      </c>
      <c r="D10" s="7">
        <v>17736697.600000001</v>
      </c>
      <c r="E10" s="7">
        <v>18666222.899999999</v>
      </c>
      <c r="F10" s="7">
        <v>16572430.540000001</v>
      </c>
      <c r="G10" s="7">
        <v>17429551.539999999</v>
      </c>
      <c r="H10" s="7">
        <v>1582902.45</v>
      </c>
      <c r="I10" s="7">
        <v>46164743.25</v>
      </c>
      <c r="J10" s="7">
        <v>24981610.119999997</v>
      </c>
      <c r="K10" s="7">
        <v>27509718.77</v>
      </c>
      <c r="L10" s="7">
        <v>28180907.830000002</v>
      </c>
      <c r="M10" s="7"/>
      <c r="N10" s="7"/>
    </row>
    <row r="11" spans="1:14" x14ac:dyDescent="0.25">
      <c r="A11" s="6" t="s">
        <v>4</v>
      </c>
      <c r="B11" s="18">
        <f t="shared" ref="B11:B14" si="1">SUM(C11:N11)</f>
        <v>96084852.459999979</v>
      </c>
      <c r="C11" s="7">
        <v>6087716.5599999996</v>
      </c>
      <c r="D11" s="7">
        <v>440267</v>
      </c>
      <c r="E11" s="7">
        <v>10685927.82</v>
      </c>
      <c r="F11" s="7">
        <v>11169691.959999999</v>
      </c>
      <c r="G11" s="7">
        <v>461267</v>
      </c>
      <c r="H11" s="7">
        <v>7100462.4699999997</v>
      </c>
      <c r="I11" s="7">
        <v>17449237.509999998</v>
      </c>
      <c r="J11" s="7">
        <v>519649</v>
      </c>
      <c r="K11" s="7">
        <v>11221120.66</v>
      </c>
      <c r="L11" s="7">
        <v>30949512.479999997</v>
      </c>
      <c r="M11" s="7"/>
      <c r="N11" s="7"/>
    </row>
    <row r="12" spans="1:14" ht="30" x14ac:dyDescent="0.25">
      <c r="A12" s="6" t="s">
        <v>37</v>
      </c>
      <c r="B12" s="18">
        <f t="shared" si="1"/>
        <v>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t="30" x14ac:dyDescent="0.25">
      <c r="A13" s="6" t="s">
        <v>5</v>
      </c>
      <c r="B13" s="18">
        <f t="shared" si="1"/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30" x14ac:dyDescent="0.25">
      <c r="A14" s="6" t="s">
        <v>6</v>
      </c>
      <c r="B14" s="18">
        <f t="shared" si="1"/>
        <v>30670528.600000001</v>
      </c>
      <c r="C14" s="7">
        <v>2493491.21</v>
      </c>
      <c r="D14" s="7">
        <v>2474237.7200000002</v>
      </c>
      <c r="E14" s="7">
        <v>2468881.5900000003</v>
      </c>
      <c r="F14" s="7">
        <v>2335716.8299999996</v>
      </c>
      <c r="G14" s="7">
        <v>2546692.4500000002</v>
      </c>
      <c r="H14" s="7"/>
      <c r="I14" s="7">
        <v>7017544.3599999994</v>
      </c>
      <c r="J14" s="7">
        <v>3546548.9200000004</v>
      </c>
      <c r="K14" s="7">
        <v>3809423.85</v>
      </c>
      <c r="L14" s="7">
        <v>3977991.67</v>
      </c>
      <c r="M14" s="7"/>
      <c r="N14" s="7"/>
    </row>
    <row r="15" spans="1:14" x14ac:dyDescent="0.25">
      <c r="A15" s="1" t="s">
        <v>7</v>
      </c>
      <c r="B15" s="16">
        <f>SUM(C15:N15)</f>
        <v>73610536.611000001</v>
      </c>
      <c r="C15" s="17">
        <f>SUM(C16:C24)</f>
        <v>37562.92</v>
      </c>
      <c r="D15" s="17">
        <f t="shared" ref="D15:N15" si="2">SUM(D16:D24)</f>
        <v>3857936.2899999996</v>
      </c>
      <c r="E15" s="17">
        <f t="shared" si="2"/>
        <v>31261267.640000001</v>
      </c>
      <c r="F15" s="17">
        <f t="shared" si="2"/>
        <v>4816707.7699999996</v>
      </c>
      <c r="G15" s="17">
        <f t="shared" si="2"/>
        <v>3949112.2600000002</v>
      </c>
      <c r="H15" s="17">
        <f t="shared" si="2"/>
        <v>7345119.79</v>
      </c>
      <c r="I15" s="17">
        <f t="shared" si="2"/>
        <v>4201278.3</v>
      </c>
      <c r="J15" s="17">
        <f t="shared" si="2"/>
        <v>5424416.7209999999</v>
      </c>
      <c r="K15" s="17">
        <f t="shared" si="2"/>
        <v>5534609.4500000002</v>
      </c>
      <c r="L15" s="17">
        <f t="shared" si="2"/>
        <v>7182525.4700000007</v>
      </c>
      <c r="M15" s="17">
        <f t="shared" si="2"/>
        <v>0</v>
      </c>
      <c r="N15" s="17">
        <f t="shared" si="2"/>
        <v>0</v>
      </c>
    </row>
    <row r="16" spans="1:14" x14ac:dyDescent="0.25">
      <c r="A16" s="6" t="s">
        <v>8</v>
      </c>
      <c r="B16" s="18">
        <f t="shared" ref="B16:B24" si="3">SUM(C16:N16)</f>
        <v>10923702.5</v>
      </c>
      <c r="C16" s="7"/>
      <c r="D16" s="7"/>
      <c r="E16" s="7">
        <v>2668277.0999999996</v>
      </c>
      <c r="F16" s="7">
        <v>1564500</v>
      </c>
      <c r="G16" s="7">
        <v>1419852</v>
      </c>
      <c r="H16" s="7">
        <v>1233150.94</v>
      </c>
      <c r="I16" s="7">
        <v>331500.52</v>
      </c>
      <c r="J16" s="7">
        <v>1884723.73</v>
      </c>
      <c r="K16" s="7">
        <v>166178.06</v>
      </c>
      <c r="L16" s="7">
        <v>1655520.15</v>
      </c>
      <c r="M16" s="7"/>
      <c r="N16" s="7"/>
    </row>
    <row r="17" spans="1:14" ht="30" x14ac:dyDescent="0.25">
      <c r="A17" s="6" t="s">
        <v>9</v>
      </c>
      <c r="B17" s="18">
        <f>SUM(C17:N17)</f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6" t="s">
        <v>10</v>
      </c>
      <c r="B18" s="18">
        <f t="shared" si="3"/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18" customHeight="1" x14ac:dyDescent="0.25">
      <c r="A19" s="6" t="s">
        <v>11</v>
      </c>
      <c r="B19" s="18">
        <f t="shared" si="3"/>
        <v>179849.13</v>
      </c>
      <c r="C19" s="7"/>
      <c r="D19" s="7">
        <v>4547.51</v>
      </c>
      <c r="E19" s="7">
        <v>16612.82</v>
      </c>
      <c r="F19" s="7"/>
      <c r="G19" s="7">
        <v>150000</v>
      </c>
      <c r="H19" s="7"/>
      <c r="I19" s="7"/>
      <c r="J19" s="7">
        <v>1100</v>
      </c>
      <c r="K19" s="7">
        <v>1210</v>
      </c>
      <c r="L19" s="7">
        <v>6378.7999999999993</v>
      </c>
      <c r="M19" s="7"/>
      <c r="N19" s="7"/>
    </row>
    <row r="20" spans="1:14" x14ac:dyDescent="0.25">
      <c r="A20" s="6" t="s">
        <v>12</v>
      </c>
      <c r="B20" s="18">
        <f t="shared" si="3"/>
        <v>3544183.88</v>
      </c>
      <c r="C20" s="7"/>
      <c r="D20" s="7"/>
      <c r="E20" s="7">
        <v>33200</v>
      </c>
      <c r="F20" s="7">
        <v>2500</v>
      </c>
      <c r="G20" s="7"/>
      <c r="H20" s="7">
        <v>2664344.54</v>
      </c>
      <c r="I20" s="7">
        <v>4159.34</v>
      </c>
      <c r="J20" s="7">
        <v>40980</v>
      </c>
      <c r="K20" s="7">
        <v>2500</v>
      </c>
      <c r="L20" s="7">
        <v>796500</v>
      </c>
      <c r="M20" s="7"/>
      <c r="N20" s="7"/>
    </row>
    <row r="21" spans="1:14" x14ac:dyDescent="0.25">
      <c r="A21" s="6" t="s">
        <v>13</v>
      </c>
      <c r="B21" s="18">
        <f t="shared" si="3"/>
        <v>3727449.76</v>
      </c>
      <c r="C21" s="7"/>
      <c r="D21" s="7">
        <v>1187242.6499999999</v>
      </c>
      <c r="E21" s="7">
        <v>198975.03999999998</v>
      </c>
      <c r="F21" s="7">
        <v>239196.36</v>
      </c>
      <c r="G21" s="7">
        <v>351222.56</v>
      </c>
      <c r="H21" s="7">
        <v>335135.63</v>
      </c>
      <c r="I21" s="7">
        <v>150768</v>
      </c>
      <c r="J21" s="7">
        <v>534499.16</v>
      </c>
      <c r="K21" s="7">
        <v>359076</v>
      </c>
      <c r="L21" s="7">
        <v>371334.36</v>
      </c>
      <c r="M21" s="7"/>
      <c r="N21" s="7"/>
    </row>
    <row r="22" spans="1:14" ht="45" x14ac:dyDescent="0.25">
      <c r="A22" s="6" t="s">
        <v>14</v>
      </c>
      <c r="B22" s="18">
        <f t="shared" si="3"/>
        <v>33090329.471000001</v>
      </c>
      <c r="C22" s="7"/>
      <c r="D22" s="7">
        <v>100152.2</v>
      </c>
      <c r="E22" s="7">
        <v>26657004.84</v>
      </c>
      <c r="F22" s="7">
        <v>8142</v>
      </c>
      <c r="G22" s="7">
        <v>330370.05</v>
      </c>
      <c r="H22" s="7">
        <v>466115.19999999995</v>
      </c>
      <c r="I22" s="7">
        <v>2528755.92</v>
      </c>
      <c r="J22" s="7">
        <v>763682.04099999985</v>
      </c>
      <c r="K22" s="7">
        <v>186300.96</v>
      </c>
      <c r="L22" s="7">
        <v>2049806.2599999998</v>
      </c>
      <c r="M22" s="7"/>
      <c r="N22" s="7"/>
    </row>
    <row r="23" spans="1:14" ht="30" x14ac:dyDescent="0.25">
      <c r="A23" s="6" t="s">
        <v>15</v>
      </c>
      <c r="B23" s="18">
        <f t="shared" si="3"/>
        <v>12893768.26</v>
      </c>
      <c r="C23" s="7">
        <v>37562.92</v>
      </c>
      <c r="D23" s="7">
        <v>1392842.53</v>
      </c>
      <c r="E23" s="7">
        <v>1687197.84</v>
      </c>
      <c r="F23" s="7">
        <v>632000.75</v>
      </c>
      <c r="G23" s="7">
        <v>969348.05</v>
      </c>
      <c r="H23" s="7">
        <v>1843533.18</v>
      </c>
      <c r="I23" s="7">
        <v>412908.97</v>
      </c>
      <c r="J23" s="7">
        <v>1043934.49</v>
      </c>
      <c r="K23" s="7">
        <v>3716076.63</v>
      </c>
      <c r="L23" s="7">
        <v>1158362.8999999999</v>
      </c>
      <c r="M23" s="7"/>
      <c r="N23" s="7"/>
    </row>
    <row r="24" spans="1:14" ht="30" x14ac:dyDescent="0.25">
      <c r="A24" s="6" t="s">
        <v>38</v>
      </c>
      <c r="B24" s="18">
        <f t="shared" si="3"/>
        <v>9251253.6099999994</v>
      </c>
      <c r="C24" s="7"/>
      <c r="D24" s="7">
        <v>1173151.3999999999</v>
      </c>
      <c r="E24" s="7"/>
      <c r="F24" s="7">
        <v>2370368.66</v>
      </c>
      <c r="G24" s="7">
        <v>728319.6</v>
      </c>
      <c r="H24" s="7">
        <v>802840.3</v>
      </c>
      <c r="I24" s="7">
        <v>773185.55</v>
      </c>
      <c r="J24" s="7">
        <v>1155497.3</v>
      </c>
      <c r="K24" s="7">
        <v>1103267.8</v>
      </c>
      <c r="L24" s="7">
        <v>1144623</v>
      </c>
      <c r="M24" s="7"/>
      <c r="N24" s="7"/>
    </row>
    <row r="25" spans="1:14" x14ac:dyDescent="0.25">
      <c r="A25" s="1" t="s">
        <v>16</v>
      </c>
      <c r="B25" s="16">
        <f>SUM(C25:N25)</f>
        <v>362010474.65999997</v>
      </c>
      <c r="C25" s="17">
        <f>SUM(C26:C34)</f>
        <v>11359379.41</v>
      </c>
      <c r="D25" s="17">
        <f t="shared" ref="D25:M25" si="4">SUM(D26:D34)</f>
        <v>46228413.760000005</v>
      </c>
      <c r="E25" s="17">
        <f t="shared" si="4"/>
        <v>27361438.550000004</v>
      </c>
      <c r="F25" s="17">
        <f t="shared" si="4"/>
        <v>20523367.899999999</v>
      </c>
      <c r="G25" s="17">
        <f t="shared" si="4"/>
        <v>35644853.500000007</v>
      </c>
      <c r="H25" s="17">
        <f t="shared" si="4"/>
        <v>36388757.620000005</v>
      </c>
      <c r="I25" s="17">
        <f t="shared" si="4"/>
        <v>47469095.75</v>
      </c>
      <c r="J25" s="17">
        <f t="shared" si="4"/>
        <v>41253682.450000003</v>
      </c>
      <c r="K25" s="17">
        <f t="shared" si="4"/>
        <v>48404161.57</v>
      </c>
      <c r="L25" s="17">
        <f t="shared" si="4"/>
        <v>47377324.150000006</v>
      </c>
      <c r="M25" s="17">
        <f t="shared" si="4"/>
        <v>0</v>
      </c>
      <c r="N25" s="17">
        <f>SUM(N26:N34)</f>
        <v>0</v>
      </c>
    </row>
    <row r="26" spans="1:14" ht="30" x14ac:dyDescent="0.25">
      <c r="A26" s="6" t="s">
        <v>17</v>
      </c>
      <c r="B26" s="18">
        <f t="shared" ref="B26:B32" si="5">SUM(C26:N26)</f>
        <v>7044777.379999999</v>
      </c>
      <c r="C26" s="7">
        <v>720157.43</v>
      </c>
      <c r="D26" s="7">
        <v>705924.62</v>
      </c>
      <c r="E26" s="7">
        <v>634164.62</v>
      </c>
      <c r="F26" s="7">
        <v>600957.87</v>
      </c>
      <c r="G26" s="7">
        <v>715789.25</v>
      </c>
      <c r="H26" s="7">
        <v>733257</v>
      </c>
      <c r="I26" s="7">
        <v>805816.3</v>
      </c>
      <c r="J26" s="7">
        <v>858220.94</v>
      </c>
      <c r="K26" s="7">
        <v>535836.75</v>
      </c>
      <c r="L26" s="7">
        <v>734652.6</v>
      </c>
      <c r="M26" s="7"/>
      <c r="N26" s="7"/>
    </row>
    <row r="27" spans="1:14" x14ac:dyDescent="0.25">
      <c r="A27" s="6" t="s">
        <v>18</v>
      </c>
      <c r="B27" s="18">
        <f t="shared" si="5"/>
        <v>2188745.2000000002</v>
      </c>
      <c r="C27" s="7"/>
      <c r="D27" s="7"/>
      <c r="E27" s="7"/>
      <c r="F27" s="7"/>
      <c r="G27" s="7">
        <v>2026684</v>
      </c>
      <c r="H27" s="7"/>
      <c r="I27" s="7">
        <v>11611.2</v>
      </c>
      <c r="J27" s="7"/>
      <c r="K27" s="7">
        <v>92630</v>
      </c>
      <c r="L27" s="7">
        <v>57820</v>
      </c>
      <c r="M27" s="7"/>
      <c r="N27" s="7"/>
    </row>
    <row r="28" spans="1:14" ht="30" x14ac:dyDescent="0.25">
      <c r="A28" s="6" t="s">
        <v>19</v>
      </c>
      <c r="B28" s="18">
        <f t="shared" si="5"/>
        <v>4062810.58</v>
      </c>
      <c r="C28" s="7"/>
      <c r="D28" s="7">
        <v>260392.36</v>
      </c>
      <c r="E28" s="7">
        <v>3450</v>
      </c>
      <c r="F28" s="7">
        <v>173307.09</v>
      </c>
      <c r="G28" s="7">
        <v>1384116.4</v>
      </c>
      <c r="H28" s="7">
        <v>66218</v>
      </c>
      <c r="I28" s="7">
        <v>1386984.98</v>
      </c>
      <c r="J28" s="7">
        <v>250715.07</v>
      </c>
      <c r="K28" s="7">
        <v>286315.2</v>
      </c>
      <c r="L28" s="7">
        <v>251311.47999999998</v>
      </c>
      <c r="M28" s="7"/>
      <c r="N28" s="7"/>
    </row>
    <row r="29" spans="1:14" x14ac:dyDescent="0.25">
      <c r="A29" s="6" t="s">
        <v>20</v>
      </c>
      <c r="B29" s="18">
        <f t="shared" si="5"/>
        <v>65188440.829999998</v>
      </c>
      <c r="C29" s="7">
        <v>3222356.5799999982</v>
      </c>
      <c r="D29" s="7">
        <v>18531024.68</v>
      </c>
      <c r="E29" s="7">
        <v>6841963.4300000016</v>
      </c>
      <c r="F29" s="7">
        <v>3377282.3499999996</v>
      </c>
      <c r="G29" s="7">
        <v>7045424.75</v>
      </c>
      <c r="H29" s="7">
        <v>4382290.2200000025</v>
      </c>
      <c r="I29" s="7">
        <v>6762569.8999999976</v>
      </c>
      <c r="J29" s="7">
        <v>7422913.339999998</v>
      </c>
      <c r="K29" s="7">
        <v>4899803.1000000006</v>
      </c>
      <c r="L29" s="7">
        <v>2702812.4800000004</v>
      </c>
      <c r="M29" s="7"/>
      <c r="N29" s="7"/>
    </row>
    <row r="30" spans="1:14" ht="30" x14ac:dyDescent="0.25">
      <c r="A30" s="6" t="s">
        <v>21</v>
      </c>
      <c r="B30" s="18">
        <f t="shared" si="5"/>
        <v>2470301.08</v>
      </c>
      <c r="C30" s="7"/>
      <c r="D30" s="7">
        <v>780852</v>
      </c>
      <c r="E30" s="7">
        <v>1530</v>
      </c>
      <c r="F30" s="7">
        <v>885409.02</v>
      </c>
      <c r="G30" s="7">
        <v>59400</v>
      </c>
      <c r="H30" s="7">
        <v>182650</v>
      </c>
      <c r="I30" s="7">
        <v>30118</v>
      </c>
      <c r="J30" s="7">
        <v>8090</v>
      </c>
      <c r="K30" s="7">
        <v>515225.06</v>
      </c>
      <c r="L30" s="7">
        <v>7027</v>
      </c>
      <c r="M30" s="7"/>
      <c r="N30" s="7"/>
    </row>
    <row r="31" spans="1:14" ht="30" x14ac:dyDescent="0.25">
      <c r="A31" s="6" t="s">
        <v>22</v>
      </c>
      <c r="B31" s="18">
        <f t="shared" si="5"/>
        <v>235191.38</v>
      </c>
      <c r="C31" s="7"/>
      <c r="D31" s="7"/>
      <c r="E31" s="7">
        <v>5083.1400000000003</v>
      </c>
      <c r="F31" s="7">
        <v>13923.11</v>
      </c>
      <c r="G31" s="7">
        <v>37296.26</v>
      </c>
      <c r="H31" s="7">
        <v>4300</v>
      </c>
      <c r="I31" s="7">
        <v>139202.01</v>
      </c>
      <c r="J31" s="7">
        <v>10750</v>
      </c>
      <c r="K31" s="7">
        <v>12169.86</v>
      </c>
      <c r="L31" s="7">
        <v>12467</v>
      </c>
      <c r="M31" s="7"/>
      <c r="N31" s="7"/>
    </row>
    <row r="32" spans="1:14" ht="30" x14ac:dyDescent="0.25">
      <c r="A32" s="6" t="s">
        <v>23</v>
      </c>
      <c r="B32" s="18">
        <f t="shared" si="5"/>
        <v>83074715.330000013</v>
      </c>
      <c r="C32" s="7">
        <v>2523500.34</v>
      </c>
      <c r="D32" s="7">
        <v>3109580.2</v>
      </c>
      <c r="E32" s="7">
        <v>2355388.35</v>
      </c>
      <c r="F32" s="7">
        <v>186878.5</v>
      </c>
      <c r="G32" s="7">
        <v>3976104.0799999996</v>
      </c>
      <c r="H32" s="7">
        <v>15565416.189999999</v>
      </c>
      <c r="I32" s="7">
        <v>8095147.2100000009</v>
      </c>
      <c r="J32" s="7">
        <v>16899016.440000001</v>
      </c>
      <c r="K32" s="7">
        <v>4366405.03</v>
      </c>
      <c r="L32" s="7">
        <v>25997278.990000002</v>
      </c>
      <c r="M32" s="7"/>
      <c r="N32" s="7"/>
    </row>
    <row r="33" spans="1:14" ht="45" x14ac:dyDescent="0.25">
      <c r="A33" s="6" t="s">
        <v>39</v>
      </c>
      <c r="B33" s="18">
        <f>SUM(D33:N33)</f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x14ac:dyDescent="0.25">
      <c r="A34" s="6" t="s">
        <v>24</v>
      </c>
      <c r="B34" s="18">
        <f>SUM(C34:N34)</f>
        <v>197745492.88</v>
      </c>
      <c r="C34" s="7">
        <v>4893365.0600000015</v>
      </c>
      <c r="D34" s="7">
        <v>22840639.900000002</v>
      </c>
      <c r="E34" s="7">
        <v>17519859.010000002</v>
      </c>
      <c r="F34" s="7">
        <v>15285609.959999999</v>
      </c>
      <c r="G34" s="7">
        <v>20400038.760000005</v>
      </c>
      <c r="H34" s="7">
        <v>15454626.210000001</v>
      </c>
      <c r="I34" s="7">
        <v>30237646.149999999</v>
      </c>
      <c r="J34" s="7">
        <v>15803976.660000002</v>
      </c>
      <c r="K34" s="7">
        <v>37695776.57</v>
      </c>
      <c r="L34" s="7">
        <v>17613954.599999998</v>
      </c>
      <c r="M34" s="7"/>
      <c r="N34" s="7"/>
    </row>
    <row r="35" spans="1:14" x14ac:dyDescent="0.25">
      <c r="A35" s="1" t="s">
        <v>25</v>
      </c>
      <c r="B35" s="16">
        <f>SUM(C35:N35)</f>
        <v>453009.24</v>
      </c>
      <c r="C35" s="17">
        <f>SUM(C36:C42)</f>
        <v>0</v>
      </c>
      <c r="D35" s="17">
        <f t="shared" ref="D35:N35" si="6">SUM(D36:D42)</f>
        <v>0</v>
      </c>
      <c r="E35" s="17">
        <f t="shared" si="6"/>
        <v>0</v>
      </c>
      <c r="F35" s="17">
        <f t="shared" si="6"/>
        <v>5000</v>
      </c>
      <c r="G35" s="17">
        <f t="shared" si="6"/>
        <v>0</v>
      </c>
      <c r="H35" s="17">
        <f t="shared" si="6"/>
        <v>267509.24</v>
      </c>
      <c r="I35" s="17">
        <f t="shared" si="6"/>
        <v>0</v>
      </c>
      <c r="J35" s="17">
        <f t="shared" si="6"/>
        <v>172500</v>
      </c>
      <c r="K35" s="17">
        <f t="shared" si="6"/>
        <v>0</v>
      </c>
      <c r="L35" s="17">
        <f t="shared" si="6"/>
        <v>8000</v>
      </c>
      <c r="M35" s="17">
        <f t="shared" si="6"/>
        <v>0</v>
      </c>
      <c r="N35" s="17">
        <f t="shared" si="6"/>
        <v>0</v>
      </c>
    </row>
    <row r="36" spans="1:14" ht="30" x14ac:dyDescent="0.25">
      <c r="A36" s="6" t="s">
        <v>26</v>
      </c>
      <c r="B36" s="18">
        <f>SUM(C36:N36)</f>
        <v>453009.24</v>
      </c>
      <c r="C36" s="7"/>
      <c r="D36" s="7"/>
      <c r="E36" s="7"/>
      <c r="F36" s="7">
        <v>5000</v>
      </c>
      <c r="G36" s="7"/>
      <c r="H36" s="7">
        <v>267509.24</v>
      </c>
      <c r="I36" s="7"/>
      <c r="J36" s="7">
        <v>172500</v>
      </c>
      <c r="K36" s="7"/>
      <c r="L36" s="7">
        <v>8000</v>
      </c>
      <c r="M36" s="7"/>
      <c r="N36" s="7"/>
    </row>
    <row r="37" spans="1:14" ht="30" x14ac:dyDescent="0.25">
      <c r="A37" s="6" t="s">
        <v>40</v>
      </c>
      <c r="B37" s="18">
        <f t="shared" ref="B37:B42" si="7">SUM(C37:N37)</f>
        <v>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30" x14ac:dyDescent="0.25">
      <c r="A38" s="6" t="s">
        <v>41</v>
      </c>
      <c r="B38" s="18">
        <f t="shared" si="7"/>
        <v>0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ht="30" x14ac:dyDescent="0.25">
      <c r="A39" s="6" t="s">
        <v>42</v>
      </c>
      <c r="B39" s="18">
        <f t="shared" si="7"/>
        <v>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30" x14ac:dyDescent="0.25">
      <c r="A40" s="6" t="s">
        <v>43</v>
      </c>
      <c r="B40" s="18">
        <f t="shared" si="7"/>
        <v>0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30" x14ac:dyDescent="0.25">
      <c r="A41" s="6" t="s">
        <v>27</v>
      </c>
      <c r="B41" s="18">
        <f t="shared" si="7"/>
        <v>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30" x14ac:dyDescent="0.25">
      <c r="A42" s="6" t="s">
        <v>44</v>
      </c>
      <c r="B42" s="18">
        <f t="shared" si="7"/>
        <v>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x14ac:dyDescent="0.25">
      <c r="A43" s="1" t="s">
        <v>45</v>
      </c>
      <c r="B43" s="16">
        <f>SUM(C43:N43)</f>
        <v>0</v>
      </c>
      <c r="C43" s="17">
        <f>SUM(C44:C50)</f>
        <v>0</v>
      </c>
      <c r="D43" s="17">
        <f t="shared" ref="D43:N43" si="8">SUM(D44:D50)</f>
        <v>0</v>
      </c>
      <c r="E43" s="17">
        <f t="shared" si="8"/>
        <v>0</v>
      </c>
      <c r="F43" s="17">
        <f t="shared" si="8"/>
        <v>0</v>
      </c>
      <c r="G43" s="17">
        <f t="shared" si="8"/>
        <v>0</v>
      </c>
      <c r="H43" s="17">
        <f t="shared" si="8"/>
        <v>0</v>
      </c>
      <c r="I43" s="17">
        <f t="shared" si="8"/>
        <v>0</v>
      </c>
      <c r="J43" s="17">
        <f t="shared" si="8"/>
        <v>0</v>
      </c>
      <c r="K43" s="17">
        <f t="shared" si="8"/>
        <v>0</v>
      </c>
      <c r="L43" s="17">
        <f t="shared" si="8"/>
        <v>0</v>
      </c>
      <c r="M43" s="17">
        <f t="shared" si="8"/>
        <v>0</v>
      </c>
      <c r="N43" s="17">
        <f t="shared" si="8"/>
        <v>0</v>
      </c>
    </row>
    <row r="44" spans="1:14" ht="30" x14ac:dyDescent="0.25">
      <c r="A44" s="6" t="s">
        <v>46</v>
      </c>
      <c r="B44" s="18">
        <f t="shared" ref="B44:B49" si="9">SUM(C44:N44)</f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30" x14ac:dyDescent="0.25">
      <c r="A45" s="6" t="s">
        <v>47</v>
      </c>
      <c r="B45" s="18">
        <f t="shared" si="9"/>
        <v>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30" x14ac:dyDescent="0.25">
      <c r="A46" s="6" t="s">
        <v>48</v>
      </c>
      <c r="B46" s="18">
        <f t="shared" si="9"/>
        <v>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30" x14ac:dyDescent="0.25">
      <c r="A47" s="6" t="s">
        <v>49</v>
      </c>
      <c r="B47" s="18">
        <f t="shared" si="9"/>
        <v>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30" x14ac:dyDescent="0.25">
      <c r="A48" s="6" t="s">
        <v>50</v>
      </c>
      <c r="B48" s="18">
        <f t="shared" si="9"/>
        <v>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30" x14ac:dyDescent="0.25">
      <c r="A49" s="6" t="s">
        <v>51</v>
      </c>
      <c r="B49" s="18">
        <f t="shared" si="9"/>
        <v>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30" x14ac:dyDescent="0.25">
      <c r="A50" s="6" t="s">
        <v>52</v>
      </c>
      <c r="B50" s="18">
        <f>SUM(C50:N50)</f>
        <v>0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ht="30" x14ac:dyDescent="0.25">
      <c r="A51" s="1" t="s">
        <v>28</v>
      </c>
      <c r="B51" s="16">
        <f>SUM(C51:N51)</f>
        <v>12615208.109999999</v>
      </c>
      <c r="C51" s="17">
        <f>SUM(C52:C60)</f>
        <v>1038618.3</v>
      </c>
      <c r="D51" s="17">
        <f t="shared" ref="D51:N51" si="10">SUM(D52:D60)</f>
        <v>3813988.73</v>
      </c>
      <c r="E51" s="17">
        <f t="shared" si="10"/>
        <v>724180.75</v>
      </c>
      <c r="F51" s="17">
        <f t="shared" si="10"/>
        <v>0</v>
      </c>
      <c r="G51" s="17">
        <f t="shared" si="10"/>
        <v>1089242.77</v>
      </c>
      <c r="H51" s="17">
        <f t="shared" si="10"/>
        <v>1545679.1</v>
      </c>
      <c r="I51" s="17">
        <f t="shared" si="10"/>
        <v>3267755.2199999997</v>
      </c>
      <c r="J51" s="17">
        <f t="shared" si="10"/>
        <v>236468.94</v>
      </c>
      <c r="K51" s="17">
        <f t="shared" si="10"/>
        <v>415162.94</v>
      </c>
      <c r="L51" s="17">
        <f t="shared" si="10"/>
        <v>484111.35999999999</v>
      </c>
      <c r="M51" s="17">
        <f t="shared" si="10"/>
        <v>0</v>
      </c>
      <c r="N51" s="17">
        <f t="shared" si="10"/>
        <v>0</v>
      </c>
    </row>
    <row r="52" spans="1:14" x14ac:dyDescent="0.25">
      <c r="A52" s="6" t="s">
        <v>29</v>
      </c>
      <c r="B52" s="18">
        <f t="shared" ref="B52:B60" si="11">SUM(C52:N52)</f>
        <v>3217971.95</v>
      </c>
      <c r="C52" s="7">
        <v>1038618.3</v>
      </c>
      <c r="D52" s="7">
        <v>241640</v>
      </c>
      <c r="E52" s="7"/>
      <c r="F52" s="7"/>
      <c r="G52" s="7">
        <v>238176.03999999998</v>
      </c>
      <c r="H52" s="7">
        <v>520252</v>
      </c>
      <c r="I52" s="7">
        <v>675060.32</v>
      </c>
      <c r="J52" s="7">
        <v>85799.99</v>
      </c>
      <c r="K52" s="7">
        <v>415162.94</v>
      </c>
      <c r="L52" s="7">
        <v>3262.36</v>
      </c>
      <c r="M52" s="7"/>
      <c r="N52" s="7"/>
    </row>
    <row r="53" spans="1:14" ht="30" x14ac:dyDescent="0.25">
      <c r="A53" s="6" t="s">
        <v>30</v>
      </c>
      <c r="B53" s="18">
        <f t="shared" si="11"/>
        <v>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30" x14ac:dyDescent="0.25">
      <c r="A54" s="6" t="s">
        <v>31</v>
      </c>
      <c r="B54" s="18">
        <f t="shared" si="11"/>
        <v>3801766.25</v>
      </c>
      <c r="C54" s="7"/>
      <c r="D54" s="7">
        <v>350999.99</v>
      </c>
      <c r="E54" s="7"/>
      <c r="F54" s="7"/>
      <c r="G54" s="7"/>
      <c r="H54" s="7">
        <v>1025427.1</v>
      </c>
      <c r="I54" s="7">
        <v>2412694.16</v>
      </c>
      <c r="J54" s="7">
        <v>11820</v>
      </c>
      <c r="K54" s="7"/>
      <c r="L54" s="7">
        <v>825</v>
      </c>
      <c r="M54" s="7"/>
      <c r="N54" s="7"/>
    </row>
    <row r="55" spans="1:14" ht="30" x14ac:dyDescent="0.25">
      <c r="A55" s="6" t="s">
        <v>32</v>
      </c>
      <c r="B55" s="18">
        <f t="shared" si="11"/>
        <v>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30" x14ac:dyDescent="0.25">
      <c r="A56" s="6" t="s">
        <v>33</v>
      </c>
      <c r="B56" s="18">
        <f t="shared" si="11"/>
        <v>3169155.7</v>
      </c>
      <c r="C56" s="7"/>
      <c r="D56" s="7">
        <v>2370282.0099999998</v>
      </c>
      <c r="E56" s="7"/>
      <c r="F56" s="7"/>
      <c r="G56" s="7"/>
      <c r="H56" s="7"/>
      <c r="I56" s="7">
        <v>180000.74</v>
      </c>
      <c r="J56" s="7">
        <v>138848.95000000001</v>
      </c>
      <c r="K56" s="7"/>
      <c r="L56" s="7">
        <v>480024</v>
      </c>
      <c r="M56" s="7"/>
      <c r="N56" s="7"/>
    </row>
    <row r="57" spans="1:14" ht="30" x14ac:dyDescent="0.25">
      <c r="A57" s="6" t="s">
        <v>53</v>
      </c>
      <c r="B57" s="18">
        <f>SUM(C57:N57)</f>
        <v>1702133.46</v>
      </c>
      <c r="C57" s="7"/>
      <c r="D57" s="7">
        <v>851066.73</v>
      </c>
      <c r="E57" s="7"/>
      <c r="F57" s="7"/>
      <c r="G57" s="7">
        <v>851066.73</v>
      </c>
      <c r="H57" s="7"/>
      <c r="I57" s="7"/>
      <c r="J57" s="7"/>
      <c r="K57" s="7"/>
      <c r="L57" s="7"/>
      <c r="M57" s="7"/>
      <c r="N57" s="7"/>
    </row>
    <row r="58" spans="1:14" ht="30" x14ac:dyDescent="0.25">
      <c r="A58" s="6" t="s">
        <v>54</v>
      </c>
      <c r="B58" s="18">
        <f t="shared" si="11"/>
        <v>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x14ac:dyDescent="0.25">
      <c r="A59" s="6" t="s">
        <v>34</v>
      </c>
      <c r="B59" s="18">
        <f t="shared" si="11"/>
        <v>724180.75</v>
      </c>
      <c r="C59" s="7"/>
      <c r="D59" s="7"/>
      <c r="E59" s="7">
        <v>724180.75</v>
      </c>
      <c r="F59" s="7"/>
      <c r="G59" s="7"/>
      <c r="H59" s="7"/>
      <c r="I59" s="7"/>
      <c r="J59" s="7"/>
      <c r="K59" s="7"/>
      <c r="L59" s="7"/>
      <c r="M59" s="7"/>
      <c r="N59" s="7"/>
    </row>
    <row r="60" spans="1:14" ht="45" x14ac:dyDescent="0.25">
      <c r="A60" s="6" t="s">
        <v>55</v>
      </c>
      <c r="B60" s="18">
        <f t="shared" si="11"/>
        <v>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x14ac:dyDescent="0.25">
      <c r="A61" s="1" t="s">
        <v>56</v>
      </c>
      <c r="B61" s="16">
        <f>SUM(C61:N61)</f>
        <v>0</v>
      </c>
      <c r="C61" s="17">
        <f>SUM(C62:C65)</f>
        <v>0</v>
      </c>
      <c r="D61" s="17">
        <f t="shared" ref="D61:N61" si="12">SUM(D62:D65)</f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  <c r="H61" s="17">
        <f t="shared" si="12"/>
        <v>0</v>
      </c>
      <c r="I61" s="17">
        <f t="shared" si="12"/>
        <v>0</v>
      </c>
      <c r="J61" s="17">
        <f t="shared" si="12"/>
        <v>0</v>
      </c>
      <c r="K61" s="17">
        <f t="shared" si="12"/>
        <v>0</v>
      </c>
      <c r="L61" s="17">
        <f t="shared" si="12"/>
        <v>0</v>
      </c>
      <c r="M61" s="17">
        <f t="shared" si="12"/>
        <v>0</v>
      </c>
      <c r="N61" s="17">
        <f t="shared" si="12"/>
        <v>0</v>
      </c>
    </row>
    <row r="62" spans="1:14" x14ac:dyDescent="0.25">
      <c r="A62" s="6" t="s">
        <v>57</v>
      </c>
      <c r="B62" s="18">
        <f t="shared" ref="B62:B65" si="13">SUM(C62:N62)</f>
        <v>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x14ac:dyDescent="0.25">
      <c r="A63" s="6" t="s">
        <v>58</v>
      </c>
      <c r="B63" s="18">
        <f t="shared" si="13"/>
        <v>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30" x14ac:dyDescent="0.25">
      <c r="A64" s="6" t="s">
        <v>59</v>
      </c>
      <c r="B64" s="18">
        <f t="shared" si="13"/>
        <v>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45" x14ac:dyDescent="0.25">
      <c r="A65" s="6" t="s">
        <v>60</v>
      </c>
      <c r="B65" s="18">
        <f t="shared" si="13"/>
        <v>0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30" x14ac:dyDescent="0.25">
      <c r="A66" s="1" t="s">
        <v>61</v>
      </c>
      <c r="B66" s="16">
        <f>SUM(C66:N66)</f>
        <v>0</v>
      </c>
      <c r="C66" s="17">
        <f>SUM(C67:C68)</f>
        <v>0</v>
      </c>
      <c r="D66" s="17">
        <f t="shared" ref="D66:N66" si="14">SUM(D67:D68)</f>
        <v>0</v>
      </c>
      <c r="E66" s="17">
        <f t="shared" si="14"/>
        <v>0</v>
      </c>
      <c r="F66" s="17">
        <f t="shared" si="14"/>
        <v>0</v>
      </c>
      <c r="G66" s="17">
        <f t="shared" si="14"/>
        <v>0</v>
      </c>
      <c r="H66" s="17">
        <f t="shared" si="14"/>
        <v>0</v>
      </c>
      <c r="I66" s="17">
        <f t="shared" si="14"/>
        <v>0</v>
      </c>
      <c r="J66" s="17">
        <f t="shared" si="14"/>
        <v>0</v>
      </c>
      <c r="K66" s="17">
        <f t="shared" si="14"/>
        <v>0</v>
      </c>
      <c r="L66" s="17">
        <f t="shared" si="14"/>
        <v>0</v>
      </c>
      <c r="M66" s="17">
        <f t="shared" si="14"/>
        <v>0</v>
      </c>
      <c r="N66" s="17">
        <f t="shared" si="14"/>
        <v>0</v>
      </c>
    </row>
    <row r="67" spans="1:14" x14ac:dyDescent="0.25">
      <c r="A67" s="6" t="s">
        <v>62</v>
      </c>
      <c r="B67" s="18">
        <f t="shared" ref="B67:B68" si="15">SUM(C67:N67)</f>
        <v>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  <row r="68" spans="1:14" ht="30" x14ac:dyDescent="0.25">
      <c r="A68" s="6" t="s">
        <v>63</v>
      </c>
      <c r="B68" s="18">
        <f t="shared" si="15"/>
        <v>0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</row>
    <row r="69" spans="1:14" x14ac:dyDescent="0.25">
      <c r="A69" s="1" t="s">
        <v>64</v>
      </c>
      <c r="B69" s="16">
        <f>SUM(C69:N69)</f>
        <v>0</v>
      </c>
      <c r="C69" s="17">
        <f>SUM(C70:C72)</f>
        <v>0</v>
      </c>
      <c r="D69" s="17">
        <f t="shared" ref="D69:N69" si="16">SUM(D70:D72)</f>
        <v>0</v>
      </c>
      <c r="E69" s="17">
        <f t="shared" si="16"/>
        <v>0</v>
      </c>
      <c r="F69" s="17">
        <f t="shared" si="16"/>
        <v>0</v>
      </c>
      <c r="G69" s="17">
        <f t="shared" si="16"/>
        <v>0</v>
      </c>
      <c r="H69" s="17">
        <f t="shared" si="16"/>
        <v>0</v>
      </c>
      <c r="I69" s="17">
        <f t="shared" si="16"/>
        <v>0</v>
      </c>
      <c r="J69" s="17">
        <f t="shared" si="16"/>
        <v>0</v>
      </c>
      <c r="K69" s="17">
        <f t="shared" si="16"/>
        <v>0</v>
      </c>
      <c r="L69" s="17">
        <f t="shared" si="16"/>
        <v>0</v>
      </c>
      <c r="M69" s="17">
        <f t="shared" si="16"/>
        <v>0</v>
      </c>
      <c r="N69" s="17">
        <f t="shared" si="16"/>
        <v>0</v>
      </c>
    </row>
    <row r="70" spans="1:14" ht="30" x14ac:dyDescent="0.25">
      <c r="A70" s="6" t="s">
        <v>65</v>
      </c>
      <c r="B70" s="18">
        <f t="shared" ref="B70:B72" si="17">SUM(C70:N70)</f>
        <v>0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</row>
    <row r="71" spans="1:14" ht="30" x14ac:dyDescent="0.25">
      <c r="A71" s="6" t="s">
        <v>66</v>
      </c>
      <c r="B71" s="18">
        <f t="shared" si="17"/>
        <v>0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</row>
    <row r="72" spans="1:14" ht="30" x14ac:dyDescent="0.25">
      <c r="A72" s="6" t="s">
        <v>67</v>
      </c>
      <c r="B72" s="18">
        <f t="shared" si="17"/>
        <v>0</v>
      </c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</row>
    <row r="73" spans="1:14" x14ac:dyDescent="0.25">
      <c r="A73" s="11" t="s">
        <v>35</v>
      </c>
      <c r="B73" s="15">
        <f>B9+B15+B25+B35+B43+B51+B61+B66+B69</f>
        <v>790546643.53100002</v>
      </c>
      <c r="C73" s="15">
        <f>C9+C15+C25+C35+C43+C51+C61+C66+C69</f>
        <v>37294017.25</v>
      </c>
      <c r="D73" s="15">
        <f t="shared" ref="D73:N73" si="18">D9+D15+D25+D35+D43+D51+D61+D66+D69</f>
        <v>74551541.100000009</v>
      </c>
      <c r="E73" s="15">
        <f t="shared" si="18"/>
        <v>91167919.25</v>
      </c>
      <c r="F73" s="15">
        <f t="shared" si="18"/>
        <v>55422914.999999993</v>
      </c>
      <c r="G73" s="15">
        <f t="shared" si="18"/>
        <v>61120719.520000011</v>
      </c>
      <c r="H73" s="15">
        <f t="shared" si="18"/>
        <v>54230430.670000009</v>
      </c>
      <c r="I73" s="15">
        <f t="shared" si="18"/>
        <v>125569654.39</v>
      </c>
      <c r="J73" s="15">
        <f t="shared" si="18"/>
        <v>76134876.150999993</v>
      </c>
      <c r="K73" s="15">
        <f t="shared" si="18"/>
        <v>96894197.24000001</v>
      </c>
      <c r="L73" s="15">
        <f t="shared" si="18"/>
        <v>118160372.96000001</v>
      </c>
      <c r="M73" s="15">
        <f t="shared" si="18"/>
        <v>0</v>
      </c>
      <c r="N73" s="15">
        <f t="shared" si="18"/>
        <v>0</v>
      </c>
    </row>
    <row r="74" spans="1:14" x14ac:dyDescent="0.25">
      <c r="A74" s="4" t="s">
        <v>68</v>
      </c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1:14" ht="30" x14ac:dyDescent="0.25">
      <c r="A75" s="4" t="s">
        <v>69</v>
      </c>
      <c r="B75" s="8"/>
      <c r="C75" s="10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</row>
    <row r="76" spans="1:14" ht="30" x14ac:dyDescent="0.25">
      <c r="A76" s="6" t="s">
        <v>70</v>
      </c>
      <c r="B76" s="8"/>
      <c r="C76" s="9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</row>
    <row r="77" spans="1:14" ht="30" x14ac:dyDescent="0.25">
      <c r="A77" s="6" t="s">
        <v>71</v>
      </c>
      <c r="B77" s="8"/>
      <c r="C77" s="9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</row>
    <row r="78" spans="1:14" x14ac:dyDescent="0.25">
      <c r="A78" s="4" t="s">
        <v>72</v>
      </c>
      <c r="B78" s="8"/>
      <c r="C78" s="10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</row>
    <row r="79" spans="1:14" ht="30" x14ac:dyDescent="0.25">
      <c r="A79" s="6" t="s">
        <v>73</v>
      </c>
      <c r="B79" s="8"/>
      <c r="C79" s="9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</row>
    <row r="80" spans="1:14" ht="30" x14ac:dyDescent="0.25">
      <c r="A80" s="6" t="s">
        <v>74</v>
      </c>
      <c r="B80" s="8"/>
      <c r="C80" s="9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</row>
    <row r="81" spans="1:14" ht="30" x14ac:dyDescent="0.25">
      <c r="A81" s="4" t="s">
        <v>75</v>
      </c>
      <c r="B81" s="8"/>
      <c r="C81" s="10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</row>
    <row r="82" spans="1:14" ht="30" x14ac:dyDescent="0.25">
      <c r="A82" s="6" t="s">
        <v>76</v>
      </c>
      <c r="B82" s="8"/>
      <c r="C82" s="9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</row>
    <row r="83" spans="1:14" x14ac:dyDescent="0.25">
      <c r="A83" s="11" t="s">
        <v>77</v>
      </c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1:14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</row>
    <row r="85" spans="1:14" ht="31.5" x14ac:dyDescent="0.25">
      <c r="A85" s="13" t="s">
        <v>78</v>
      </c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</row>
    <row r="86" spans="1:14" x14ac:dyDescent="0.25">
      <c r="A86" t="s">
        <v>93</v>
      </c>
    </row>
    <row r="87" spans="1:14" x14ac:dyDescent="0.25">
      <c r="A87" t="s">
        <v>91</v>
      </c>
    </row>
    <row r="88" spans="1:14" x14ac:dyDescent="0.25">
      <c r="A88" t="s">
        <v>92</v>
      </c>
    </row>
    <row r="92" spans="1:14" x14ac:dyDescent="0.25">
      <c r="A92" s="20" t="s">
        <v>99</v>
      </c>
      <c r="B92" s="19"/>
      <c r="C92" s="21" t="s">
        <v>100</v>
      </c>
      <c r="D92" s="21"/>
    </row>
    <row r="93" spans="1:14" x14ac:dyDescent="0.25">
      <c r="A93" s="22" t="s">
        <v>101</v>
      </c>
      <c r="B93" s="19"/>
      <c r="C93" s="22" t="s">
        <v>102</v>
      </c>
      <c r="D93" s="19"/>
    </row>
    <row r="94" spans="1:14" x14ac:dyDescent="0.25">
      <c r="A94" s="19"/>
      <c r="B94" s="19"/>
      <c r="C94" s="19"/>
      <c r="D94" s="19"/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scale="70" orientation="landscape" horizontalDpi="300" verticalDpi="300" r:id="rId1"/>
  <ignoredErrors>
    <ignoredError sqref="B3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2021-05-06T19:57:48Z</cp:lastPrinted>
  <dcterms:created xsi:type="dcterms:W3CDTF">2018-04-17T18:57:16Z</dcterms:created>
  <dcterms:modified xsi:type="dcterms:W3CDTF">2021-11-09T21:31:56Z</dcterms:modified>
</cp:coreProperties>
</file>