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6465"/>
  </bookViews>
  <sheets>
    <sheet name="EJECUCION JULIO 2021" sheetId="6" r:id="rId1"/>
  </sheets>
  <definedNames>
    <definedName name="_xlnm.Print_Area" localSheetId="0">'EJECUCION JULIO 2021'!$A$1:$N$98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5" i="6"/>
  <c r="M85"/>
  <c r="L85"/>
  <c r="K85"/>
  <c r="J85"/>
  <c r="I85"/>
  <c r="H85"/>
  <c r="G85"/>
  <c r="F85"/>
  <c r="E85"/>
  <c r="D85"/>
  <c r="C85"/>
  <c r="B85"/>
  <c r="I10" l="1"/>
  <c r="B57" l="1"/>
  <c r="B72"/>
  <c r="B71"/>
  <c r="B70"/>
  <c r="B68"/>
  <c r="B67"/>
  <c r="B65"/>
  <c r="B64"/>
  <c r="B63"/>
  <c r="B62"/>
  <c r="B60"/>
  <c r="B59"/>
  <c r="B58"/>
  <c r="B56"/>
  <c r="B55"/>
  <c r="B54"/>
  <c r="B53"/>
  <c r="B52"/>
  <c r="B50"/>
  <c r="B49"/>
  <c r="B48"/>
  <c r="B47"/>
  <c r="B46"/>
  <c r="B45"/>
  <c r="B44"/>
  <c r="B42"/>
  <c r="B41"/>
  <c r="B40"/>
  <c r="B39"/>
  <c r="B38"/>
  <c r="B37"/>
  <c r="B36"/>
  <c r="B34"/>
  <c r="B33"/>
  <c r="B32"/>
  <c r="B31"/>
  <c r="B30"/>
  <c r="B29"/>
  <c r="B28"/>
  <c r="B27"/>
  <c r="B26"/>
  <c r="B24"/>
  <c r="B23"/>
  <c r="B22"/>
  <c r="B21"/>
  <c r="B20"/>
  <c r="B19"/>
  <c r="B18"/>
  <c r="B17"/>
  <c r="B16"/>
  <c r="B14"/>
  <c r="B13"/>
  <c r="B12"/>
  <c r="B11"/>
  <c r="B10"/>
  <c r="C69"/>
  <c r="N69"/>
  <c r="M69"/>
  <c r="L69"/>
  <c r="K69"/>
  <c r="J69"/>
  <c r="I69"/>
  <c r="H69"/>
  <c r="G69"/>
  <c r="F69"/>
  <c r="E69"/>
  <c r="D69"/>
  <c r="N66"/>
  <c r="M66"/>
  <c r="L66"/>
  <c r="K66"/>
  <c r="J66"/>
  <c r="I66"/>
  <c r="H66"/>
  <c r="G66"/>
  <c r="F66"/>
  <c r="E66"/>
  <c r="D66"/>
  <c r="C66"/>
  <c r="N61"/>
  <c r="M61"/>
  <c r="L61"/>
  <c r="K61"/>
  <c r="J61"/>
  <c r="I61"/>
  <c r="H61"/>
  <c r="G61"/>
  <c r="F61"/>
  <c r="E61"/>
  <c r="D61"/>
  <c r="C61"/>
  <c r="N51"/>
  <c r="M51"/>
  <c r="L51"/>
  <c r="K51"/>
  <c r="J51"/>
  <c r="I51"/>
  <c r="H51"/>
  <c r="G51"/>
  <c r="F51"/>
  <c r="E51"/>
  <c r="D51"/>
  <c r="C51"/>
  <c r="N43"/>
  <c r="M43"/>
  <c r="L43"/>
  <c r="K43"/>
  <c r="J43"/>
  <c r="I43"/>
  <c r="H43"/>
  <c r="G43"/>
  <c r="F43"/>
  <c r="E43"/>
  <c r="D43"/>
  <c r="C43"/>
  <c r="N35"/>
  <c r="M35"/>
  <c r="L35"/>
  <c r="K35"/>
  <c r="J35"/>
  <c r="I35"/>
  <c r="H35"/>
  <c r="G35"/>
  <c r="F35"/>
  <c r="E35"/>
  <c r="D35"/>
  <c r="C35"/>
  <c r="N25"/>
  <c r="M25"/>
  <c r="L25"/>
  <c r="K25"/>
  <c r="J25"/>
  <c r="I25"/>
  <c r="H25"/>
  <c r="G25"/>
  <c r="F25"/>
  <c r="E25"/>
  <c r="D25"/>
  <c r="C25"/>
  <c r="N15"/>
  <c r="M15"/>
  <c r="L15"/>
  <c r="K15"/>
  <c r="J15"/>
  <c r="I15"/>
  <c r="H15"/>
  <c r="G15"/>
  <c r="F15"/>
  <c r="E15"/>
  <c r="D15"/>
  <c r="C15"/>
  <c r="N9"/>
  <c r="M9"/>
  <c r="L9"/>
  <c r="K9"/>
  <c r="J9"/>
  <c r="I9"/>
  <c r="H9"/>
  <c r="G9"/>
  <c r="F9"/>
  <c r="E9"/>
  <c r="D9"/>
  <c r="C9"/>
  <c r="B51" l="1"/>
  <c r="B69"/>
  <c r="B66"/>
  <c r="B61"/>
  <c r="J73"/>
  <c r="B43"/>
  <c r="B35"/>
  <c r="B25"/>
  <c r="B15"/>
  <c r="E73"/>
  <c r="H73"/>
  <c r="N73"/>
  <c r="F73"/>
  <c r="K73"/>
  <c r="M73"/>
  <c r="B9"/>
  <c r="I73"/>
  <c r="C73"/>
  <c r="D73"/>
  <c r="L73"/>
  <c r="G73"/>
  <c r="B73" l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<sst xmlns="http://schemas.openxmlformats.org/spreadsheetml/2006/main" count="104" uniqueCount="104">
  <si>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</si>
  <si>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</si>
  <si>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</si>
  <si>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</si>
  <si>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</si>
  <si>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</si>
  <si>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</si>
  <si>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</si>
  <si>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</si>
  <si>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</si>
  <si>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</si>
  <si>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</si>
  <si>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</si>
  <si>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</si>
  <si>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</si>
  <si>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</si>
  <si>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</si>
  <si>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</si>
  <si>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</si>
  <si>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</si>
  <si>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</si>
  <si>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</si>
  <si>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</si>
  <si>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</si>
  <si>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</si>
  <si>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</si>
  <si>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</si>
  <si>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</si>
  <si>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</si>
  <si>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</si>
  <si>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</si>
  <si>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</si>
  <si>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</si>
  <si>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</si>
  <si>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</si>
  <si>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</si>
  <si>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</si>
  <si>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</si>
  <si>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</si>
  <si>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</si>
  <si>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</si>
  <si>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</si>
  <si>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</si>
  <si>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</si>
  <si>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</si>
  <si>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</si>
  <si>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</si>
  <si>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</si>
  <si>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</si>
  <si>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</si>
  <si>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</si>
  <si>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</si>
  <si>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</si>
  <si>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</si>
  <si>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</si>
  <si>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</si>
  <si>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</si>
  <si>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</si>
  <si>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</si>
  <si>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</si>
  <si>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</si>
  <si>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</si>
  <si>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</si>
  <si>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</si>
  <si>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</si>
  <si>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</si>
  <si>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</si>
  <si>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</si>
  <si>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</si>
  <si>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</si>
  <si>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</si>
  <si>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</si>
  <si>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</si>
  <si>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</si>
  <si>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</si>
  <si>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</si>
  <si>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</si>
  <si>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</si>
  <si>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</si>
  <si>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</si>
  <si>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</si>
  <si>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</si>
  <si>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</si>
  <si>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</si>
  <si>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</si>
  <si>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</si>
  <si>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</si>
  <si>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</si>
  <si>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</si>
  <si>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</si>
  <si>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</si>
  <si>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[día] de [mes] del [año]</t>
  </si>
  <si>
    <t>Fecha de imputación: hasta el [día] de [mes] del [año]</t>
  </si>
  <si>
    <t>Fuente: [fuente]</t>
  </si>
  <si>
    <t xml:space="preserve">Total </t>
  </si>
  <si>
    <t>SERVICIO NACIONAL DE SALUD</t>
  </si>
  <si>
    <t>NOMBRE DEL ESTABLECIMIENTO</t>
  </si>
  <si>
    <t>REGION</t>
  </si>
  <si>
    <t>Karla Massiel Gomez</t>
  </si>
  <si>
    <t>Lic. Francisco VillaBrille</t>
  </si>
  <si>
    <t>Preparado</t>
  </si>
  <si>
    <t>Revisado</t>
  </si>
  <si>
    <t>Ejecución Presupuestal de Gastos   2021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</si>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</sst>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164" fontId="0" fillId="0" borderId="1" xfId="1" applyFont="1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0" fillId="4" borderId="1" xfId="1" applyFont="1" applyFill="1" applyBorder="1"/>
    <xf numFmtId="164" fontId="1" fillId="4" borderId="1" xfId="1" applyFont="1" applyFill="1" applyBorder="1" applyAlignment="1">
      <alignment wrapText="1"/>
    </xf>
    <xf numFmtId="164" fontId="1" fillId="0" borderId="1" xfId="1" applyFont="1" applyBorder="1"/>
    <xf numFmtId="0" fontId="6" fillId="0" borderId="0" xfId="2" applyFont="1"/>
    <xf numFmtId="0" fontId="6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2" xfId="2" applyFont="1" applyBorder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Protection="1">
      <protection locked="0"/>
    </xf>
  </cellXfs>
  <cellStyles count="6">
    <cellStyle name="Millares" xfId="1" builtinId="3"/>
    <cellStyle name="Millares 2" xfId="3"/>
    <cellStyle name="Millares 2 4" xfId="5"/>
    <cellStyle name="Normal" xfId="0" builtinId="0"/>
    <cellStyle name="Normal 2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EF3ECAF-B740-4586-92DD-2F176ECCD4FA}"/>
            </a:ext>
          </a:extLst>
        </xdr:cNvPr>
        <xdr:cNvSpPr/>
      </xdr:nvSpPr>
      <xdr:spPr>
        <a:xfrm>
          <a:off x="1158474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228772</xdr:rowOff>
    </xdr:from>
    <xdr:to>
      <xdr:col>0</xdr:col>
      <xdr:colOff>2171700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72"/>
          <a:ext cx="2171700" cy="68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1</xdr:row>
      <xdr:rowOff>47625</xdr:rowOff>
    </xdr:from>
    <xdr:to>
      <xdr:col>10</xdr:col>
      <xdr:colOff>238125</xdr:colOff>
      <xdr:row>3</xdr:row>
      <xdr:rowOff>29635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85750"/>
          <a:ext cx="2143125" cy="4582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809625</xdr:colOff>
      <xdr:row>93</xdr:row>
      <xdr:rowOff>66675</xdr:rowOff>
    </xdr:from>
    <xdr:to>
      <xdr:col>0</xdr:col>
      <xdr:colOff>2543175</xdr:colOff>
      <xdr:row>95</xdr:row>
      <xdr:rowOff>133350</xdr:rowOff>
    </xdr:to>
    <xdr:pic>
      <xdr:nvPicPr>
        <xdr:cNvPr id="102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27908250"/>
          <a:ext cx="1733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2514600</xdr:colOff>
      <xdr:row>98</xdr:row>
      <xdr:rowOff>104775</xdr:rowOff>
    </xdr:from>
    <xdr:to>
      <xdr:col>2</xdr:col>
      <xdr:colOff>457200</xdr:colOff>
      <xdr:row>107</xdr:row>
      <xdr:rowOff>9525</xdr:rowOff>
    </xdr:to>
    <xdr:pic>
      <xdr:nvPicPr>
        <xdr:cNvPr id="10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8212" t="1714" r="6763" b="1141"/>
        <a:stretch>
          <a:fillRect/>
        </a:stretch>
      </xdr:blipFill>
      <xdr:spPr bwMode="auto">
        <a:xfrm>
          <a:off x="2514600" y="28898850"/>
          <a:ext cx="16764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91</xdr:row>
      <xdr:rowOff>85725</xdr:rowOff>
    </xdr:from>
    <xdr:to>
      <xdr:col>3</xdr:col>
      <xdr:colOff>257175</xdr:colOff>
      <xdr:row>95</xdr:row>
      <xdr:rowOff>180975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25000" t="12296" r="27779" b="12296"/>
        <a:stretch>
          <a:fillRect/>
        </a:stretch>
      </xdr:blipFill>
      <xdr:spPr bwMode="auto">
        <a:xfrm>
          <a:off x="4029075" y="28117800"/>
          <a:ext cx="1133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topLeftCell="A80" workbookViewId="0">
      <selection activeCell="B80" sqref="B80"/>
    </sheetView>
  </sheetViews>
  <sheetFormatPr baseColWidth="10" defaultColWidth="9.140625" defaultRowHeight="15"/>
  <cols>
    <col min="1" max="1" width="40" customWidth="1"/>
    <col min="2" max="2" width="16" customWidth="1"/>
    <col min="3" max="9" width="17.5703125" customWidth="1"/>
    <col min="10" max="10" width="11.5703125" customWidth="1"/>
    <col min="11" max="11" width="12.42578125" customWidth="1"/>
    <col min="12" max="12" width="11.5703125" customWidth="1"/>
    <col min="13" max="13" width="11.85546875" customWidth="1"/>
    <col min="14" max="14" width="12.7109375" customWidth="1"/>
  </cols>
  <sheetData>
    <row r="1" spans="1:14" ht="18.75">
      <c r="A1" s="22" t="s">
        <v>95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>
      <c r="A2" s="22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75">
      <c r="A3" s="22" t="s">
        <v>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>
      <c r="A4" s="23" t="s">
        <v>102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24" t="s">
        <v>36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7" spans="1:14" ht="15.75">
      <c r="A7" s="2" t="s">
        <v>0</v>
      </c>
      <c r="B7" s="3" t="s">
        <v>94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</row>
    <row r="8" spans="1:14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>
      <c r="A9" s="1" t="s">
        <v>2</v>
      </c>
      <c r="B9" s="16">
        <f>SUM(C9:N9)</f>
        <v>206475847.88999999</v>
      </c>
      <c r="C9" s="17">
        <f>SUM(C10:C14)</f>
        <v>24858456.620000001</v>
      </c>
      <c r="D9" s="17">
        <f t="shared" ref="D9:N9" si="0">SUM(D10:D14)</f>
        <v>20651202.32</v>
      </c>
      <c r="E9" s="17">
        <f t="shared" si="0"/>
        <v>31821032.309999999</v>
      </c>
      <c r="F9" s="17">
        <f t="shared" si="0"/>
        <v>30077839.329999998</v>
      </c>
      <c r="G9" s="17">
        <f t="shared" si="0"/>
        <v>20437510.989999998</v>
      </c>
      <c r="H9" s="17">
        <f t="shared" si="0"/>
        <v>8683364.9199999999</v>
      </c>
      <c r="I9" s="17">
        <f t="shared" si="0"/>
        <v>69946441.400000006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</row>
    <row r="10" spans="1:14">
      <c r="A10" s="6" t="s">
        <v>3</v>
      </c>
      <c r="B10" s="18">
        <f>SUM(C10:N10)</f>
        <v>133744713.41000001</v>
      </c>
      <c r="C10" s="7">
        <v>16277248.85</v>
      </c>
      <c r="D10" s="7">
        <v>17736697.600000001</v>
      </c>
      <c r="E10" s="7">
        <v>18666222.899999999</v>
      </c>
      <c r="F10" s="7">
        <v>16572430.540000001</v>
      </c>
      <c r="G10" s="7">
        <v>17429551.539999999</v>
      </c>
      <c r="H10" s="7">
        <v>1582902.45</v>
      </c>
      <c r="I10" s="7">
        <f>35690888.84+8956019.57+832751.12</f>
        <v>45479659.530000001</v>
      </c>
      <c r="J10" s="7"/>
      <c r="K10" s="7"/>
      <c r="L10" s="7"/>
      <c r="M10" s="7"/>
      <c r="N10" s="7"/>
    </row>
    <row r="11" spans="1:14">
      <c r="A11" s="6" t="s">
        <v>4</v>
      </c>
      <c r="B11" s="18">
        <f t="shared" ref="B11:B14" si="1">SUM(C11:N11)</f>
        <v>53394570.319999993</v>
      </c>
      <c r="C11" s="7">
        <v>6087716.5599999996</v>
      </c>
      <c r="D11" s="7">
        <v>440267</v>
      </c>
      <c r="E11" s="7">
        <v>10685927.82</v>
      </c>
      <c r="F11" s="7">
        <v>11169691.959999999</v>
      </c>
      <c r="G11" s="7">
        <v>461267</v>
      </c>
      <c r="H11" s="7">
        <v>7100462.4699999997</v>
      </c>
      <c r="I11" s="7">
        <v>17449237.510000002</v>
      </c>
      <c r="J11" s="7"/>
      <c r="K11" s="7"/>
      <c r="L11" s="7"/>
      <c r="M11" s="7"/>
      <c r="N11" s="7"/>
    </row>
    <row r="12" spans="1:14" ht="30">
      <c r="A12" s="6" t="s">
        <v>37</v>
      </c>
      <c r="B12" s="18">
        <f t="shared" si="1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30">
      <c r="A13" s="6" t="s">
        <v>5</v>
      </c>
      <c r="B13" s="18">
        <f t="shared" si="1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30">
      <c r="A14" s="6" t="s">
        <v>6</v>
      </c>
      <c r="B14" s="18">
        <f t="shared" si="1"/>
        <v>19336564.16</v>
      </c>
      <c r="C14" s="7">
        <v>2493491.21</v>
      </c>
      <c r="D14" s="7">
        <v>2474237.7200000002</v>
      </c>
      <c r="E14" s="7">
        <v>2468881.5900000003</v>
      </c>
      <c r="F14" s="7">
        <v>2335716.8299999996</v>
      </c>
      <c r="G14" s="7">
        <v>2546692.4500000002</v>
      </c>
      <c r="H14" s="7"/>
      <c r="I14" s="7">
        <v>7017544.3600000003</v>
      </c>
      <c r="J14" s="7"/>
      <c r="K14" s="7"/>
      <c r="L14" s="7"/>
      <c r="M14" s="7"/>
      <c r="N14" s="7"/>
    </row>
    <row r="15" spans="1:14">
      <c r="A15" s="1" t="s">
        <v>7</v>
      </c>
      <c r="B15" s="16">
        <f>SUM(C15:N15)</f>
        <v>55468984.969999999</v>
      </c>
      <c r="C15" s="17">
        <f>SUM(C16:C24)</f>
        <v>37562.92</v>
      </c>
      <c r="D15" s="17">
        <f t="shared" ref="D15:N15" si="2">SUM(D16:D24)</f>
        <v>3857936.2899999996</v>
      </c>
      <c r="E15" s="17">
        <f t="shared" si="2"/>
        <v>31261267.640000001</v>
      </c>
      <c r="F15" s="17">
        <f t="shared" si="2"/>
        <v>4816707.7699999996</v>
      </c>
      <c r="G15" s="17">
        <f t="shared" si="2"/>
        <v>3949112.2600000002</v>
      </c>
      <c r="H15" s="17">
        <f t="shared" si="2"/>
        <v>7345119.79</v>
      </c>
      <c r="I15" s="17">
        <f t="shared" si="2"/>
        <v>4201278.3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</row>
    <row r="16" spans="1:14">
      <c r="A16" s="6" t="s">
        <v>8</v>
      </c>
      <c r="B16" s="18">
        <f t="shared" ref="B16:B24" si="3">SUM(C16:N16)</f>
        <v>7217280.5599999987</v>
      </c>
      <c r="C16" s="7"/>
      <c r="D16" s="7"/>
      <c r="E16" s="7">
        <v>2668277.0999999996</v>
      </c>
      <c r="F16" s="7">
        <v>1564500</v>
      </c>
      <c r="G16" s="7">
        <v>1419852</v>
      </c>
      <c r="H16" s="7">
        <v>1233150.94</v>
      </c>
      <c r="I16" s="7">
        <v>331500.52</v>
      </c>
      <c r="J16" s="7"/>
      <c r="K16" s="7"/>
      <c r="L16" s="7"/>
      <c r="M16" s="7"/>
      <c r="N16" s="7"/>
    </row>
    <row r="17" spans="1:14" ht="30">
      <c r="A17" s="6" t="s">
        <v>9</v>
      </c>
      <c r="B17" s="18">
        <f>SUM(C17:N17)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6" t="s">
        <v>10</v>
      </c>
      <c r="B18" s="18">
        <f t="shared" si="3"/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8" customHeight="1">
      <c r="A19" s="6" t="s">
        <v>11</v>
      </c>
      <c r="B19" s="18">
        <f t="shared" si="3"/>
        <v>171160.33000000002</v>
      </c>
      <c r="C19" s="7"/>
      <c r="D19" s="7">
        <v>4547.51</v>
      </c>
      <c r="E19" s="7">
        <v>16612.82</v>
      </c>
      <c r="F19" s="7"/>
      <c r="G19" s="7">
        <v>150000</v>
      </c>
      <c r="H19" s="7"/>
      <c r="I19" s="7"/>
      <c r="J19" s="7"/>
      <c r="K19" s="7"/>
      <c r="L19" s="7"/>
      <c r="M19" s="7"/>
      <c r="N19" s="7"/>
    </row>
    <row r="20" spans="1:14">
      <c r="A20" s="6" t="s">
        <v>12</v>
      </c>
      <c r="B20" s="18">
        <f t="shared" si="3"/>
        <v>2704203.88</v>
      </c>
      <c r="C20" s="7"/>
      <c r="D20" s="7"/>
      <c r="E20" s="7">
        <v>33200</v>
      </c>
      <c r="F20" s="7">
        <v>2500</v>
      </c>
      <c r="G20" s="7"/>
      <c r="H20" s="7">
        <v>2664344.54</v>
      </c>
      <c r="I20" s="7">
        <v>4159.34</v>
      </c>
      <c r="J20" s="7"/>
      <c r="K20" s="7"/>
      <c r="L20" s="7"/>
      <c r="M20" s="7"/>
      <c r="N20" s="7"/>
    </row>
    <row r="21" spans="1:14">
      <c r="A21" s="6" t="s">
        <v>13</v>
      </c>
      <c r="B21" s="18">
        <f t="shared" si="3"/>
        <v>2462540.2399999998</v>
      </c>
      <c r="C21" s="7"/>
      <c r="D21" s="7">
        <v>1187242.6499999999</v>
      </c>
      <c r="E21" s="7">
        <v>198975.03999999998</v>
      </c>
      <c r="F21" s="7">
        <v>239196.36</v>
      </c>
      <c r="G21" s="7">
        <v>351222.56</v>
      </c>
      <c r="H21" s="7">
        <v>335135.63</v>
      </c>
      <c r="I21" s="7">
        <v>150768</v>
      </c>
      <c r="J21" s="7"/>
      <c r="K21" s="7"/>
      <c r="L21" s="7"/>
      <c r="M21" s="7"/>
      <c r="N21" s="7"/>
    </row>
    <row r="22" spans="1:14" ht="45">
      <c r="A22" s="6" t="s">
        <v>14</v>
      </c>
      <c r="B22" s="18">
        <f t="shared" si="3"/>
        <v>30090540.210000001</v>
      </c>
      <c r="C22" s="7"/>
      <c r="D22" s="7">
        <v>100152.2</v>
      </c>
      <c r="E22" s="7">
        <v>26657004.84</v>
      </c>
      <c r="F22" s="7">
        <v>8142</v>
      </c>
      <c r="G22" s="7">
        <v>330370.05</v>
      </c>
      <c r="H22" s="7">
        <v>466115.19999999995</v>
      </c>
      <c r="I22" s="7">
        <v>2528755.92</v>
      </c>
      <c r="J22" s="7"/>
      <c r="K22" s="7"/>
      <c r="L22" s="7"/>
      <c r="M22" s="7"/>
      <c r="N22" s="7"/>
    </row>
    <row r="23" spans="1:14" ht="30">
      <c r="A23" s="6" t="s">
        <v>15</v>
      </c>
      <c r="B23" s="18">
        <f t="shared" si="3"/>
        <v>6975394.2399999993</v>
      </c>
      <c r="C23" s="7">
        <v>37562.92</v>
      </c>
      <c r="D23" s="7">
        <v>1392842.53</v>
      </c>
      <c r="E23" s="7">
        <v>1687197.84</v>
      </c>
      <c r="F23" s="7">
        <v>632000.75</v>
      </c>
      <c r="G23" s="7">
        <v>969348.05</v>
      </c>
      <c r="H23" s="7">
        <v>1843533.18</v>
      </c>
      <c r="I23" s="7">
        <v>412908.97</v>
      </c>
      <c r="J23" s="7"/>
      <c r="K23" s="7"/>
      <c r="L23" s="7"/>
      <c r="M23" s="7"/>
      <c r="N23" s="7"/>
    </row>
    <row r="24" spans="1:14" ht="30">
      <c r="A24" s="6" t="s">
        <v>38</v>
      </c>
      <c r="B24" s="18">
        <f t="shared" si="3"/>
        <v>5847865.5099999998</v>
      </c>
      <c r="C24" s="7"/>
      <c r="D24" s="7">
        <v>1173151.3999999999</v>
      </c>
      <c r="E24" s="7"/>
      <c r="F24" s="7">
        <v>2370368.66</v>
      </c>
      <c r="G24" s="7">
        <v>728319.6</v>
      </c>
      <c r="H24" s="7">
        <v>802840.3</v>
      </c>
      <c r="I24" s="7">
        <v>773185.55</v>
      </c>
      <c r="J24" s="7"/>
      <c r="K24" s="7"/>
      <c r="L24" s="7"/>
      <c r="M24" s="7"/>
      <c r="N24" s="7"/>
    </row>
    <row r="25" spans="1:14">
      <c r="A25" s="1" t="s">
        <v>16</v>
      </c>
      <c r="B25" s="16">
        <f>SUM(C25:N25)</f>
        <v>224975306.49000001</v>
      </c>
      <c r="C25" s="17">
        <f>SUM(C26:C34)</f>
        <v>11359379.41</v>
      </c>
      <c r="D25" s="17">
        <f t="shared" ref="D25:M25" si="4">SUM(D26:D34)</f>
        <v>46228413.760000005</v>
      </c>
      <c r="E25" s="17">
        <f t="shared" si="4"/>
        <v>27361438.550000004</v>
      </c>
      <c r="F25" s="17">
        <f t="shared" si="4"/>
        <v>20523367.899999999</v>
      </c>
      <c r="G25" s="17">
        <f t="shared" si="4"/>
        <v>35644853.500000007</v>
      </c>
      <c r="H25" s="17">
        <f t="shared" si="4"/>
        <v>36388757.620000005</v>
      </c>
      <c r="I25" s="17">
        <f t="shared" si="4"/>
        <v>47469095.75</v>
      </c>
      <c r="J25" s="17">
        <f t="shared" si="4"/>
        <v>0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17">
        <f>SUM(N26:N34)</f>
        <v>0</v>
      </c>
    </row>
    <row r="26" spans="1:14" ht="30">
      <c r="A26" s="6" t="s">
        <v>17</v>
      </c>
      <c r="B26" s="18">
        <f t="shared" ref="B26:B32" si="5">SUM(C26:N26)</f>
        <v>4916067.09</v>
      </c>
      <c r="C26" s="7">
        <v>720157.43</v>
      </c>
      <c r="D26" s="7">
        <v>705924.62</v>
      </c>
      <c r="E26" s="7">
        <v>634164.62</v>
      </c>
      <c r="F26" s="7">
        <v>600957.87</v>
      </c>
      <c r="G26" s="7">
        <v>715789.25</v>
      </c>
      <c r="H26" s="7">
        <v>733257</v>
      </c>
      <c r="I26" s="7">
        <v>805816.3</v>
      </c>
      <c r="J26" s="7"/>
      <c r="K26" s="7"/>
      <c r="L26" s="7"/>
      <c r="M26" s="7"/>
      <c r="N26" s="7"/>
    </row>
    <row r="27" spans="1:14">
      <c r="A27" s="6" t="s">
        <v>18</v>
      </c>
      <c r="B27" s="18">
        <f t="shared" si="5"/>
        <v>2038295.2</v>
      </c>
      <c r="C27" s="7"/>
      <c r="D27" s="7"/>
      <c r="E27" s="7"/>
      <c r="F27" s="7"/>
      <c r="G27" s="7">
        <v>2026684</v>
      </c>
      <c r="H27" s="7"/>
      <c r="I27" s="7">
        <v>11611.2</v>
      </c>
      <c r="J27" s="7"/>
      <c r="K27" s="7"/>
      <c r="L27" s="7"/>
      <c r="M27" s="7"/>
      <c r="N27" s="7"/>
    </row>
    <row r="28" spans="1:14" ht="30">
      <c r="A28" s="6" t="s">
        <v>19</v>
      </c>
      <c r="B28" s="18">
        <f t="shared" si="5"/>
        <v>3274468.83</v>
      </c>
      <c r="C28" s="7"/>
      <c r="D28" s="7">
        <v>260392.36</v>
      </c>
      <c r="E28" s="7">
        <v>3450</v>
      </c>
      <c r="F28" s="7">
        <v>173307.09</v>
      </c>
      <c r="G28" s="7">
        <v>1384116.4</v>
      </c>
      <c r="H28" s="7">
        <v>66218</v>
      </c>
      <c r="I28" s="7">
        <v>1386984.98</v>
      </c>
      <c r="J28" s="7"/>
      <c r="K28" s="7"/>
      <c r="L28" s="7"/>
      <c r="M28" s="7"/>
      <c r="N28" s="7"/>
    </row>
    <row r="29" spans="1:14">
      <c r="A29" s="6" t="s">
        <v>20</v>
      </c>
      <c r="B29" s="18">
        <f t="shared" si="5"/>
        <v>50162911.910000004</v>
      </c>
      <c r="C29" s="7">
        <v>3222356.5799999982</v>
      </c>
      <c r="D29" s="7">
        <v>18531024.68</v>
      </c>
      <c r="E29" s="7">
        <v>6841963.4300000016</v>
      </c>
      <c r="F29" s="7">
        <v>3377282.3499999996</v>
      </c>
      <c r="G29" s="7">
        <v>7045424.75</v>
      </c>
      <c r="H29" s="7">
        <v>4382290.2200000025</v>
      </c>
      <c r="I29" s="7">
        <v>6762569.9000000004</v>
      </c>
      <c r="J29" s="7"/>
      <c r="K29" s="7"/>
      <c r="L29" s="7"/>
      <c r="M29" s="7"/>
      <c r="N29" s="7"/>
    </row>
    <row r="30" spans="1:14" ht="30">
      <c r="A30" s="6" t="s">
        <v>21</v>
      </c>
      <c r="B30" s="18">
        <f t="shared" si="5"/>
        <v>1939959.02</v>
      </c>
      <c r="C30" s="7"/>
      <c r="D30" s="7">
        <v>780852</v>
      </c>
      <c r="E30" s="7">
        <v>1530</v>
      </c>
      <c r="F30" s="7">
        <v>885409.02</v>
      </c>
      <c r="G30" s="7">
        <v>59400</v>
      </c>
      <c r="H30" s="7">
        <v>182650</v>
      </c>
      <c r="I30" s="7">
        <v>30118</v>
      </c>
      <c r="J30" s="7"/>
      <c r="K30" s="7"/>
      <c r="L30" s="7"/>
      <c r="M30" s="7"/>
      <c r="N30" s="7"/>
    </row>
    <row r="31" spans="1:14" ht="30">
      <c r="A31" s="6" t="s">
        <v>22</v>
      </c>
      <c r="B31" s="18">
        <f t="shared" si="5"/>
        <v>199804.52000000002</v>
      </c>
      <c r="C31" s="7"/>
      <c r="D31" s="7"/>
      <c r="E31" s="7">
        <v>5083.1400000000003</v>
      </c>
      <c r="F31" s="7">
        <v>13923.11</v>
      </c>
      <c r="G31" s="7">
        <v>37296.26</v>
      </c>
      <c r="H31" s="7">
        <v>4300</v>
      </c>
      <c r="I31" s="7">
        <v>139202.01</v>
      </c>
      <c r="J31" s="7"/>
      <c r="K31" s="7"/>
      <c r="L31" s="7"/>
      <c r="M31" s="7"/>
      <c r="N31" s="7"/>
    </row>
    <row r="32" spans="1:14" ht="30">
      <c r="A32" s="6" t="s">
        <v>23</v>
      </c>
      <c r="B32" s="18">
        <f t="shared" si="5"/>
        <v>35812014.869999997</v>
      </c>
      <c r="C32" s="7">
        <v>2523500.34</v>
      </c>
      <c r="D32" s="7">
        <v>3109580.2</v>
      </c>
      <c r="E32" s="7">
        <v>2355388.35</v>
      </c>
      <c r="F32" s="7">
        <v>186878.5</v>
      </c>
      <c r="G32" s="7">
        <v>3976104.0799999996</v>
      </c>
      <c r="H32" s="7">
        <v>15565416.189999999</v>
      </c>
      <c r="I32" s="7">
        <v>8095147.21</v>
      </c>
      <c r="J32" s="7"/>
      <c r="K32" s="7"/>
      <c r="L32" s="7"/>
      <c r="M32" s="7"/>
      <c r="N32" s="7"/>
    </row>
    <row r="33" spans="1:14" ht="45">
      <c r="A33" s="6" t="s">
        <v>39</v>
      </c>
      <c r="B33" s="18">
        <f>SUM(D33:N33)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6" t="s">
        <v>24</v>
      </c>
      <c r="B34" s="18">
        <f>SUM(C34:N34)</f>
        <v>126631785.05000001</v>
      </c>
      <c r="C34" s="7">
        <v>4893365.0600000015</v>
      </c>
      <c r="D34" s="7">
        <v>22840639.900000002</v>
      </c>
      <c r="E34" s="7">
        <v>17519859.010000002</v>
      </c>
      <c r="F34" s="7">
        <v>15285609.959999999</v>
      </c>
      <c r="G34" s="7">
        <v>20400038.760000005</v>
      </c>
      <c r="H34" s="7">
        <v>15454626.210000001</v>
      </c>
      <c r="I34" s="7">
        <v>30237646.149999999</v>
      </c>
      <c r="J34" s="7"/>
      <c r="K34" s="7"/>
      <c r="L34" s="7"/>
      <c r="M34" s="7"/>
      <c r="N34" s="7"/>
    </row>
    <row r="35" spans="1:14">
      <c r="A35" s="1" t="s">
        <v>25</v>
      </c>
      <c r="B35" s="16">
        <f>SUM(C35:N35)</f>
        <v>272509.24</v>
      </c>
      <c r="C35" s="17">
        <f>SUM(C36:C42)</f>
        <v>0</v>
      </c>
      <c r="D35" s="17">
        <f t="shared" ref="D35:N35" si="6">SUM(D36:D42)</f>
        <v>0</v>
      </c>
      <c r="E35" s="17">
        <f t="shared" si="6"/>
        <v>0</v>
      </c>
      <c r="F35" s="17">
        <f t="shared" si="6"/>
        <v>5000</v>
      </c>
      <c r="G35" s="17">
        <f t="shared" si="6"/>
        <v>0</v>
      </c>
      <c r="H35" s="17">
        <f t="shared" si="6"/>
        <v>267509.24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</row>
    <row r="36" spans="1:14" ht="30">
      <c r="A36" s="6" t="s">
        <v>26</v>
      </c>
      <c r="B36" s="18">
        <f>SUM(C36:N36)</f>
        <v>272509.24</v>
      </c>
      <c r="C36" s="7"/>
      <c r="D36" s="7"/>
      <c r="E36" s="7"/>
      <c r="F36" s="7">
        <v>5000</v>
      </c>
      <c r="G36" s="7"/>
      <c r="H36" s="7">
        <v>267509.24</v>
      </c>
      <c r="I36" s="7"/>
      <c r="J36" s="7"/>
      <c r="K36" s="7"/>
      <c r="L36" s="7"/>
      <c r="M36" s="7"/>
      <c r="N36" s="7"/>
    </row>
    <row r="37" spans="1:14" ht="30">
      <c r="A37" s="6" t="s">
        <v>40</v>
      </c>
      <c r="B37" s="18">
        <f t="shared" ref="B37:B42" si="7">SUM(C37:N37)</f>
        <v>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30">
      <c r="A38" s="6" t="s">
        <v>41</v>
      </c>
      <c r="B38" s="18">
        <f t="shared" si="7"/>
        <v>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30">
      <c r="A39" s="6" t="s">
        <v>42</v>
      </c>
      <c r="B39" s="18">
        <f t="shared" si="7"/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0">
      <c r="A40" s="6" t="s">
        <v>43</v>
      </c>
      <c r="B40" s="18">
        <f t="shared" si="7"/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30">
      <c r="A41" s="6" t="s">
        <v>27</v>
      </c>
      <c r="B41" s="18">
        <f t="shared" si="7"/>
        <v>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30">
      <c r="A42" s="6" t="s">
        <v>44</v>
      </c>
      <c r="B42" s="18">
        <f t="shared" si="7"/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1" t="s">
        <v>45</v>
      </c>
      <c r="B43" s="16">
        <f>SUM(C43:N43)</f>
        <v>0</v>
      </c>
      <c r="C43" s="17">
        <f>SUM(C44:C50)</f>
        <v>0</v>
      </c>
      <c r="D43" s="17">
        <f t="shared" ref="D43:N43" si="8">SUM(D44:D50)</f>
        <v>0</v>
      </c>
      <c r="E43" s="17">
        <f t="shared" si="8"/>
        <v>0</v>
      </c>
      <c r="F43" s="17">
        <f t="shared" si="8"/>
        <v>0</v>
      </c>
      <c r="G43" s="17">
        <f t="shared" si="8"/>
        <v>0</v>
      </c>
      <c r="H43" s="17">
        <f t="shared" si="8"/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  <c r="N43" s="17">
        <f t="shared" si="8"/>
        <v>0</v>
      </c>
    </row>
    <row r="44" spans="1:14" ht="30">
      <c r="A44" s="6" t="s">
        <v>46</v>
      </c>
      <c r="B44" s="18">
        <f t="shared" ref="B44:B49" si="9">SUM(C44:N44)</f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0">
      <c r="A45" s="6" t="s">
        <v>47</v>
      </c>
      <c r="B45" s="18">
        <f t="shared" si="9"/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30">
      <c r="A46" s="6" t="s">
        <v>48</v>
      </c>
      <c r="B46" s="18">
        <f t="shared" si="9"/>
        <v>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30">
      <c r="A47" s="6" t="s">
        <v>49</v>
      </c>
      <c r="B47" s="18">
        <f t="shared" si="9"/>
        <v>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30">
      <c r="A48" s="6" t="s">
        <v>50</v>
      </c>
      <c r="B48" s="18">
        <f t="shared" si="9"/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0">
      <c r="A49" s="6" t="s">
        <v>51</v>
      </c>
      <c r="B49" s="18">
        <f t="shared" si="9"/>
        <v>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30">
      <c r="A50" s="6" t="s">
        <v>52</v>
      </c>
      <c r="B50" s="18">
        <f>SUM(C50:N50)</f>
        <v>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0">
      <c r="A51" s="1" t="s">
        <v>28</v>
      </c>
      <c r="B51" s="16">
        <f>SUM(C51:N51)</f>
        <v>11479464.870000001</v>
      </c>
      <c r="C51" s="17">
        <f>SUM(C52:C60)</f>
        <v>1038618.3</v>
      </c>
      <c r="D51" s="17">
        <f t="shared" ref="D51:N51" si="10">SUM(D52:D60)</f>
        <v>3813988.73</v>
      </c>
      <c r="E51" s="17">
        <f t="shared" si="10"/>
        <v>724180.75</v>
      </c>
      <c r="F51" s="17">
        <f t="shared" si="10"/>
        <v>0</v>
      </c>
      <c r="G51" s="17">
        <f t="shared" si="10"/>
        <v>1089242.77</v>
      </c>
      <c r="H51" s="17">
        <f t="shared" si="10"/>
        <v>1545679.1</v>
      </c>
      <c r="I51" s="17">
        <f t="shared" si="10"/>
        <v>3267755.2199999997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</row>
    <row r="52" spans="1:14">
      <c r="A52" s="6" t="s">
        <v>29</v>
      </c>
      <c r="B52" s="18">
        <f t="shared" ref="B52:B60" si="11">SUM(C52:N52)</f>
        <v>2713746.66</v>
      </c>
      <c r="C52" s="7">
        <v>1038618.3</v>
      </c>
      <c r="D52" s="7">
        <v>241640</v>
      </c>
      <c r="E52" s="7"/>
      <c r="F52" s="7"/>
      <c r="G52" s="7">
        <v>238176.03999999998</v>
      </c>
      <c r="H52" s="7">
        <v>520252</v>
      </c>
      <c r="I52" s="7">
        <v>675060.32</v>
      </c>
      <c r="J52" s="7"/>
      <c r="K52" s="7"/>
      <c r="L52" s="7"/>
      <c r="M52" s="7"/>
      <c r="N52" s="7"/>
    </row>
    <row r="53" spans="1:14" ht="30">
      <c r="A53" s="6" t="s">
        <v>30</v>
      </c>
      <c r="B53" s="18">
        <f t="shared" si="11"/>
        <v>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0">
      <c r="A54" s="6" t="s">
        <v>31</v>
      </c>
      <c r="B54" s="18">
        <f t="shared" si="11"/>
        <v>3789121.25</v>
      </c>
      <c r="C54" s="7"/>
      <c r="D54" s="7">
        <v>350999.99</v>
      </c>
      <c r="E54" s="7"/>
      <c r="F54" s="7"/>
      <c r="G54" s="7"/>
      <c r="H54" s="7">
        <v>1025427.1</v>
      </c>
      <c r="I54" s="7">
        <v>2412694.16</v>
      </c>
      <c r="J54" s="7"/>
      <c r="K54" s="7"/>
      <c r="L54" s="7"/>
      <c r="M54" s="7"/>
      <c r="N54" s="7"/>
    </row>
    <row r="55" spans="1:14" ht="30">
      <c r="A55" s="6" t="s">
        <v>32</v>
      </c>
      <c r="B55" s="18">
        <f t="shared" si="11"/>
        <v>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30">
      <c r="A56" s="6" t="s">
        <v>33</v>
      </c>
      <c r="B56" s="18">
        <f t="shared" si="11"/>
        <v>2550282.75</v>
      </c>
      <c r="C56" s="7"/>
      <c r="D56" s="7">
        <v>2370282.0099999998</v>
      </c>
      <c r="E56" s="7"/>
      <c r="F56" s="7"/>
      <c r="G56" s="7"/>
      <c r="H56" s="7"/>
      <c r="I56" s="7">
        <v>180000.74</v>
      </c>
      <c r="J56" s="7"/>
      <c r="K56" s="7"/>
      <c r="L56" s="7"/>
      <c r="M56" s="7"/>
      <c r="N56" s="7"/>
    </row>
    <row r="57" spans="1:14" ht="30">
      <c r="A57" s="6" t="s">
        <v>53</v>
      </c>
      <c r="B57" s="18">
        <f>SUM(C57:N57)</f>
        <v>1702133.46</v>
      </c>
      <c r="C57" s="7"/>
      <c r="D57" s="7">
        <v>851066.73</v>
      </c>
      <c r="E57" s="7"/>
      <c r="F57" s="7"/>
      <c r="G57" s="7">
        <v>851066.73</v>
      </c>
      <c r="H57" s="7"/>
      <c r="I57" s="7"/>
      <c r="J57" s="7"/>
      <c r="K57" s="7"/>
      <c r="L57" s="7"/>
      <c r="M57" s="7"/>
      <c r="N57" s="7"/>
    </row>
    <row r="58" spans="1:14" ht="30">
      <c r="A58" s="6" t="s">
        <v>54</v>
      </c>
      <c r="B58" s="18">
        <f t="shared" si="11"/>
        <v>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6" t="s">
        <v>34</v>
      </c>
      <c r="B59" s="18">
        <f t="shared" si="11"/>
        <v>724180.75</v>
      </c>
      <c r="C59" s="7"/>
      <c r="D59" s="7"/>
      <c r="E59" s="7">
        <v>724180.75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ht="45">
      <c r="A60" s="6" t="s">
        <v>55</v>
      </c>
      <c r="B60" s="18">
        <f t="shared" si="11"/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1" t="s">
        <v>56</v>
      </c>
      <c r="B61" s="16">
        <f>SUM(C61:N61)</f>
        <v>0</v>
      </c>
      <c r="C61" s="17">
        <f>SUM(C62:C65)</f>
        <v>0</v>
      </c>
      <c r="D61" s="17">
        <f t="shared" ref="D61:N61" si="12">SUM(D62:D65)</f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  <c r="I61" s="17">
        <f t="shared" si="12"/>
        <v>0</v>
      </c>
      <c r="J61" s="17">
        <f t="shared" si="12"/>
        <v>0</v>
      </c>
      <c r="K61" s="17">
        <f t="shared" si="12"/>
        <v>0</v>
      </c>
      <c r="L61" s="17">
        <f t="shared" si="12"/>
        <v>0</v>
      </c>
      <c r="M61" s="17">
        <f t="shared" si="12"/>
        <v>0</v>
      </c>
      <c r="N61" s="17">
        <f t="shared" si="12"/>
        <v>0</v>
      </c>
    </row>
    <row r="62" spans="1:14">
      <c r="A62" s="6" t="s">
        <v>57</v>
      </c>
      <c r="B62" s="18">
        <f t="shared" ref="B62:B65" si="13">SUM(C62:N62)</f>
        <v>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6" t="s">
        <v>58</v>
      </c>
      <c r="B63" s="18">
        <f t="shared" si="13"/>
        <v>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30">
      <c r="A64" s="6" t="s">
        <v>59</v>
      </c>
      <c r="B64" s="18">
        <f t="shared" si="13"/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45">
      <c r="A65" s="6" t="s">
        <v>60</v>
      </c>
      <c r="B65" s="18">
        <f t="shared" si="13"/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0">
      <c r="A66" s="1" t="s">
        <v>61</v>
      </c>
      <c r="B66" s="16">
        <f>SUM(C66:N66)</f>
        <v>0</v>
      </c>
      <c r="C66" s="17">
        <f>SUM(C67:C68)</f>
        <v>0</v>
      </c>
      <c r="D66" s="17">
        <f t="shared" ref="D66:N66" si="14">SUM(D67:D68)</f>
        <v>0</v>
      </c>
      <c r="E66" s="17">
        <f t="shared" si="14"/>
        <v>0</v>
      </c>
      <c r="F66" s="17">
        <f t="shared" si="14"/>
        <v>0</v>
      </c>
      <c r="G66" s="17">
        <f t="shared" si="14"/>
        <v>0</v>
      </c>
      <c r="H66" s="17">
        <f t="shared" si="14"/>
        <v>0</v>
      </c>
      <c r="I66" s="17">
        <f t="shared" si="14"/>
        <v>0</v>
      </c>
      <c r="J66" s="17">
        <f t="shared" si="14"/>
        <v>0</v>
      </c>
      <c r="K66" s="17">
        <f t="shared" si="14"/>
        <v>0</v>
      </c>
      <c r="L66" s="17">
        <f t="shared" si="14"/>
        <v>0</v>
      </c>
      <c r="M66" s="17">
        <f t="shared" si="14"/>
        <v>0</v>
      </c>
      <c r="N66" s="17">
        <f t="shared" si="14"/>
        <v>0</v>
      </c>
    </row>
    <row r="67" spans="1:14">
      <c r="A67" s="6" t="s">
        <v>62</v>
      </c>
      <c r="B67" s="18">
        <f t="shared" ref="B67:B68" si="15">SUM(C67:N67)</f>
        <v>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0">
      <c r="A68" s="6" t="s">
        <v>63</v>
      </c>
      <c r="B68" s="18">
        <f t="shared" si="15"/>
        <v>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1" t="s">
        <v>64</v>
      </c>
      <c r="B69" s="16">
        <f>SUM(C69:N69)</f>
        <v>0</v>
      </c>
      <c r="C69" s="17">
        <f>SUM(C70:C72)</f>
        <v>0</v>
      </c>
      <c r="D69" s="17">
        <f t="shared" ref="D69:N69" si="16">SUM(D70:D72)</f>
        <v>0</v>
      </c>
      <c r="E69" s="17">
        <f t="shared" si="16"/>
        <v>0</v>
      </c>
      <c r="F69" s="17">
        <f t="shared" si="16"/>
        <v>0</v>
      </c>
      <c r="G69" s="17">
        <f t="shared" si="16"/>
        <v>0</v>
      </c>
      <c r="H69" s="17">
        <f t="shared" si="16"/>
        <v>0</v>
      </c>
      <c r="I69" s="17">
        <f t="shared" si="16"/>
        <v>0</v>
      </c>
      <c r="J69" s="17">
        <f t="shared" si="16"/>
        <v>0</v>
      </c>
      <c r="K69" s="17">
        <f t="shared" si="16"/>
        <v>0</v>
      </c>
      <c r="L69" s="17">
        <f t="shared" si="16"/>
        <v>0</v>
      </c>
      <c r="M69" s="17">
        <f t="shared" si="16"/>
        <v>0</v>
      </c>
      <c r="N69" s="17">
        <f t="shared" si="16"/>
        <v>0</v>
      </c>
    </row>
    <row r="70" spans="1:14" ht="30">
      <c r="A70" s="6" t="s">
        <v>65</v>
      </c>
      <c r="B70" s="18">
        <f t="shared" ref="B70:B72" si="17">SUM(C70:N70)</f>
        <v>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30">
      <c r="A71" s="6" t="s">
        <v>66</v>
      </c>
      <c r="B71" s="18">
        <f t="shared" si="17"/>
        <v>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30">
      <c r="A72" s="6" t="s">
        <v>67</v>
      </c>
      <c r="B72" s="18">
        <f t="shared" si="17"/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11" t="s">
        <v>35</v>
      </c>
      <c r="B73" s="15">
        <f>B9+B15+B25+B35+B43+B51+B61+B66+B69</f>
        <v>498672113.46000004</v>
      </c>
      <c r="C73" s="15">
        <f>C9+C15+C25+C35+C43+C51+C61+C66+C69</f>
        <v>37294017.25</v>
      </c>
      <c r="D73" s="15">
        <f t="shared" ref="D73:N73" si="18">D9+D15+D25+D35+D43+D51+D61+D66+D69</f>
        <v>74551541.100000009</v>
      </c>
      <c r="E73" s="15">
        <f t="shared" si="18"/>
        <v>91167919.25</v>
      </c>
      <c r="F73" s="15">
        <f t="shared" si="18"/>
        <v>55422914.999999993</v>
      </c>
      <c r="G73" s="15">
        <f t="shared" si="18"/>
        <v>61120719.520000011</v>
      </c>
      <c r="H73" s="15">
        <f t="shared" si="18"/>
        <v>54230430.670000009</v>
      </c>
      <c r="I73" s="15">
        <f t="shared" si="18"/>
        <v>124884570.67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 t="shared" si="18"/>
        <v>0</v>
      </c>
    </row>
    <row r="74" spans="1:14">
      <c r="A74" s="4" t="s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">
      <c r="A75" s="4" t="s">
        <v>69</v>
      </c>
      <c r="B75" s="8"/>
      <c r="C75" s="1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30">
      <c r="A76" s="6" t="s">
        <v>70</v>
      </c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30">
      <c r="A77" s="6" t="s">
        <v>71</v>
      </c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4" t="s">
        <v>72</v>
      </c>
      <c r="B78" s="8"/>
      <c r="C78" s="10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30">
      <c r="A79" s="6" t="s">
        <v>73</v>
      </c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0">
      <c r="A80" s="6" t="s">
        <v>74</v>
      </c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30">
      <c r="A81" s="4" t="s">
        <v>75</v>
      </c>
      <c r="B81" s="8"/>
      <c r="C81" s="10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30">
      <c r="A82" s="6" t="s">
        <v>76</v>
      </c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11" t="s">
        <v>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31.5">
      <c r="A85" s="13" t="s">
        <v>78</v>
      </c>
      <c r="B85" s="14">
        <f>B73+B83</f>
        <v>498672113.46000004</v>
      </c>
      <c r="C85" s="14">
        <f t="shared" ref="C85:N85" si="19">C73+C83</f>
        <v>37294017.25</v>
      </c>
      <c r="D85" s="14">
        <f t="shared" si="19"/>
        <v>74551541.100000009</v>
      </c>
      <c r="E85" s="14">
        <f t="shared" si="19"/>
        <v>91167919.25</v>
      </c>
      <c r="F85" s="14">
        <f t="shared" si="19"/>
        <v>55422914.999999993</v>
      </c>
      <c r="G85" s="14">
        <f t="shared" si="19"/>
        <v>61120719.520000011</v>
      </c>
      <c r="H85" s="14">
        <f t="shared" si="19"/>
        <v>54230430.670000009</v>
      </c>
      <c r="I85" s="14">
        <f t="shared" si="19"/>
        <v>124884570.67</v>
      </c>
      <c r="J85" s="14">
        <f t="shared" si="19"/>
        <v>0</v>
      </c>
      <c r="K85" s="14">
        <f t="shared" si="19"/>
        <v>0</v>
      </c>
      <c r="L85" s="14">
        <f t="shared" si="19"/>
        <v>0</v>
      </c>
      <c r="M85" s="14">
        <f t="shared" si="19"/>
        <v>0</v>
      </c>
      <c r="N85" s="14">
        <f t="shared" si="19"/>
        <v>0</v>
      </c>
    </row>
    <row r="86" spans="1:14">
      <c r="A86" t="s">
        <v>93</v>
      </c>
    </row>
    <row r="87" spans="1:14">
      <c r="A87" t="s">
        <v>91</v>
      </c>
    </row>
    <row r="88" spans="1:14">
      <c r="A88" t="s">
        <v>92</v>
      </c>
    </row>
    <row r="92" spans="1:14">
      <c r="C92" s="25" t="s">
        <v>103</v>
      </c>
      <c r="D92" s="25"/>
    </row>
    <row r="93" spans="1:14">
      <c r="C93" s="25"/>
      <c r="D93" s="25"/>
    </row>
    <row r="94" spans="1:14">
      <c r="C94" s="25"/>
      <c r="D94" s="25"/>
    </row>
    <row r="95" spans="1:14">
      <c r="C95" s="25"/>
      <c r="D95" s="25"/>
    </row>
    <row r="96" spans="1:14">
      <c r="C96" s="25"/>
      <c r="D96" s="25"/>
    </row>
    <row r="97" spans="1:4">
      <c r="A97" s="20" t="s">
        <v>98</v>
      </c>
      <c r="B97" s="19"/>
      <c r="C97" s="26" t="s">
        <v>99</v>
      </c>
      <c r="D97" s="26"/>
    </row>
    <row r="98" spans="1:4">
      <c r="A98" s="21" t="s">
        <v>100</v>
      </c>
      <c r="B98" s="19"/>
      <c r="C98" s="27" t="s">
        <v>101</v>
      </c>
      <c r="D98" s="28"/>
    </row>
    <row r="99" spans="1:4">
      <c r="A99" s="19"/>
      <c r="B99" s="19"/>
      <c r="C99" s="19"/>
      <c r="D99" s="19"/>
    </row>
  </sheetData>
  <sheetProtection sheet="1" objects="1" scenarios="1" formatColumns="0" formatRows="0"/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75" orientation="landscape" r:id="rId1"/>
  <ignoredErrors>
    <ignoredError sqref="B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 2021</vt:lpstr>
      <vt:lpstr>'EJECUCION JULIO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Ricer Domenech</cp:lastModifiedBy>
  <cp:lastPrinted>2021-07-16T16:09:27Z</cp:lastPrinted>
  <dcterms:created xsi:type="dcterms:W3CDTF">2018-04-17T18:57:16Z</dcterms:created>
  <dcterms:modified xsi:type="dcterms:W3CDTF">2022-01-30T16:06:32Z</dcterms:modified>
</cp:coreProperties>
</file>