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JULIO PARA OAI\"/>
    </mc:Choice>
  </mc:AlternateContent>
  <xr:revisionPtr revIDLastSave="0" documentId="13_ncr:1_{19301148-5A89-430D-A539-A2B51E5E351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11" l="1"/>
  <c r="M104" i="11"/>
  <c r="J190" i="11"/>
  <c r="K33" i="11" l="1"/>
  <c r="M33" i="11"/>
  <c r="K117" i="11"/>
  <c r="M117" i="11"/>
  <c r="K189" i="11"/>
  <c r="M189" i="11"/>
  <c r="K136" i="11"/>
  <c r="M136" i="11"/>
  <c r="K135" i="11"/>
  <c r="M135" i="11"/>
  <c r="K188" i="11"/>
  <c r="M188" i="11"/>
  <c r="M187" i="11"/>
  <c r="K187" i="11"/>
  <c r="K31" i="11"/>
  <c r="M31" i="11"/>
  <c r="K66" i="11"/>
  <c r="M66" i="11"/>
  <c r="K21" i="11"/>
  <c r="M21" i="11"/>
  <c r="K42" i="11"/>
  <c r="M72" i="11"/>
  <c r="K107" i="11"/>
  <c r="M107" i="11"/>
  <c r="K26" i="11"/>
  <c r="M26" i="11"/>
  <c r="K76" i="11"/>
  <c r="M76" i="11"/>
  <c r="K44" i="11"/>
  <c r="M44" i="11"/>
  <c r="K72" i="11"/>
  <c r="K127" i="11"/>
  <c r="M127" i="11"/>
  <c r="K166" i="11"/>
  <c r="M166" i="11"/>
  <c r="K174" i="11"/>
  <c r="M174" i="11"/>
  <c r="K173" i="11"/>
  <c r="M173" i="11"/>
  <c r="K172" i="11"/>
  <c r="M172" i="11"/>
  <c r="K126" i="11"/>
  <c r="M126" i="11"/>
  <c r="K116" i="11"/>
  <c r="M116" i="11"/>
  <c r="K88" i="11"/>
  <c r="M88" i="11"/>
  <c r="K144" i="11"/>
  <c r="M144" i="11"/>
  <c r="K145" i="11"/>
  <c r="M145" i="11"/>
  <c r="K171" i="11"/>
  <c r="M171" i="11"/>
  <c r="K133" i="11"/>
  <c r="M133" i="11"/>
  <c r="K134" i="11"/>
  <c r="M134" i="11"/>
  <c r="K170" i="11"/>
  <c r="M170" i="11"/>
  <c r="K181" i="11"/>
  <c r="M181" i="11"/>
  <c r="K182" i="11"/>
  <c r="M182" i="11"/>
  <c r="K141" i="11"/>
  <c r="M141" i="11"/>
  <c r="K142" i="11"/>
  <c r="M142" i="11"/>
  <c r="K143" i="11"/>
  <c r="M143" i="11"/>
  <c r="K132" i="11"/>
  <c r="M132" i="11"/>
  <c r="K148" i="11"/>
  <c r="M148" i="11"/>
  <c r="K153" i="11"/>
  <c r="M153" i="11"/>
  <c r="K161" i="11"/>
  <c r="M161" i="11"/>
  <c r="K162" i="11"/>
  <c r="M162" i="11"/>
  <c r="K163" i="11"/>
  <c r="M163" i="11"/>
  <c r="K164" i="11"/>
  <c r="M164" i="11"/>
  <c r="K165" i="11"/>
  <c r="M165" i="11"/>
  <c r="K52" i="11"/>
  <c r="M52" i="11"/>
  <c r="K34" i="11"/>
  <c r="M34" i="11"/>
  <c r="M20" i="11"/>
  <c r="K20" i="11"/>
  <c r="K19" i="11"/>
  <c r="M19" i="11"/>
  <c r="K111" i="11"/>
  <c r="M111" i="11"/>
  <c r="K75" i="11"/>
  <c r="M75" i="11"/>
  <c r="K83" i="11"/>
  <c r="M83" i="11"/>
  <c r="K41" i="11"/>
  <c r="M41" i="11"/>
  <c r="K51" i="11"/>
  <c r="M51" i="11"/>
  <c r="K50" i="11"/>
  <c r="M50" i="11"/>
  <c r="K49" i="11"/>
  <c r="M49" i="11"/>
  <c r="K114" i="11"/>
  <c r="M114" i="11"/>
  <c r="K45" i="11"/>
  <c r="M45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2" i="11"/>
  <c r="M23" i="11"/>
  <c r="M24" i="11"/>
  <c r="M25" i="11"/>
  <c r="M27" i="11"/>
  <c r="M28" i="11"/>
  <c r="M29" i="11"/>
  <c r="M30" i="11"/>
  <c r="M32" i="11"/>
  <c r="M35" i="11"/>
  <c r="M36" i="11"/>
  <c r="M37" i="11"/>
  <c r="M38" i="11"/>
  <c r="M39" i="11"/>
  <c r="M40" i="11"/>
  <c r="M42" i="11"/>
  <c r="M43" i="11"/>
  <c r="M46" i="11"/>
  <c r="M47" i="11"/>
  <c r="M48" i="11"/>
  <c r="M53" i="11"/>
  <c r="M55" i="11"/>
  <c r="M54" i="11"/>
  <c r="M57" i="11"/>
  <c r="M56" i="11"/>
  <c r="M59" i="11"/>
  <c r="M58" i="11"/>
  <c r="M60" i="11"/>
  <c r="M62" i="11"/>
  <c r="M63" i="11"/>
  <c r="M61" i="11"/>
  <c r="M64" i="11"/>
  <c r="M65" i="11"/>
  <c r="M67" i="11"/>
  <c r="M68" i="11"/>
  <c r="M69" i="11"/>
  <c r="M70" i="11"/>
  <c r="M71" i="11"/>
  <c r="M73" i="11"/>
  <c r="M74" i="11"/>
  <c r="M77" i="11"/>
  <c r="M78" i="11"/>
  <c r="M79" i="11"/>
  <c r="M80" i="11"/>
  <c r="M81" i="11"/>
  <c r="M82" i="11"/>
  <c r="M84" i="11"/>
  <c r="M85" i="11"/>
  <c r="M86" i="11"/>
  <c r="M87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5" i="11"/>
  <c r="M106" i="11"/>
  <c r="M108" i="11"/>
  <c r="M109" i="11"/>
  <c r="M110" i="11"/>
  <c r="M112" i="11"/>
  <c r="M113" i="11"/>
  <c r="M115" i="11"/>
  <c r="M118" i="11"/>
  <c r="M119" i="11"/>
  <c r="M120" i="11"/>
  <c r="M121" i="11"/>
  <c r="M122" i="11"/>
  <c r="M123" i="11"/>
  <c r="M124" i="11"/>
  <c r="M125" i="11"/>
  <c r="M128" i="11"/>
  <c r="M129" i="11"/>
  <c r="M130" i="11"/>
  <c r="M131" i="11"/>
  <c r="M137" i="11"/>
  <c r="M138" i="11"/>
  <c r="M139" i="11"/>
  <c r="M140" i="11"/>
  <c r="M146" i="11"/>
  <c r="M147" i="11"/>
  <c r="M149" i="11"/>
  <c r="M150" i="11"/>
  <c r="M151" i="11"/>
  <c r="M152" i="11"/>
  <c r="M155" i="11"/>
  <c r="M154" i="11"/>
  <c r="M156" i="11"/>
  <c r="M157" i="11"/>
  <c r="M158" i="11"/>
  <c r="M159" i="11"/>
  <c r="M160" i="11"/>
  <c r="M167" i="11"/>
  <c r="M168" i="11"/>
  <c r="M169" i="11"/>
  <c r="M175" i="11"/>
  <c r="M176" i="11"/>
  <c r="M177" i="11"/>
  <c r="M178" i="11"/>
  <c r="M179" i="11"/>
  <c r="M180" i="11"/>
  <c r="M183" i="11"/>
  <c r="M184" i="11"/>
  <c r="M185" i="11"/>
  <c r="M186" i="11"/>
  <c r="M9" i="11"/>
  <c r="K10" i="11"/>
  <c r="K15" i="11"/>
  <c r="K16" i="11"/>
  <c r="K17" i="11"/>
  <c r="K18" i="11"/>
  <c r="K22" i="11"/>
  <c r="K23" i="11"/>
  <c r="K24" i="11"/>
  <c r="K25" i="11"/>
  <c r="K27" i="11"/>
  <c r="K28" i="11"/>
  <c r="K29" i="11"/>
  <c r="K30" i="11"/>
  <c r="K32" i="11"/>
  <c r="K35" i="11"/>
  <c r="K36" i="11"/>
  <c r="O36" i="11" s="1"/>
  <c r="K37" i="11"/>
  <c r="O37" i="11" s="1"/>
  <c r="K38" i="11"/>
  <c r="O38" i="11" s="1"/>
  <c r="K39" i="11"/>
  <c r="K40" i="11"/>
  <c r="K43" i="11"/>
  <c r="K46" i="11"/>
  <c r="K47" i="11"/>
  <c r="O47" i="11" s="1"/>
  <c r="K48" i="11"/>
  <c r="O48" i="11" s="1"/>
  <c r="K53" i="11"/>
  <c r="O53" i="11" s="1"/>
  <c r="K55" i="11"/>
  <c r="O55" i="11" s="1"/>
  <c r="K54" i="11"/>
  <c r="K57" i="11"/>
  <c r="K56" i="11"/>
  <c r="K59" i="11"/>
  <c r="K58" i="11"/>
  <c r="K60" i="11"/>
  <c r="K62" i="11"/>
  <c r="K63" i="11"/>
  <c r="K61" i="11"/>
  <c r="K64" i="11"/>
  <c r="K65" i="11"/>
  <c r="K67" i="11"/>
  <c r="K68" i="11"/>
  <c r="K69" i="11"/>
  <c r="K70" i="11"/>
  <c r="K71" i="11"/>
  <c r="K73" i="11"/>
  <c r="K74" i="11"/>
  <c r="K77" i="11"/>
  <c r="K78" i="11"/>
  <c r="K79" i="11"/>
  <c r="K80" i="11"/>
  <c r="K81" i="11"/>
  <c r="K82" i="11"/>
  <c r="K84" i="11"/>
  <c r="K85" i="11"/>
  <c r="K86" i="11"/>
  <c r="K87" i="11"/>
  <c r="K89" i="11"/>
  <c r="K90" i="11"/>
  <c r="K91" i="11"/>
  <c r="K92" i="11"/>
  <c r="K93" i="11"/>
  <c r="K94" i="11"/>
  <c r="K95" i="11"/>
  <c r="K96" i="11"/>
  <c r="K97" i="11"/>
  <c r="O97" i="11" s="1"/>
  <c r="K98" i="11"/>
  <c r="K99" i="11"/>
  <c r="K100" i="11"/>
  <c r="K101" i="11"/>
  <c r="K102" i="11"/>
  <c r="K103" i="11"/>
  <c r="K105" i="11"/>
  <c r="K106" i="11"/>
  <c r="K108" i="11"/>
  <c r="K109" i="11"/>
  <c r="K110" i="11"/>
  <c r="K112" i="11"/>
  <c r="K113" i="11"/>
  <c r="K115" i="11"/>
  <c r="K118" i="11"/>
  <c r="K119" i="11"/>
  <c r="K120" i="11"/>
  <c r="K121" i="11"/>
  <c r="K122" i="11"/>
  <c r="K123" i="11"/>
  <c r="K124" i="11"/>
  <c r="K125" i="11"/>
  <c r="K128" i="11"/>
  <c r="K129" i="11"/>
  <c r="K130" i="11"/>
  <c r="K131" i="11"/>
  <c r="K137" i="11"/>
  <c r="K138" i="11"/>
  <c r="K139" i="11"/>
  <c r="K140" i="11"/>
  <c r="K146" i="11"/>
  <c r="K147" i="11"/>
  <c r="K149" i="11"/>
  <c r="K150" i="11"/>
  <c r="K151" i="11"/>
  <c r="K152" i="11"/>
  <c r="K155" i="11"/>
  <c r="K154" i="11"/>
  <c r="K156" i="11"/>
  <c r="K157" i="11"/>
  <c r="K158" i="11"/>
  <c r="K159" i="11"/>
  <c r="K160" i="11"/>
  <c r="K167" i="11"/>
  <c r="K168" i="11"/>
  <c r="K169" i="11"/>
  <c r="K175" i="11"/>
  <c r="K176" i="11"/>
  <c r="K177" i="11"/>
  <c r="K178" i="11"/>
  <c r="K179" i="11"/>
  <c r="K180" i="11"/>
  <c r="K183" i="11"/>
  <c r="K184" i="11"/>
  <c r="K185" i="11"/>
  <c r="K186" i="11"/>
  <c r="K9" i="11"/>
  <c r="O41" i="11" l="1"/>
  <c r="O57" i="11"/>
  <c r="O40" i="11"/>
  <c r="O50" i="11"/>
  <c r="O34" i="11"/>
  <c r="O54" i="11"/>
  <c r="O39" i="11"/>
  <c r="O44" i="11"/>
  <c r="O49" i="11"/>
  <c r="O45" i="11"/>
  <c r="O51" i="11"/>
  <c r="O52" i="11"/>
  <c r="O42" i="11"/>
  <c r="O35" i="11"/>
  <c r="O46" i="11"/>
  <c r="O56" i="11"/>
  <c r="O43" i="11"/>
  <c r="O32" i="11"/>
  <c r="O33" i="11"/>
  <c r="O184" i="11"/>
  <c r="O187" i="11"/>
  <c r="O185" i="11"/>
  <c r="O188" i="11"/>
  <c r="O189" i="11"/>
  <c r="O186" i="11"/>
  <c r="O117" i="11"/>
  <c r="O135" i="11"/>
  <c r="O136" i="11"/>
  <c r="O66" i="11"/>
  <c r="O31" i="11"/>
  <c r="O21" i="11"/>
  <c r="O107" i="11"/>
  <c r="O26" i="11"/>
  <c r="O82" i="11"/>
  <c r="O147" i="11"/>
  <c r="O119" i="11"/>
  <c r="O108" i="11"/>
  <c r="O99" i="11"/>
  <c r="O172" i="11"/>
  <c r="O127" i="11"/>
  <c r="O72" i="11"/>
  <c r="O175" i="11"/>
  <c r="O156" i="11"/>
  <c r="O166" i="11"/>
  <c r="O76" i="11"/>
  <c r="O173" i="11"/>
  <c r="O174" i="11"/>
  <c r="O126" i="11"/>
  <c r="O145" i="11"/>
  <c r="O116" i="11"/>
  <c r="O88" i="11"/>
  <c r="O142" i="11"/>
  <c r="O134" i="11"/>
  <c r="O144" i="11"/>
  <c r="O171" i="11"/>
  <c r="O182" i="11"/>
  <c r="O143" i="11"/>
  <c r="O181" i="11"/>
  <c r="O133" i="11"/>
  <c r="O170" i="11"/>
  <c r="O162" i="11"/>
  <c r="O148" i="11"/>
  <c r="O141" i="11"/>
  <c r="O132" i="11"/>
  <c r="O153" i="11"/>
  <c r="O164" i="11"/>
  <c r="O161" i="11"/>
  <c r="O165" i="11"/>
  <c r="O163" i="11"/>
  <c r="O11" i="11"/>
  <c r="O111" i="11"/>
  <c r="O19" i="11"/>
  <c r="O114" i="11"/>
  <c r="O83" i="11"/>
  <c r="O20" i="11"/>
  <c r="O14" i="11"/>
  <c r="O75" i="11"/>
  <c r="O168" i="11"/>
  <c r="O155" i="11"/>
  <c r="O125" i="11"/>
  <c r="O105" i="11"/>
  <c r="O90" i="11"/>
  <c r="O180" i="11"/>
  <c r="O167" i="11"/>
  <c r="O152" i="11"/>
  <c r="O139" i="11"/>
  <c r="O124" i="11"/>
  <c r="O113" i="11"/>
  <c r="O104" i="11"/>
  <c r="O89" i="11"/>
  <c r="O80" i="11"/>
  <c r="O183" i="11"/>
  <c r="O140" i="11"/>
  <c r="O115" i="11"/>
  <c r="O179" i="11"/>
  <c r="O160" i="11"/>
  <c r="O151" i="11"/>
  <c r="O138" i="11"/>
  <c r="O123" i="11"/>
  <c r="O103" i="11"/>
  <c r="O96" i="11"/>
  <c r="O87" i="11"/>
  <c r="O129" i="11"/>
  <c r="O92" i="11"/>
  <c r="O169" i="11"/>
  <c r="O154" i="11"/>
  <c r="O146" i="11"/>
  <c r="O128" i="11"/>
  <c r="O118" i="11"/>
  <c r="O106" i="11"/>
  <c r="O98" i="11"/>
  <c r="O91" i="11"/>
  <c r="O81" i="11"/>
  <c r="O9" i="11"/>
  <c r="O178" i="11"/>
  <c r="O150" i="11"/>
  <c r="O137" i="11"/>
  <c r="O112" i="11"/>
  <c r="O95" i="11"/>
  <c r="O13" i="11"/>
  <c r="O121" i="11"/>
  <c r="O101" i="11"/>
  <c r="O85" i="11"/>
  <c r="O176" i="11"/>
  <c r="O157" i="11"/>
  <c r="O130" i="11"/>
  <c r="O120" i="11"/>
  <c r="O109" i="11"/>
  <c r="O100" i="11"/>
  <c r="O93" i="11"/>
  <c r="O84" i="11"/>
  <c r="O159" i="11"/>
  <c r="O122" i="11"/>
  <c r="O102" i="11"/>
  <c r="O86" i="11"/>
  <c r="O177" i="11"/>
  <c r="O158" i="11"/>
  <c r="O131" i="11"/>
  <c r="O110" i="11"/>
  <c r="O94" i="11"/>
  <c r="O12" i="11"/>
  <c r="O149" i="11"/>
  <c r="O15" i="11"/>
  <c r="O16" i="11"/>
  <c r="O69" i="11"/>
  <c r="O28" i="11"/>
  <c r="O65" i="11"/>
  <c r="O64" i="11"/>
  <c r="O24" i="11"/>
  <c r="O78" i="11"/>
  <c r="O74" i="11"/>
  <c r="O25" i="11"/>
  <c r="O60" i="11"/>
  <c r="O61" i="11"/>
  <c r="O30" i="11"/>
  <c r="O10" i="11"/>
  <c r="O71" i="11"/>
  <c r="O67" i="11"/>
  <c r="O59" i="11"/>
  <c r="O17" i="11"/>
  <c r="O73" i="11"/>
  <c r="O23" i="11"/>
  <c r="O63" i="11"/>
  <c r="O22" i="11"/>
  <c r="O79" i="11"/>
  <c r="O70" i="11"/>
  <c r="O62" i="11"/>
  <c r="O29" i="11"/>
  <c r="O77" i="11"/>
  <c r="O68" i="11"/>
  <c r="O58" i="11"/>
  <c r="O27" i="11"/>
  <c r="O18" i="11"/>
  <c r="D5" i="11"/>
</calcChain>
</file>

<file path=xl/sharedStrings.xml><?xml version="1.0" encoding="utf-8"?>
<sst xmlns="http://schemas.openxmlformats.org/spreadsheetml/2006/main" count="1520" uniqueCount="777">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</sst>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>
      <protection locked="0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193</xdr:row>
      <xdr:rowOff>59531</xdr:rowOff>
    </xdr:from>
    <xdr:to>
      <xdr:col>9</xdr:col>
      <xdr:colOff>619125</xdr:colOff>
      <xdr:row>207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194"/>
  <sheetViews>
    <sheetView tabSelected="1" zoomScale="80" zoomScaleNormal="80" workbookViewId="0">
      <pane ySplit="8" topLeftCell="A155" activePane="bottomLeft" state="frozen"/>
      <selection pane="bottomLeft" activeCell="E176" sqref="E176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1.140625" bestFit="1" customWidth="1"/>
    <col min="8" max="9" width="13.28515625" bestFit="1" customWidth="1"/>
    <col min="10" max="10" width="15" bestFit="1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237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561</v>
      </c>
      <c r="C9" s="31" t="s">
        <v>562</v>
      </c>
      <c r="D9" s="32" t="s">
        <v>56</v>
      </c>
      <c r="E9" s="31" t="s">
        <v>563</v>
      </c>
      <c r="F9" s="19" t="s">
        <v>570</v>
      </c>
      <c r="G9" s="18" t="s">
        <v>771</v>
      </c>
      <c r="H9" s="33">
        <v>44105</v>
      </c>
      <c r="I9" s="33">
        <v>44835</v>
      </c>
      <c r="J9" s="34">
        <v>70000</v>
      </c>
      <c r="K9" s="29">
        <f t="shared" ref="K9:K36" si="0">+J9*2.87%</f>
        <v>2009</v>
      </c>
      <c r="L9" s="29">
        <v>4828.2</v>
      </c>
      <c r="M9" s="29">
        <f t="shared" ref="M9:M36" si="1">+J9*3.04%</f>
        <v>2128</v>
      </c>
      <c r="N9" s="29">
        <v>2700.24</v>
      </c>
      <c r="O9" s="29">
        <f t="shared" ref="O9:O36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741</v>
      </c>
      <c r="C10" s="31" t="s">
        <v>472</v>
      </c>
      <c r="D10" s="32" t="s">
        <v>56</v>
      </c>
      <c r="E10" s="35" t="s">
        <v>473</v>
      </c>
      <c r="F10" s="25" t="s">
        <v>608</v>
      </c>
      <c r="G10" s="18" t="s">
        <v>771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550</v>
      </c>
      <c r="C11" s="31" t="s">
        <v>551</v>
      </c>
      <c r="D11" s="32" t="s">
        <v>56</v>
      </c>
      <c r="E11" s="37" t="s">
        <v>552</v>
      </c>
      <c r="F11" s="25" t="s">
        <v>608</v>
      </c>
      <c r="G11" s="18" t="s">
        <v>771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618</v>
      </c>
      <c r="C12" s="31" t="s">
        <v>621</v>
      </c>
      <c r="D12" s="32" t="s">
        <v>56</v>
      </c>
      <c r="E12" s="37" t="s">
        <v>552</v>
      </c>
      <c r="F12" s="25" t="s">
        <v>608</v>
      </c>
      <c r="G12" s="18" t="s">
        <v>771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620</v>
      </c>
      <c r="C13" s="31" t="s">
        <v>619</v>
      </c>
      <c r="D13" s="32" t="s">
        <v>56</v>
      </c>
      <c r="E13" s="37" t="s">
        <v>552</v>
      </c>
      <c r="F13" s="25" t="s">
        <v>608</v>
      </c>
      <c r="G13" s="18" t="s">
        <v>771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622</v>
      </c>
      <c r="C14" s="31" t="s">
        <v>623</v>
      </c>
      <c r="D14" s="32" t="s">
        <v>55</v>
      </c>
      <c r="E14" s="39" t="s">
        <v>299</v>
      </c>
      <c r="F14" s="25" t="s">
        <v>608</v>
      </c>
      <c r="G14" s="18" t="s">
        <v>771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736</v>
      </c>
      <c r="C15" s="31" t="s">
        <v>737</v>
      </c>
      <c r="D15" s="32" t="s">
        <v>56</v>
      </c>
      <c r="E15" s="26" t="s">
        <v>314</v>
      </c>
      <c r="F15" s="19" t="s">
        <v>738</v>
      </c>
      <c r="G15" s="18" t="s">
        <v>771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496</v>
      </c>
      <c r="C16" s="31" t="s">
        <v>497</v>
      </c>
      <c r="D16" s="32" t="s">
        <v>56</v>
      </c>
      <c r="E16" s="35" t="s">
        <v>257</v>
      </c>
      <c r="F16" s="19" t="s">
        <v>738</v>
      </c>
      <c r="G16" s="18" t="s">
        <v>771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611</v>
      </c>
      <c r="G17" s="18" t="s">
        <v>771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544</v>
      </c>
      <c r="C18" s="31" t="s">
        <v>545</v>
      </c>
      <c r="D18" s="32" t="s">
        <v>55</v>
      </c>
      <c r="E18" s="26" t="s">
        <v>546</v>
      </c>
      <c r="F18" s="19" t="s">
        <v>574</v>
      </c>
      <c r="G18" s="18" t="s">
        <v>771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643</v>
      </c>
      <c r="C19" s="31" t="s">
        <v>644</v>
      </c>
      <c r="D19" s="32" t="s">
        <v>55</v>
      </c>
      <c r="E19" s="26" t="s">
        <v>546</v>
      </c>
      <c r="F19" s="19" t="s">
        <v>574</v>
      </c>
      <c r="G19" s="18" t="s">
        <v>771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6559.07</v>
      </c>
      <c r="O19" s="29">
        <f t="shared" si="2"/>
        <v>7083.9800000000014</v>
      </c>
    </row>
    <row r="20" spans="1:15" s="24" customFormat="1" x14ac:dyDescent="0.25">
      <c r="A20" s="17">
        <v>12</v>
      </c>
      <c r="B20" s="31" t="s">
        <v>645</v>
      </c>
      <c r="C20" s="31" t="s">
        <v>646</v>
      </c>
      <c r="D20" s="32" t="s">
        <v>55</v>
      </c>
      <c r="E20" s="26" t="s">
        <v>546</v>
      </c>
      <c r="F20" s="19" t="s">
        <v>574</v>
      </c>
      <c r="G20" s="18" t="s">
        <v>771</v>
      </c>
      <c r="H20" s="33">
        <v>44470</v>
      </c>
      <c r="I20" s="33">
        <v>44835</v>
      </c>
      <c r="J20" s="34">
        <v>14500</v>
      </c>
      <c r="K20" s="29">
        <f t="shared" si="0"/>
        <v>416.15</v>
      </c>
      <c r="L20" s="29">
        <v>0</v>
      </c>
      <c r="M20" s="29">
        <f t="shared" si="1"/>
        <v>440.8</v>
      </c>
      <c r="N20" s="29">
        <v>0</v>
      </c>
      <c r="O20" s="29">
        <f t="shared" si="2"/>
        <v>13643.050000000001</v>
      </c>
    </row>
    <row r="21" spans="1:15" s="24" customFormat="1" x14ac:dyDescent="0.25">
      <c r="A21" s="17">
        <v>13</v>
      </c>
      <c r="B21" s="31" t="s">
        <v>748</v>
      </c>
      <c r="C21" s="31" t="s">
        <v>749</v>
      </c>
      <c r="D21" s="32" t="s">
        <v>56</v>
      </c>
      <c r="E21" s="26" t="s">
        <v>509</v>
      </c>
      <c r="F21" s="19" t="s">
        <v>571</v>
      </c>
      <c r="G21" s="18" t="s">
        <v>771</v>
      </c>
      <c r="H21" s="33">
        <v>44621</v>
      </c>
      <c r="I21" s="33">
        <v>44986</v>
      </c>
      <c r="J21" s="34">
        <v>35000</v>
      </c>
      <c r="K21" s="29">
        <f t="shared" si="0"/>
        <v>1004.5</v>
      </c>
      <c r="L21" s="29">
        <v>0</v>
      </c>
      <c r="M21" s="29">
        <f t="shared" si="1"/>
        <v>1064</v>
      </c>
      <c r="N21" s="29">
        <v>0</v>
      </c>
      <c r="O21" s="29">
        <f t="shared" si="2"/>
        <v>32931.5</v>
      </c>
    </row>
    <row r="22" spans="1:15" s="24" customFormat="1" x14ac:dyDescent="0.25">
      <c r="A22" s="17">
        <v>14</v>
      </c>
      <c r="B22" s="21" t="s">
        <v>615</v>
      </c>
      <c r="C22" s="21" t="s">
        <v>614</v>
      </c>
      <c r="D22" s="40" t="s">
        <v>56</v>
      </c>
      <c r="E22" s="39" t="s">
        <v>617</v>
      </c>
      <c r="F22" s="22" t="s">
        <v>571</v>
      </c>
      <c r="G22" s="18" t="s">
        <v>771</v>
      </c>
      <c r="H22" s="33">
        <v>44136</v>
      </c>
      <c r="I22" s="33">
        <v>44866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725</v>
      </c>
      <c r="O22" s="29">
        <f t="shared" si="2"/>
        <v>32206.5</v>
      </c>
    </row>
    <row r="23" spans="1:15" s="24" customFormat="1" x14ac:dyDescent="0.25">
      <c r="A23" s="17">
        <v>15</v>
      </c>
      <c r="B23" s="31" t="s">
        <v>392</v>
      </c>
      <c r="C23" s="31" t="s">
        <v>393</v>
      </c>
      <c r="D23" s="32" t="s">
        <v>56</v>
      </c>
      <c r="E23" s="35" t="s">
        <v>394</v>
      </c>
      <c r="F23" s="25" t="s">
        <v>609</v>
      </c>
      <c r="G23" s="18" t="s">
        <v>771</v>
      </c>
      <c r="H23" s="33">
        <v>39602</v>
      </c>
      <c r="I23" s="33">
        <v>45080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6848.93</v>
      </c>
      <c r="O23" s="29">
        <f t="shared" si="2"/>
        <v>26082.57</v>
      </c>
    </row>
    <row r="24" spans="1:15" s="24" customFormat="1" x14ac:dyDescent="0.25">
      <c r="A24" s="17">
        <v>16</v>
      </c>
      <c r="B24" s="31" t="s">
        <v>324</v>
      </c>
      <c r="C24" s="31" t="s">
        <v>325</v>
      </c>
      <c r="D24" s="32" t="s">
        <v>56</v>
      </c>
      <c r="E24" s="31" t="s">
        <v>326</v>
      </c>
      <c r="F24" s="41" t="s">
        <v>610</v>
      </c>
      <c r="G24" s="18" t="s">
        <v>771</v>
      </c>
      <c r="H24" s="33">
        <v>39569</v>
      </c>
      <c r="I24" s="33">
        <v>45047</v>
      </c>
      <c r="J24" s="34">
        <v>50000</v>
      </c>
      <c r="K24" s="29">
        <f t="shared" si="0"/>
        <v>1435</v>
      </c>
      <c r="L24" s="29">
        <v>1854</v>
      </c>
      <c r="M24" s="29">
        <f t="shared" si="1"/>
        <v>1520</v>
      </c>
      <c r="N24" s="29">
        <v>0</v>
      </c>
      <c r="O24" s="29">
        <f t="shared" si="2"/>
        <v>45191</v>
      </c>
    </row>
    <row r="25" spans="1:15" s="24" customFormat="1" ht="25.5" x14ac:dyDescent="0.25">
      <c r="A25" s="17">
        <v>17</v>
      </c>
      <c r="B25" s="31" t="s">
        <v>547</v>
      </c>
      <c r="C25" s="31" t="s">
        <v>548</v>
      </c>
      <c r="D25" s="32" t="s">
        <v>56</v>
      </c>
      <c r="E25" s="37" t="s">
        <v>549</v>
      </c>
      <c r="F25" s="19" t="s">
        <v>572</v>
      </c>
      <c r="G25" s="18" t="s">
        <v>771</v>
      </c>
      <c r="H25" s="38">
        <v>43739</v>
      </c>
      <c r="I25" s="38">
        <v>44835</v>
      </c>
      <c r="J25" s="34">
        <v>53000</v>
      </c>
      <c r="K25" s="29">
        <f t="shared" si="0"/>
        <v>1521.1</v>
      </c>
      <c r="L25" s="29">
        <v>2277.41</v>
      </c>
      <c r="M25" s="29">
        <f t="shared" si="1"/>
        <v>1611.2</v>
      </c>
      <c r="N25" s="29">
        <v>0</v>
      </c>
      <c r="O25" s="29">
        <f t="shared" si="2"/>
        <v>47590.290000000008</v>
      </c>
    </row>
    <row r="26" spans="1:15" s="24" customFormat="1" ht="25.5" x14ac:dyDescent="0.25">
      <c r="A26" s="17">
        <v>18</v>
      </c>
      <c r="B26" s="31" t="s">
        <v>731</v>
      </c>
      <c r="C26" s="31" t="s">
        <v>732</v>
      </c>
      <c r="D26" s="32" t="s">
        <v>56</v>
      </c>
      <c r="E26" s="39" t="s">
        <v>733</v>
      </c>
      <c r="F26" s="19" t="s">
        <v>572</v>
      </c>
      <c r="G26" s="18" t="s">
        <v>771</v>
      </c>
      <c r="H26" s="38">
        <v>44531</v>
      </c>
      <c r="I26" s="38">
        <v>44896</v>
      </c>
      <c r="J26" s="34">
        <v>32000</v>
      </c>
      <c r="K26" s="29">
        <f t="shared" si="0"/>
        <v>918.4</v>
      </c>
      <c r="L26" s="29">
        <v>0</v>
      </c>
      <c r="M26" s="29">
        <f t="shared" si="1"/>
        <v>972.8</v>
      </c>
      <c r="N26" s="29">
        <v>0</v>
      </c>
      <c r="O26" s="29">
        <f t="shared" si="2"/>
        <v>30108.799999999999</v>
      </c>
    </row>
    <row r="27" spans="1:15" s="24" customFormat="1" x14ac:dyDescent="0.25">
      <c r="A27" s="17">
        <v>19</v>
      </c>
      <c r="B27" s="31" t="s">
        <v>456</v>
      </c>
      <c r="C27" s="31" t="s">
        <v>457</v>
      </c>
      <c r="D27" s="32" t="s">
        <v>55</v>
      </c>
      <c r="E27" s="31" t="s">
        <v>458</v>
      </c>
      <c r="F27" s="19" t="s">
        <v>573</v>
      </c>
      <c r="G27" s="18" t="s">
        <v>771</v>
      </c>
      <c r="H27" s="33">
        <v>41572</v>
      </c>
      <c r="I27" s="33">
        <v>44859</v>
      </c>
      <c r="J27" s="34">
        <v>19000</v>
      </c>
      <c r="K27" s="29">
        <f t="shared" si="0"/>
        <v>545.29999999999995</v>
      </c>
      <c r="L27" s="29">
        <v>0</v>
      </c>
      <c r="M27" s="29">
        <f t="shared" si="1"/>
        <v>577.6</v>
      </c>
      <c r="N27" s="29">
        <v>6320.28</v>
      </c>
      <c r="O27" s="29">
        <f t="shared" si="2"/>
        <v>11556.820000000003</v>
      </c>
    </row>
    <row r="28" spans="1:15" s="24" customFormat="1" x14ac:dyDescent="0.25">
      <c r="A28" s="17">
        <v>20</v>
      </c>
      <c r="B28" s="31" t="s">
        <v>445</v>
      </c>
      <c r="C28" s="31" t="s">
        <v>446</v>
      </c>
      <c r="D28" s="32" t="s">
        <v>55</v>
      </c>
      <c r="E28" s="31" t="s">
        <v>447</v>
      </c>
      <c r="F28" s="19" t="s">
        <v>607</v>
      </c>
      <c r="G28" s="18" t="s">
        <v>771</v>
      </c>
      <c r="H28" s="33">
        <v>41487</v>
      </c>
      <c r="I28" s="33">
        <v>45139</v>
      </c>
      <c r="J28" s="34">
        <v>50000</v>
      </c>
      <c r="K28" s="29">
        <f t="shared" si="0"/>
        <v>1435</v>
      </c>
      <c r="L28" s="29">
        <v>1854</v>
      </c>
      <c r="M28" s="29">
        <f t="shared" si="1"/>
        <v>1520</v>
      </c>
      <c r="N28" s="29">
        <v>0</v>
      </c>
      <c r="O28" s="29">
        <f t="shared" si="2"/>
        <v>45191</v>
      </c>
    </row>
    <row r="29" spans="1:15" s="24" customFormat="1" x14ac:dyDescent="0.25">
      <c r="A29" s="17">
        <v>21</v>
      </c>
      <c r="B29" s="31" t="s">
        <v>504</v>
      </c>
      <c r="C29" s="31" t="s">
        <v>505</v>
      </c>
      <c r="D29" s="32" t="s">
        <v>56</v>
      </c>
      <c r="E29" s="26" t="s">
        <v>506</v>
      </c>
      <c r="F29" s="19" t="s">
        <v>607</v>
      </c>
      <c r="G29" s="18" t="s">
        <v>771</v>
      </c>
      <c r="H29" s="33">
        <v>43010</v>
      </c>
      <c r="I29" s="33">
        <v>44836</v>
      </c>
      <c r="J29" s="34">
        <v>35000</v>
      </c>
      <c r="K29" s="29">
        <f t="shared" si="0"/>
        <v>1004.5</v>
      </c>
      <c r="L29" s="29">
        <v>0</v>
      </c>
      <c r="M29" s="29">
        <f t="shared" si="1"/>
        <v>1064</v>
      </c>
      <c r="N29" s="29">
        <v>1025</v>
      </c>
      <c r="O29" s="29">
        <f t="shared" si="2"/>
        <v>31906.5</v>
      </c>
    </row>
    <row r="30" spans="1:15" s="24" customFormat="1" ht="25.5" x14ac:dyDescent="0.25">
      <c r="A30" s="17">
        <v>22</v>
      </c>
      <c r="B30" s="31" t="s">
        <v>255</v>
      </c>
      <c r="C30" s="31" t="s">
        <v>564</v>
      </c>
      <c r="D30" s="32" t="s">
        <v>56</v>
      </c>
      <c r="E30" s="41" t="s">
        <v>565</v>
      </c>
      <c r="F30" s="19" t="s">
        <v>575</v>
      </c>
      <c r="G30" s="18" t="s">
        <v>771</v>
      </c>
      <c r="H30" s="42">
        <v>44105</v>
      </c>
      <c r="I30" s="33">
        <v>44835</v>
      </c>
      <c r="J30" s="34">
        <v>40000</v>
      </c>
      <c r="K30" s="29">
        <f t="shared" si="0"/>
        <v>1148</v>
      </c>
      <c r="L30" s="29">
        <v>442.65</v>
      </c>
      <c r="M30" s="29">
        <f t="shared" si="1"/>
        <v>1216</v>
      </c>
      <c r="N30" s="29">
        <v>10995.06</v>
      </c>
      <c r="O30" s="29">
        <f t="shared" si="2"/>
        <v>26198.29</v>
      </c>
    </row>
    <row r="31" spans="1:15" s="24" customFormat="1" ht="25.5" x14ac:dyDescent="0.25">
      <c r="A31" s="17">
        <v>23</v>
      </c>
      <c r="B31" s="31" t="s">
        <v>752</v>
      </c>
      <c r="C31" s="31" t="s">
        <v>753</v>
      </c>
      <c r="D31" s="32" t="s">
        <v>55</v>
      </c>
      <c r="E31" s="41" t="s">
        <v>286</v>
      </c>
      <c r="F31" s="19" t="s">
        <v>575</v>
      </c>
      <c r="G31" s="18" t="s">
        <v>771</v>
      </c>
      <c r="H31" s="42">
        <v>44652</v>
      </c>
      <c r="I31" s="33">
        <v>45017</v>
      </c>
      <c r="J31" s="34">
        <v>35000</v>
      </c>
      <c r="K31" s="29">
        <f t="shared" si="0"/>
        <v>1004.5</v>
      </c>
      <c r="L31" s="29">
        <v>0</v>
      </c>
      <c r="M31" s="29">
        <f t="shared" si="1"/>
        <v>1064</v>
      </c>
      <c r="N31" s="29">
        <v>2278.12</v>
      </c>
      <c r="O31" s="29">
        <f t="shared" si="2"/>
        <v>30653.38</v>
      </c>
    </row>
    <row r="32" spans="1:15" s="24" customFormat="1" ht="25.5" x14ac:dyDescent="0.25">
      <c r="A32" s="17">
        <v>24</v>
      </c>
      <c r="B32" s="31" t="s">
        <v>512</v>
      </c>
      <c r="C32" s="31" t="s">
        <v>513</v>
      </c>
      <c r="D32" s="32" t="s">
        <v>56</v>
      </c>
      <c r="E32" s="26" t="s">
        <v>286</v>
      </c>
      <c r="F32" s="19" t="s">
        <v>575</v>
      </c>
      <c r="G32" s="18" t="s">
        <v>771</v>
      </c>
      <c r="H32" s="33">
        <v>43344</v>
      </c>
      <c r="I32" s="33">
        <v>44805</v>
      </c>
      <c r="J32" s="34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13546.06</v>
      </c>
      <c r="O32" s="29">
        <f t="shared" si="2"/>
        <v>19385.440000000002</v>
      </c>
    </row>
    <row r="33" spans="1:15" s="24" customFormat="1" ht="25.5" x14ac:dyDescent="0.25">
      <c r="A33" s="17">
        <v>25</v>
      </c>
      <c r="B33" s="31" t="s">
        <v>773</v>
      </c>
      <c r="C33" s="31" t="s">
        <v>772</v>
      </c>
      <c r="D33" s="32"/>
      <c r="E33" s="26" t="s">
        <v>286</v>
      </c>
      <c r="F33" s="19" t="s">
        <v>575</v>
      </c>
      <c r="G33" s="18" t="s">
        <v>771</v>
      </c>
      <c r="H33" s="33">
        <v>44713</v>
      </c>
      <c r="I33" s="33">
        <v>44835</v>
      </c>
      <c r="J33" s="34">
        <v>35000</v>
      </c>
      <c r="K33" s="29">
        <f t="shared" si="0"/>
        <v>1004.5</v>
      </c>
      <c r="L33" s="29">
        <v>0</v>
      </c>
      <c r="M33" s="29">
        <f t="shared" si="1"/>
        <v>1064</v>
      </c>
      <c r="N33" s="29">
        <v>0</v>
      </c>
      <c r="O33" s="29">
        <f>+J33-K33-L33-M33-N33</f>
        <v>32931.5</v>
      </c>
    </row>
    <row r="34" spans="1:15" s="24" customFormat="1" x14ac:dyDescent="0.25">
      <c r="A34" s="17">
        <v>26</v>
      </c>
      <c r="B34" s="31" t="s">
        <v>647</v>
      </c>
      <c r="C34" s="31" t="s">
        <v>648</v>
      </c>
      <c r="D34" s="32"/>
      <c r="E34" s="43" t="s">
        <v>479</v>
      </c>
      <c r="F34" s="19" t="s">
        <v>605</v>
      </c>
      <c r="G34" s="18" t="s">
        <v>771</v>
      </c>
      <c r="H34" s="33">
        <v>44470</v>
      </c>
      <c r="I34" s="33">
        <v>44835</v>
      </c>
      <c r="J34" s="34">
        <v>65000</v>
      </c>
      <c r="K34" s="29">
        <f t="shared" si="0"/>
        <v>1865.5</v>
      </c>
      <c r="L34" s="29">
        <v>4427.55</v>
      </c>
      <c r="M34" s="29">
        <f t="shared" si="1"/>
        <v>1976</v>
      </c>
      <c r="N34" s="29">
        <v>22623.09</v>
      </c>
      <c r="O34" s="29">
        <f t="shared" si="2"/>
        <v>34107.86</v>
      </c>
    </row>
    <row r="35" spans="1:15" s="24" customFormat="1" x14ac:dyDescent="0.25">
      <c r="A35" s="17">
        <v>27</v>
      </c>
      <c r="B35" s="31" t="s">
        <v>409</v>
      </c>
      <c r="C35" s="31" t="s">
        <v>410</v>
      </c>
      <c r="D35" s="32" t="s">
        <v>55</v>
      </c>
      <c r="E35" s="31" t="s">
        <v>259</v>
      </c>
      <c r="F35" s="19" t="s">
        <v>605</v>
      </c>
      <c r="G35" s="18" t="s">
        <v>771</v>
      </c>
      <c r="H35" s="33">
        <v>39539</v>
      </c>
      <c r="I35" s="33">
        <v>45017</v>
      </c>
      <c r="J35" s="34">
        <v>27700</v>
      </c>
      <c r="K35" s="29">
        <f t="shared" si="0"/>
        <v>794.99</v>
      </c>
      <c r="L35" s="29">
        <v>0</v>
      </c>
      <c r="M35" s="29">
        <f t="shared" si="1"/>
        <v>842.08</v>
      </c>
      <c r="N35" s="29">
        <v>0</v>
      </c>
      <c r="O35" s="29">
        <f t="shared" si="2"/>
        <v>26062.929999999997</v>
      </c>
    </row>
    <row r="36" spans="1:15" s="24" customFormat="1" x14ac:dyDescent="0.25">
      <c r="A36" s="17">
        <v>28</v>
      </c>
      <c r="B36" s="31" t="s">
        <v>436</v>
      </c>
      <c r="C36" s="31" t="s">
        <v>437</v>
      </c>
      <c r="D36" s="32" t="s">
        <v>55</v>
      </c>
      <c r="E36" s="31" t="s">
        <v>259</v>
      </c>
      <c r="F36" s="19" t="s">
        <v>605</v>
      </c>
      <c r="G36" s="18" t="s">
        <v>771</v>
      </c>
      <c r="H36" s="33">
        <v>44256</v>
      </c>
      <c r="I36" s="33">
        <v>44986</v>
      </c>
      <c r="J36" s="36">
        <v>25200</v>
      </c>
      <c r="K36" s="29">
        <f t="shared" si="0"/>
        <v>723.24</v>
      </c>
      <c r="L36" s="29">
        <v>0</v>
      </c>
      <c r="M36" s="29">
        <f t="shared" si="1"/>
        <v>766.08</v>
      </c>
      <c r="N36" s="29">
        <v>0</v>
      </c>
      <c r="O36" s="29">
        <f t="shared" si="2"/>
        <v>23710.679999999997</v>
      </c>
    </row>
    <row r="37" spans="1:15" s="24" customFormat="1" x14ac:dyDescent="0.25">
      <c r="A37" s="17">
        <v>29</v>
      </c>
      <c r="B37" s="31" t="s">
        <v>327</v>
      </c>
      <c r="C37" s="31" t="s">
        <v>328</v>
      </c>
      <c r="D37" s="32" t="s">
        <v>56</v>
      </c>
      <c r="E37" s="35" t="s">
        <v>329</v>
      </c>
      <c r="F37" s="19" t="s">
        <v>576</v>
      </c>
      <c r="G37" s="18" t="s">
        <v>771</v>
      </c>
      <c r="H37" s="33">
        <v>39630</v>
      </c>
      <c r="I37" s="33">
        <v>45108</v>
      </c>
      <c r="J37" s="34">
        <v>50000</v>
      </c>
      <c r="K37" s="29">
        <f t="shared" ref="K37:K68" si="3">+J37*2.87%</f>
        <v>1435</v>
      </c>
      <c r="L37" s="29">
        <v>1854</v>
      </c>
      <c r="M37" s="29">
        <f t="shared" ref="M37:M68" si="4">+J37*3.04%</f>
        <v>1520</v>
      </c>
      <c r="N37" s="29">
        <v>8387.64</v>
      </c>
      <c r="O37" s="29">
        <f t="shared" ref="O37:O68" si="5">+J37-K37-L37-M37-N37</f>
        <v>36803.360000000001</v>
      </c>
    </row>
    <row r="38" spans="1:15" s="24" customFormat="1" x14ac:dyDescent="0.25">
      <c r="A38" s="17">
        <v>30</v>
      </c>
      <c r="B38" s="31" t="s">
        <v>425</v>
      </c>
      <c r="C38" s="31" t="s">
        <v>426</v>
      </c>
      <c r="D38" s="32" t="s">
        <v>56</v>
      </c>
      <c r="E38" s="35" t="s">
        <v>257</v>
      </c>
      <c r="F38" s="19" t="s">
        <v>576</v>
      </c>
      <c r="G38" s="18" t="s">
        <v>771</v>
      </c>
      <c r="H38" s="33">
        <v>44319</v>
      </c>
      <c r="I38" s="33">
        <v>45049</v>
      </c>
      <c r="J38" s="36">
        <v>19000</v>
      </c>
      <c r="K38" s="29">
        <f t="shared" si="3"/>
        <v>545.29999999999995</v>
      </c>
      <c r="L38" s="29">
        <v>0</v>
      </c>
      <c r="M38" s="29">
        <f t="shared" si="4"/>
        <v>577.6</v>
      </c>
      <c r="N38" s="29">
        <v>0</v>
      </c>
      <c r="O38" s="29">
        <f t="shared" si="5"/>
        <v>17877.100000000002</v>
      </c>
    </row>
    <row r="39" spans="1:15" s="24" customFormat="1" x14ac:dyDescent="0.25">
      <c r="A39" s="17">
        <v>31</v>
      </c>
      <c r="B39" s="31" t="s">
        <v>434</v>
      </c>
      <c r="C39" s="31" t="s">
        <v>435</v>
      </c>
      <c r="D39" s="32" t="s">
        <v>56</v>
      </c>
      <c r="E39" s="35" t="s">
        <v>257</v>
      </c>
      <c r="F39" s="19" t="s">
        <v>576</v>
      </c>
      <c r="G39" s="18" t="s">
        <v>771</v>
      </c>
      <c r="H39" s="33">
        <v>44319</v>
      </c>
      <c r="I39" s="33">
        <v>45049</v>
      </c>
      <c r="J39" s="36">
        <v>19000</v>
      </c>
      <c r="K39" s="29">
        <f t="shared" si="3"/>
        <v>545.29999999999995</v>
      </c>
      <c r="L39" s="29">
        <v>0</v>
      </c>
      <c r="M39" s="29">
        <f t="shared" si="4"/>
        <v>577.6</v>
      </c>
      <c r="N39" s="29">
        <v>6096.59</v>
      </c>
      <c r="O39" s="29">
        <f t="shared" si="5"/>
        <v>11780.510000000002</v>
      </c>
    </row>
    <row r="40" spans="1:15" s="24" customFormat="1" x14ac:dyDescent="0.25">
      <c r="A40" s="17">
        <v>32</v>
      </c>
      <c r="B40" s="31" t="s">
        <v>514</v>
      </c>
      <c r="C40" s="31" t="s">
        <v>515</v>
      </c>
      <c r="D40" s="32" t="s">
        <v>56</v>
      </c>
      <c r="E40" s="26" t="s">
        <v>257</v>
      </c>
      <c r="F40" s="19" t="s">
        <v>579</v>
      </c>
      <c r="G40" s="18" t="s">
        <v>771</v>
      </c>
      <c r="H40" s="33">
        <v>44256</v>
      </c>
      <c r="I40" s="33">
        <v>44986</v>
      </c>
      <c r="J40" s="34">
        <v>19000</v>
      </c>
      <c r="K40" s="29">
        <f t="shared" si="3"/>
        <v>545.29999999999995</v>
      </c>
      <c r="L40" s="29">
        <v>0</v>
      </c>
      <c r="M40" s="29">
        <f t="shared" si="4"/>
        <v>577.6</v>
      </c>
      <c r="N40" s="29">
        <v>0</v>
      </c>
      <c r="O40" s="29">
        <f t="shared" si="5"/>
        <v>17877.100000000002</v>
      </c>
    </row>
    <row r="41" spans="1:15" s="24" customFormat="1" x14ac:dyDescent="0.25">
      <c r="A41" s="17">
        <v>33</v>
      </c>
      <c r="B41" s="31" t="s">
        <v>633</v>
      </c>
      <c r="C41" s="31" t="s">
        <v>634</v>
      </c>
      <c r="D41" s="32" t="s">
        <v>55</v>
      </c>
      <c r="E41" s="26" t="s">
        <v>257</v>
      </c>
      <c r="F41" s="19" t="s">
        <v>580</v>
      </c>
      <c r="G41" s="18" t="s">
        <v>771</v>
      </c>
      <c r="H41" s="33">
        <v>44470</v>
      </c>
      <c r="I41" s="33">
        <v>44835</v>
      </c>
      <c r="J41" s="44">
        <v>16900</v>
      </c>
      <c r="K41" s="29">
        <f t="shared" si="3"/>
        <v>485.03</v>
      </c>
      <c r="L41" s="29">
        <v>0</v>
      </c>
      <c r="M41" s="29">
        <f t="shared" si="4"/>
        <v>513.76</v>
      </c>
      <c r="N41" s="29">
        <v>1350.12</v>
      </c>
      <c r="O41" s="29">
        <f t="shared" si="5"/>
        <v>14551.09</v>
      </c>
    </row>
    <row r="42" spans="1:15" s="24" customFormat="1" x14ac:dyDescent="0.25">
      <c r="A42" s="17">
        <v>34</v>
      </c>
      <c r="B42" s="31" t="s">
        <v>318</v>
      </c>
      <c r="C42" s="31" t="s">
        <v>319</v>
      </c>
      <c r="D42" s="32" t="s">
        <v>55</v>
      </c>
      <c r="E42" s="31" t="s">
        <v>320</v>
      </c>
      <c r="F42" s="19" t="s">
        <v>577</v>
      </c>
      <c r="G42" s="18" t="s">
        <v>771</v>
      </c>
      <c r="H42" s="38">
        <v>40112</v>
      </c>
      <c r="I42" s="38">
        <v>44860</v>
      </c>
      <c r="J42" s="44">
        <v>50000</v>
      </c>
      <c r="K42" s="29">
        <f t="shared" si="3"/>
        <v>1435</v>
      </c>
      <c r="L42" s="29">
        <v>1651.48</v>
      </c>
      <c r="M42" s="29">
        <f t="shared" si="4"/>
        <v>1520</v>
      </c>
      <c r="N42" s="29">
        <v>13386.45</v>
      </c>
      <c r="O42" s="29">
        <f t="shared" si="5"/>
        <v>32007.069999999996</v>
      </c>
    </row>
    <row r="43" spans="1:15" s="24" customFormat="1" x14ac:dyDescent="0.25">
      <c r="A43" s="17">
        <v>35</v>
      </c>
      <c r="B43" s="31" t="s">
        <v>568</v>
      </c>
      <c r="C43" s="31" t="s">
        <v>569</v>
      </c>
      <c r="D43" s="32" t="s">
        <v>56</v>
      </c>
      <c r="E43" s="35" t="s">
        <v>257</v>
      </c>
      <c r="F43" s="19" t="s">
        <v>578</v>
      </c>
      <c r="G43" s="18" t="s">
        <v>771</v>
      </c>
      <c r="H43" s="33">
        <v>44256</v>
      </c>
      <c r="I43" s="33">
        <v>44986</v>
      </c>
      <c r="J43" s="34">
        <v>15500</v>
      </c>
      <c r="K43" s="29">
        <f t="shared" si="3"/>
        <v>444.85</v>
      </c>
      <c r="L43" s="29">
        <v>0</v>
      </c>
      <c r="M43" s="29">
        <f t="shared" si="4"/>
        <v>471.2</v>
      </c>
      <c r="N43" s="29">
        <v>5900</v>
      </c>
      <c r="O43" s="29">
        <f t="shared" si="5"/>
        <v>8683.9499999999989</v>
      </c>
    </row>
    <row r="44" spans="1:15" s="24" customFormat="1" ht="31.5" customHeight="1" x14ac:dyDescent="0.25">
      <c r="A44" s="17">
        <v>36</v>
      </c>
      <c r="B44" s="31" t="s">
        <v>755</v>
      </c>
      <c r="C44" s="31" t="s">
        <v>727</v>
      </c>
      <c r="D44" s="32" t="s">
        <v>56</v>
      </c>
      <c r="E44" s="35" t="s">
        <v>257</v>
      </c>
      <c r="F44" s="19" t="s">
        <v>578</v>
      </c>
      <c r="G44" s="18" t="s">
        <v>771</v>
      </c>
      <c r="H44" s="33">
        <v>44440</v>
      </c>
      <c r="I44" s="33">
        <v>44805</v>
      </c>
      <c r="J44" s="34">
        <v>15500</v>
      </c>
      <c r="K44" s="29">
        <f t="shared" si="3"/>
        <v>444.85</v>
      </c>
      <c r="L44" s="29">
        <v>0</v>
      </c>
      <c r="M44" s="29">
        <f t="shared" si="4"/>
        <v>471.2</v>
      </c>
      <c r="N44" s="29">
        <v>0</v>
      </c>
      <c r="O44" s="29">
        <f t="shared" si="5"/>
        <v>14583.949999999999</v>
      </c>
    </row>
    <row r="45" spans="1:15" s="24" customFormat="1" x14ac:dyDescent="0.25">
      <c r="A45" s="17">
        <v>37</v>
      </c>
      <c r="B45" s="31" t="s">
        <v>624</v>
      </c>
      <c r="C45" s="31" t="s">
        <v>625</v>
      </c>
      <c r="D45" s="32" t="s">
        <v>56</v>
      </c>
      <c r="E45" s="35" t="s">
        <v>257</v>
      </c>
      <c r="F45" s="19" t="s">
        <v>626</v>
      </c>
      <c r="G45" s="18" t="s">
        <v>771</v>
      </c>
      <c r="H45" s="33">
        <v>44470</v>
      </c>
      <c r="I45" s="33">
        <v>44835</v>
      </c>
      <c r="J45" s="34">
        <v>14300</v>
      </c>
      <c r="K45" s="29">
        <f t="shared" si="3"/>
        <v>410.41</v>
      </c>
      <c r="L45" s="29">
        <v>0</v>
      </c>
      <c r="M45" s="29">
        <f t="shared" si="4"/>
        <v>434.72</v>
      </c>
      <c r="N45" s="29">
        <v>0</v>
      </c>
      <c r="O45" s="29">
        <f t="shared" si="5"/>
        <v>13454.87</v>
      </c>
    </row>
    <row r="46" spans="1:15" s="24" customFormat="1" x14ac:dyDescent="0.25">
      <c r="A46" s="17">
        <v>38</v>
      </c>
      <c r="B46" s="31" t="s">
        <v>282</v>
      </c>
      <c r="C46" s="31" t="s">
        <v>258</v>
      </c>
      <c r="D46" s="32" t="s">
        <v>56</v>
      </c>
      <c r="E46" s="35" t="s">
        <v>283</v>
      </c>
      <c r="F46" s="19" t="s">
        <v>602</v>
      </c>
      <c r="G46" s="18" t="s">
        <v>771</v>
      </c>
      <c r="H46" s="45">
        <v>44317</v>
      </c>
      <c r="I46" s="45">
        <v>45047</v>
      </c>
      <c r="J46" s="34">
        <v>14300</v>
      </c>
      <c r="K46" s="29">
        <f t="shared" si="3"/>
        <v>410.41</v>
      </c>
      <c r="L46" s="29">
        <v>0</v>
      </c>
      <c r="M46" s="29">
        <f t="shared" si="4"/>
        <v>434.72</v>
      </c>
      <c r="N46" s="29">
        <v>0</v>
      </c>
      <c r="O46" s="29">
        <f t="shared" si="5"/>
        <v>13454.87</v>
      </c>
    </row>
    <row r="47" spans="1:15" s="24" customFormat="1" x14ac:dyDescent="0.25">
      <c r="A47" s="17">
        <v>39</v>
      </c>
      <c r="B47" s="31" t="s">
        <v>532</v>
      </c>
      <c r="C47" s="31" t="s">
        <v>533</v>
      </c>
      <c r="D47" s="32" t="s">
        <v>56</v>
      </c>
      <c r="E47" s="35" t="s">
        <v>283</v>
      </c>
      <c r="F47" s="19" t="s">
        <v>602</v>
      </c>
      <c r="G47" s="18" t="s">
        <v>771</v>
      </c>
      <c r="H47" s="33">
        <v>44256</v>
      </c>
      <c r="I47" s="33">
        <v>44986</v>
      </c>
      <c r="J47" s="34">
        <v>14300</v>
      </c>
      <c r="K47" s="29">
        <f t="shared" si="3"/>
        <v>410.41</v>
      </c>
      <c r="L47" s="29">
        <v>0</v>
      </c>
      <c r="M47" s="29">
        <f t="shared" si="4"/>
        <v>434.72</v>
      </c>
      <c r="N47" s="29">
        <v>0</v>
      </c>
      <c r="O47" s="29">
        <f t="shared" si="5"/>
        <v>13454.87</v>
      </c>
    </row>
    <row r="48" spans="1:15" s="24" customFormat="1" x14ac:dyDescent="0.25">
      <c r="A48" s="17">
        <v>40</v>
      </c>
      <c r="B48" s="31" t="s">
        <v>537</v>
      </c>
      <c r="C48" s="31" t="s">
        <v>538</v>
      </c>
      <c r="D48" s="32" t="s">
        <v>56</v>
      </c>
      <c r="E48" s="35" t="s">
        <v>283</v>
      </c>
      <c r="F48" s="19" t="s">
        <v>602</v>
      </c>
      <c r="G48" s="18" t="s">
        <v>771</v>
      </c>
      <c r="H48" s="33">
        <v>44256</v>
      </c>
      <c r="I48" s="33">
        <v>44986</v>
      </c>
      <c r="J48" s="34">
        <v>14300</v>
      </c>
      <c r="K48" s="29">
        <f t="shared" si="3"/>
        <v>410.41</v>
      </c>
      <c r="L48" s="29">
        <v>0</v>
      </c>
      <c r="M48" s="29">
        <f t="shared" si="4"/>
        <v>434.72</v>
      </c>
      <c r="N48" s="29">
        <v>6559.07</v>
      </c>
      <c r="O48" s="29">
        <f t="shared" si="5"/>
        <v>6895.8000000000011</v>
      </c>
    </row>
    <row r="49" spans="1:15" s="24" customFormat="1" x14ac:dyDescent="0.25">
      <c r="A49" s="17">
        <v>41</v>
      </c>
      <c r="B49" s="31" t="s">
        <v>628</v>
      </c>
      <c r="C49" s="31" t="s">
        <v>629</v>
      </c>
      <c r="D49" s="32" t="s">
        <v>55</v>
      </c>
      <c r="E49" s="35" t="s">
        <v>283</v>
      </c>
      <c r="F49" s="19" t="s">
        <v>602</v>
      </c>
      <c r="G49" s="18" t="s">
        <v>771</v>
      </c>
      <c r="H49" s="33">
        <v>44470</v>
      </c>
      <c r="I49" s="33">
        <v>44835</v>
      </c>
      <c r="J49" s="34">
        <v>14300</v>
      </c>
      <c r="K49" s="29">
        <f t="shared" si="3"/>
        <v>410.41</v>
      </c>
      <c r="L49" s="29">
        <v>0</v>
      </c>
      <c r="M49" s="29">
        <f t="shared" si="4"/>
        <v>434.72</v>
      </c>
      <c r="N49" s="29">
        <v>6355.44</v>
      </c>
      <c r="O49" s="29">
        <f t="shared" si="5"/>
        <v>7099.4300000000012</v>
      </c>
    </row>
    <row r="50" spans="1:15" s="24" customFormat="1" x14ac:dyDescent="0.25">
      <c r="A50" s="17">
        <v>42</v>
      </c>
      <c r="B50" s="31" t="s">
        <v>649</v>
      </c>
      <c r="C50" s="31" t="s">
        <v>630</v>
      </c>
      <c r="D50" s="32" t="s">
        <v>56</v>
      </c>
      <c r="E50" s="35" t="s">
        <v>283</v>
      </c>
      <c r="F50" s="19" t="s">
        <v>602</v>
      </c>
      <c r="G50" s="18" t="s">
        <v>771</v>
      </c>
      <c r="H50" s="33">
        <v>44470</v>
      </c>
      <c r="I50" s="33">
        <v>44835</v>
      </c>
      <c r="J50" s="34">
        <v>14300</v>
      </c>
      <c r="K50" s="29">
        <f t="shared" si="3"/>
        <v>410.41</v>
      </c>
      <c r="L50" s="29">
        <v>0</v>
      </c>
      <c r="M50" s="29">
        <f t="shared" si="4"/>
        <v>434.72</v>
      </c>
      <c r="N50" s="29">
        <v>1148</v>
      </c>
      <c r="O50" s="29">
        <f t="shared" si="5"/>
        <v>12306.87</v>
      </c>
    </row>
    <row r="51" spans="1:15" s="24" customFormat="1" x14ac:dyDescent="0.25">
      <c r="A51" s="17">
        <v>43</v>
      </c>
      <c r="B51" s="31" t="s">
        <v>631</v>
      </c>
      <c r="C51" s="31" t="s">
        <v>632</v>
      </c>
      <c r="D51" s="32" t="s">
        <v>56</v>
      </c>
      <c r="E51" s="35" t="s">
        <v>283</v>
      </c>
      <c r="F51" s="19" t="s">
        <v>602</v>
      </c>
      <c r="G51" s="18" t="s">
        <v>771</v>
      </c>
      <c r="H51" s="33">
        <v>44470</v>
      </c>
      <c r="I51" s="33">
        <v>44835</v>
      </c>
      <c r="J51" s="34">
        <v>14300</v>
      </c>
      <c r="K51" s="29">
        <f t="shared" si="3"/>
        <v>410.41</v>
      </c>
      <c r="L51" s="29">
        <v>0</v>
      </c>
      <c r="M51" s="29">
        <f t="shared" si="4"/>
        <v>434.72</v>
      </c>
      <c r="N51" s="29">
        <v>6358.26</v>
      </c>
      <c r="O51" s="29">
        <f t="shared" si="5"/>
        <v>7096.6100000000006</v>
      </c>
    </row>
    <row r="52" spans="1:15" s="24" customFormat="1" x14ac:dyDescent="0.25">
      <c r="A52" s="17">
        <v>44</v>
      </c>
      <c r="B52" s="31" t="s">
        <v>650</v>
      </c>
      <c r="C52" s="31" t="s">
        <v>651</v>
      </c>
      <c r="D52" s="32" t="s">
        <v>56</v>
      </c>
      <c r="E52" s="35" t="s">
        <v>283</v>
      </c>
      <c r="F52" s="19" t="s">
        <v>602</v>
      </c>
      <c r="G52" s="18" t="s">
        <v>771</v>
      </c>
      <c r="H52" s="33">
        <v>44470</v>
      </c>
      <c r="I52" s="33">
        <v>44835</v>
      </c>
      <c r="J52" s="34">
        <v>14300</v>
      </c>
      <c r="K52" s="29">
        <f t="shared" si="3"/>
        <v>410.41</v>
      </c>
      <c r="L52" s="29">
        <v>0</v>
      </c>
      <c r="M52" s="29">
        <f t="shared" si="4"/>
        <v>434.72</v>
      </c>
      <c r="N52" s="29"/>
      <c r="O52" s="29">
        <f t="shared" si="5"/>
        <v>13454.87</v>
      </c>
    </row>
    <row r="53" spans="1:15" s="24" customFormat="1" ht="25.5" x14ac:dyDescent="0.25">
      <c r="A53" s="17">
        <v>45</v>
      </c>
      <c r="B53" s="31" t="s">
        <v>339</v>
      </c>
      <c r="C53" s="31" t="s">
        <v>340</v>
      </c>
      <c r="D53" s="32" t="s">
        <v>55</v>
      </c>
      <c r="E53" s="46" t="s">
        <v>745</v>
      </c>
      <c r="F53" s="19" t="s">
        <v>581</v>
      </c>
      <c r="G53" s="18" t="s">
        <v>771</v>
      </c>
      <c r="H53" s="33">
        <v>39539</v>
      </c>
      <c r="I53" s="33">
        <v>45017</v>
      </c>
      <c r="J53" s="34">
        <v>50000</v>
      </c>
      <c r="K53" s="29">
        <f t="shared" si="3"/>
        <v>1435</v>
      </c>
      <c r="L53" s="29">
        <v>1854</v>
      </c>
      <c r="M53" s="29">
        <f t="shared" si="4"/>
        <v>1520</v>
      </c>
      <c r="N53" s="29">
        <v>0</v>
      </c>
      <c r="O53" s="29">
        <f t="shared" si="5"/>
        <v>45191</v>
      </c>
    </row>
    <row r="54" spans="1:15" s="24" customFormat="1" ht="25.5" x14ac:dyDescent="0.25">
      <c r="A54" s="17">
        <v>46</v>
      </c>
      <c r="B54" s="31" t="s">
        <v>482</v>
      </c>
      <c r="C54" s="31" t="s">
        <v>483</v>
      </c>
      <c r="D54" s="32" t="s">
        <v>55</v>
      </c>
      <c r="E54" s="41" t="s">
        <v>341</v>
      </c>
      <c r="F54" s="19" t="s">
        <v>581</v>
      </c>
      <c r="G54" s="18" t="s">
        <v>771</v>
      </c>
      <c r="H54" s="33">
        <v>42309</v>
      </c>
      <c r="I54" s="33">
        <v>44866</v>
      </c>
      <c r="J54" s="34">
        <v>30572.55</v>
      </c>
      <c r="K54" s="29">
        <f t="shared" si="3"/>
        <v>877.432185</v>
      </c>
      <c r="L54" s="29">
        <v>0</v>
      </c>
      <c r="M54" s="29">
        <f t="shared" si="4"/>
        <v>929.40552000000002</v>
      </c>
      <c r="N54" s="29">
        <v>0</v>
      </c>
      <c r="O54" s="29">
        <f t="shared" si="5"/>
        <v>28765.712294999998</v>
      </c>
    </row>
    <row r="55" spans="1:15" s="24" customFormat="1" ht="25.5" x14ac:dyDescent="0.25">
      <c r="A55" s="17">
        <v>47</v>
      </c>
      <c r="B55" s="31" t="s">
        <v>474</v>
      </c>
      <c r="C55" s="31" t="s">
        <v>475</v>
      </c>
      <c r="D55" s="32" t="s">
        <v>55</v>
      </c>
      <c r="E55" s="41" t="s">
        <v>476</v>
      </c>
      <c r="F55" s="19" t="s">
        <v>581</v>
      </c>
      <c r="G55" s="18" t="s">
        <v>771</v>
      </c>
      <c r="H55" s="33">
        <v>42125</v>
      </c>
      <c r="I55" s="33">
        <v>45047</v>
      </c>
      <c r="J55" s="34">
        <v>26800</v>
      </c>
      <c r="K55" s="29">
        <f t="shared" si="3"/>
        <v>769.16</v>
      </c>
      <c r="L55" s="29">
        <v>0</v>
      </c>
      <c r="M55" s="29">
        <f t="shared" si="4"/>
        <v>814.72</v>
      </c>
      <c r="N55" s="29">
        <v>0</v>
      </c>
      <c r="O55" s="29">
        <f t="shared" si="5"/>
        <v>25216.12</v>
      </c>
    </row>
    <row r="56" spans="1:15" s="24" customFormat="1" ht="25.5" x14ac:dyDescent="0.25">
      <c r="A56" s="17">
        <v>48</v>
      </c>
      <c r="B56" s="31" t="s">
        <v>494</v>
      </c>
      <c r="C56" s="31" t="s">
        <v>495</v>
      </c>
      <c r="D56" s="32" t="s">
        <v>55</v>
      </c>
      <c r="E56" s="39" t="s">
        <v>756</v>
      </c>
      <c r="F56" s="19" t="s">
        <v>581</v>
      </c>
      <c r="G56" s="18" t="s">
        <v>771</v>
      </c>
      <c r="H56" s="33">
        <v>42646</v>
      </c>
      <c r="I56" s="33">
        <v>44837</v>
      </c>
      <c r="J56" s="34">
        <v>30000</v>
      </c>
      <c r="K56" s="29">
        <f>+J56*2.87%</f>
        <v>861</v>
      </c>
      <c r="L56" s="29">
        <v>0</v>
      </c>
      <c r="M56" s="29">
        <f>+J56*3.04%</f>
        <v>912</v>
      </c>
      <c r="N56" s="29">
        <v>0</v>
      </c>
      <c r="O56" s="29">
        <f>+J56-K56-L56-M56-N56</f>
        <v>28227</v>
      </c>
    </row>
    <row r="57" spans="1:15" s="24" customFormat="1" x14ac:dyDescent="0.25">
      <c r="A57" s="17">
        <v>49</v>
      </c>
      <c r="B57" s="31" t="s">
        <v>556</v>
      </c>
      <c r="C57" s="31" t="s">
        <v>557</v>
      </c>
      <c r="D57" s="32" t="s">
        <v>56</v>
      </c>
      <c r="E57" s="41" t="s">
        <v>479</v>
      </c>
      <c r="F57" s="19" t="s">
        <v>582</v>
      </c>
      <c r="G57" s="18" t="s">
        <v>771</v>
      </c>
      <c r="H57" s="33">
        <v>44105</v>
      </c>
      <c r="I57" s="33">
        <v>44835</v>
      </c>
      <c r="J57" s="34">
        <v>60000</v>
      </c>
      <c r="K57" s="29">
        <f t="shared" si="3"/>
        <v>1722</v>
      </c>
      <c r="L57" s="29">
        <v>3486.65</v>
      </c>
      <c r="M57" s="29">
        <f t="shared" si="4"/>
        <v>1824</v>
      </c>
      <c r="N57" s="29">
        <v>0</v>
      </c>
      <c r="O57" s="29">
        <f t="shared" si="5"/>
        <v>52967.35</v>
      </c>
    </row>
    <row r="58" spans="1:15" s="24" customFormat="1" x14ac:dyDescent="0.25">
      <c r="A58" s="17">
        <v>50</v>
      </c>
      <c r="B58" s="31" t="s">
        <v>553</v>
      </c>
      <c r="C58" s="31" t="s">
        <v>554</v>
      </c>
      <c r="D58" s="32" t="s">
        <v>56</v>
      </c>
      <c r="E58" s="41" t="s">
        <v>555</v>
      </c>
      <c r="F58" s="19" t="s">
        <v>582</v>
      </c>
      <c r="G58" s="18" t="s">
        <v>771</v>
      </c>
      <c r="H58" s="38">
        <v>44256</v>
      </c>
      <c r="I58" s="38">
        <v>44986</v>
      </c>
      <c r="J58" s="34">
        <v>19000</v>
      </c>
      <c r="K58" s="29">
        <f>+J58*2.87%</f>
        <v>545.29999999999995</v>
      </c>
      <c r="L58" s="29">
        <v>0</v>
      </c>
      <c r="M58" s="29">
        <f>+J58*3.04%</f>
        <v>577.6</v>
      </c>
      <c r="N58" s="29">
        <v>6353.15</v>
      </c>
      <c r="O58" s="29">
        <f>+J58-K58-L58-M58-N58</f>
        <v>11523.950000000003</v>
      </c>
    </row>
    <row r="59" spans="1:15" s="24" customFormat="1" x14ac:dyDescent="0.25">
      <c r="A59" s="17">
        <v>51</v>
      </c>
      <c r="B59" s="31" t="s">
        <v>510</v>
      </c>
      <c r="C59" s="31" t="s">
        <v>511</v>
      </c>
      <c r="D59" s="32" t="s">
        <v>55</v>
      </c>
      <c r="E59" s="41" t="s">
        <v>774</v>
      </c>
      <c r="F59" s="19" t="s">
        <v>582</v>
      </c>
      <c r="G59" s="18" t="s">
        <v>771</v>
      </c>
      <c r="H59" s="33">
        <v>43356</v>
      </c>
      <c r="I59" s="33">
        <v>44817</v>
      </c>
      <c r="J59" s="34">
        <v>30000</v>
      </c>
      <c r="K59" s="29">
        <f>+J59*2.87%</f>
        <v>861</v>
      </c>
      <c r="L59" s="29">
        <v>0</v>
      </c>
      <c r="M59" s="29">
        <f>+J59*3.04%</f>
        <v>912</v>
      </c>
      <c r="N59" s="29">
        <v>0</v>
      </c>
      <c r="O59" s="29">
        <f>+J59-K59-L59-M59-N59</f>
        <v>28227</v>
      </c>
    </row>
    <row r="60" spans="1:15" s="24" customFormat="1" x14ac:dyDescent="0.25">
      <c r="A60" s="17">
        <v>52</v>
      </c>
      <c r="B60" s="31" t="s">
        <v>746</v>
      </c>
      <c r="C60" s="31" t="s">
        <v>321</v>
      </c>
      <c r="D60" s="32" t="s">
        <v>56</v>
      </c>
      <c r="E60" s="41" t="s">
        <v>322</v>
      </c>
      <c r="F60" s="19" t="s">
        <v>583</v>
      </c>
      <c r="G60" s="18" t="s">
        <v>771</v>
      </c>
      <c r="H60" s="33">
        <v>39661</v>
      </c>
      <c r="I60" s="33">
        <v>45139</v>
      </c>
      <c r="J60" s="34">
        <v>45000</v>
      </c>
      <c r="K60" s="29">
        <f t="shared" si="3"/>
        <v>1291.5</v>
      </c>
      <c r="L60" s="29">
        <v>1148.33</v>
      </c>
      <c r="M60" s="29">
        <f t="shared" si="4"/>
        <v>1368</v>
      </c>
      <c r="N60" s="29">
        <v>683.82</v>
      </c>
      <c r="O60" s="29">
        <f t="shared" si="5"/>
        <v>40508.35</v>
      </c>
    </row>
    <row r="61" spans="1:15" s="24" customFormat="1" x14ac:dyDescent="0.25">
      <c r="A61" s="17">
        <v>53</v>
      </c>
      <c r="B61" s="31" t="s">
        <v>302</v>
      </c>
      <c r="C61" s="31" t="s">
        <v>303</v>
      </c>
      <c r="D61" s="32" t="s">
        <v>55</v>
      </c>
      <c r="E61" s="41" t="s">
        <v>744</v>
      </c>
      <c r="F61" s="19" t="s">
        <v>583</v>
      </c>
      <c r="G61" s="18" t="s">
        <v>771</v>
      </c>
      <c r="H61" s="33">
        <v>40400</v>
      </c>
      <c r="I61" s="33">
        <v>44783</v>
      </c>
      <c r="J61" s="34">
        <v>45000</v>
      </c>
      <c r="K61" s="29">
        <f t="shared" si="3"/>
        <v>1291.5</v>
      </c>
      <c r="L61" s="29">
        <v>945.81</v>
      </c>
      <c r="M61" s="29">
        <f t="shared" si="4"/>
        <v>1368</v>
      </c>
      <c r="N61" s="29">
        <v>1350.12</v>
      </c>
      <c r="O61" s="29">
        <f t="shared" si="5"/>
        <v>40044.57</v>
      </c>
    </row>
    <row r="62" spans="1:15" s="24" customFormat="1" x14ac:dyDescent="0.25">
      <c r="A62" s="17">
        <v>54</v>
      </c>
      <c r="B62" s="31" t="s">
        <v>501</v>
      </c>
      <c r="C62" s="31" t="s">
        <v>502</v>
      </c>
      <c r="D62" s="32" t="s">
        <v>55</v>
      </c>
      <c r="E62" s="41" t="s">
        <v>503</v>
      </c>
      <c r="F62" s="19" t="s">
        <v>583</v>
      </c>
      <c r="G62" s="18" t="s">
        <v>771</v>
      </c>
      <c r="H62" s="33">
        <v>44287</v>
      </c>
      <c r="I62" s="33">
        <v>45017</v>
      </c>
      <c r="J62" s="36">
        <v>70000</v>
      </c>
      <c r="K62" s="29">
        <f t="shared" si="3"/>
        <v>2009</v>
      </c>
      <c r="L62" s="29">
        <v>5368.45</v>
      </c>
      <c r="M62" s="29">
        <f t="shared" si="4"/>
        <v>2128</v>
      </c>
      <c r="N62" s="29">
        <v>0</v>
      </c>
      <c r="O62" s="29">
        <f t="shared" si="5"/>
        <v>60494.55</v>
      </c>
    </row>
    <row r="63" spans="1:15" s="24" customFormat="1" ht="26.25" x14ac:dyDescent="0.25">
      <c r="A63" s="17">
        <v>55</v>
      </c>
      <c r="B63" s="21" t="s">
        <v>612</v>
      </c>
      <c r="C63" s="21" t="s">
        <v>613</v>
      </c>
      <c r="D63" s="40" t="s">
        <v>56</v>
      </c>
      <c r="E63" s="41" t="s">
        <v>616</v>
      </c>
      <c r="F63" s="19" t="s">
        <v>583</v>
      </c>
      <c r="G63" s="18" t="s">
        <v>771</v>
      </c>
      <c r="H63" s="33">
        <v>39569</v>
      </c>
      <c r="I63" s="33">
        <v>45047</v>
      </c>
      <c r="J63" s="36">
        <v>45000</v>
      </c>
      <c r="K63" s="29">
        <f t="shared" si="3"/>
        <v>1291.5</v>
      </c>
      <c r="L63" s="29">
        <v>1148.33</v>
      </c>
      <c r="M63" s="29">
        <f t="shared" si="4"/>
        <v>1368</v>
      </c>
      <c r="N63" s="29">
        <v>0</v>
      </c>
      <c r="O63" s="29">
        <f t="shared" si="5"/>
        <v>41192.17</v>
      </c>
    </row>
    <row r="64" spans="1:15" s="24" customFormat="1" x14ac:dyDescent="0.25">
      <c r="A64" s="17">
        <v>56</v>
      </c>
      <c r="B64" s="31" t="s">
        <v>438</v>
      </c>
      <c r="C64" s="31" t="s">
        <v>439</v>
      </c>
      <c r="D64" s="32" t="s">
        <v>56</v>
      </c>
      <c r="E64" s="41" t="s">
        <v>304</v>
      </c>
      <c r="F64" s="19" t="s">
        <v>583</v>
      </c>
      <c r="G64" s="18" t="s">
        <v>771</v>
      </c>
      <c r="H64" s="33">
        <v>41414</v>
      </c>
      <c r="I64" s="33">
        <v>45066</v>
      </c>
      <c r="J64" s="34">
        <v>35000</v>
      </c>
      <c r="K64" s="29">
        <f t="shared" si="3"/>
        <v>1004.5</v>
      </c>
      <c r="L64" s="29">
        <v>0</v>
      </c>
      <c r="M64" s="29">
        <f t="shared" si="4"/>
        <v>1064</v>
      </c>
      <c r="N64" s="29">
        <v>731.68</v>
      </c>
      <c r="O64" s="29">
        <f t="shared" si="5"/>
        <v>32199.82</v>
      </c>
    </row>
    <row r="65" spans="1:15" s="24" customFormat="1" x14ac:dyDescent="0.25">
      <c r="A65" s="17">
        <v>57</v>
      </c>
      <c r="B65" s="31" t="s">
        <v>489</v>
      </c>
      <c r="C65" s="31" t="s">
        <v>490</v>
      </c>
      <c r="D65" s="32" t="s">
        <v>56</v>
      </c>
      <c r="E65" s="41" t="s">
        <v>491</v>
      </c>
      <c r="F65" s="19" t="s">
        <v>583</v>
      </c>
      <c r="G65" s="18" t="s">
        <v>771</v>
      </c>
      <c r="H65" s="33">
        <v>42493</v>
      </c>
      <c r="I65" s="33">
        <v>45049</v>
      </c>
      <c r="J65" s="44">
        <v>38700</v>
      </c>
      <c r="K65" s="29">
        <f t="shared" si="3"/>
        <v>1110.69</v>
      </c>
      <c r="L65" s="29">
        <v>259.17</v>
      </c>
      <c r="M65" s="29">
        <f t="shared" si="4"/>
        <v>1176.48</v>
      </c>
      <c r="N65" s="29">
        <v>1350.12</v>
      </c>
      <c r="O65" s="29">
        <f t="shared" si="5"/>
        <v>34803.539999999994</v>
      </c>
    </row>
    <row r="66" spans="1:15" s="24" customFormat="1" x14ac:dyDescent="0.25">
      <c r="A66" s="17">
        <v>58</v>
      </c>
      <c r="B66" s="31" t="s">
        <v>750</v>
      </c>
      <c r="C66" s="31" t="s">
        <v>751</v>
      </c>
      <c r="D66" s="32" t="s">
        <v>55</v>
      </c>
      <c r="E66" s="41" t="s">
        <v>491</v>
      </c>
      <c r="F66" s="19" t="s">
        <v>583</v>
      </c>
      <c r="G66" s="18" t="s">
        <v>771</v>
      </c>
      <c r="H66" s="33">
        <v>44652</v>
      </c>
      <c r="I66" s="33">
        <v>45017</v>
      </c>
      <c r="J66" s="44">
        <v>35000</v>
      </c>
      <c r="K66" s="29">
        <f t="shared" si="3"/>
        <v>1004.5</v>
      </c>
      <c r="L66" s="29">
        <v>0</v>
      </c>
      <c r="M66" s="29">
        <f t="shared" si="4"/>
        <v>1064</v>
      </c>
      <c r="N66" s="29">
        <v>0</v>
      </c>
      <c r="O66" s="29">
        <f t="shared" si="5"/>
        <v>32931.5</v>
      </c>
    </row>
    <row r="67" spans="1:15" s="24" customFormat="1" x14ac:dyDescent="0.25">
      <c r="A67" s="17">
        <v>59</v>
      </c>
      <c r="B67" s="31" t="s">
        <v>297</v>
      </c>
      <c r="C67" s="31" t="s">
        <v>298</v>
      </c>
      <c r="D67" s="32" t="s">
        <v>56</v>
      </c>
      <c r="E67" s="19" t="s">
        <v>552</v>
      </c>
      <c r="F67" s="19" t="s">
        <v>583</v>
      </c>
      <c r="G67" s="18" t="s">
        <v>771</v>
      </c>
      <c r="H67" s="33">
        <v>39539</v>
      </c>
      <c r="I67" s="33">
        <v>45017</v>
      </c>
      <c r="J67" s="34">
        <v>45000</v>
      </c>
      <c r="K67" s="29">
        <f t="shared" si="3"/>
        <v>1291.5</v>
      </c>
      <c r="L67" s="29">
        <v>296.58999999999997</v>
      </c>
      <c r="M67" s="29">
        <f t="shared" si="4"/>
        <v>1368</v>
      </c>
      <c r="N67" s="29">
        <v>0</v>
      </c>
      <c r="O67" s="29">
        <f t="shared" si="5"/>
        <v>42043.91</v>
      </c>
    </row>
    <row r="68" spans="1:15" s="24" customFormat="1" x14ac:dyDescent="0.25">
      <c r="A68" s="17">
        <v>60</v>
      </c>
      <c r="B68" s="31" t="s">
        <v>300</v>
      </c>
      <c r="C68" s="31" t="s">
        <v>301</v>
      </c>
      <c r="D68" s="32" t="s">
        <v>56</v>
      </c>
      <c r="E68" s="41" t="s">
        <v>299</v>
      </c>
      <c r="F68" s="19" t="s">
        <v>583</v>
      </c>
      <c r="G68" s="18" t="s">
        <v>771</v>
      </c>
      <c r="H68" s="33">
        <v>40057</v>
      </c>
      <c r="I68" s="33">
        <v>45170</v>
      </c>
      <c r="J68" s="34">
        <v>35000</v>
      </c>
      <c r="K68" s="29">
        <f t="shared" si="3"/>
        <v>1004.5</v>
      </c>
      <c r="L68" s="29">
        <v>0</v>
      </c>
      <c r="M68" s="29">
        <f t="shared" si="4"/>
        <v>1064</v>
      </c>
      <c r="N68" s="29">
        <v>1525</v>
      </c>
      <c r="O68" s="29">
        <f t="shared" si="5"/>
        <v>31406.5</v>
      </c>
    </row>
    <row r="69" spans="1:15" s="24" customFormat="1" x14ac:dyDescent="0.25">
      <c r="A69" s="17">
        <v>61</v>
      </c>
      <c r="B69" s="31" t="s">
        <v>442</v>
      </c>
      <c r="C69" s="31" t="s">
        <v>443</v>
      </c>
      <c r="D69" s="32" t="s">
        <v>56</v>
      </c>
      <c r="E69" s="31" t="s">
        <v>444</v>
      </c>
      <c r="F69" s="19" t="s">
        <v>583</v>
      </c>
      <c r="G69" s="18" t="s">
        <v>771</v>
      </c>
      <c r="H69" s="33">
        <v>41487</v>
      </c>
      <c r="I69" s="33">
        <v>45139</v>
      </c>
      <c r="J69" s="34">
        <v>26600</v>
      </c>
      <c r="K69" s="29">
        <f t="shared" ref="K69:K99" si="6">+J69*2.87%</f>
        <v>763.42</v>
      </c>
      <c r="L69" s="29">
        <v>0</v>
      </c>
      <c r="M69" s="29">
        <f t="shared" ref="M69:M99" si="7">+J69*3.04%</f>
        <v>808.64</v>
      </c>
      <c r="N69" s="29">
        <v>0</v>
      </c>
      <c r="O69" s="29">
        <f t="shared" ref="O69:O99" si="8">+J69-K69-L69-M69-N69</f>
        <v>25027.940000000002</v>
      </c>
    </row>
    <row r="70" spans="1:15" s="24" customFormat="1" x14ac:dyDescent="0.25">
      <c r="A70" s="17">
        <v>62</v>
      </c>
      <c r="B70" s="47" t="s">
        <v>465</v>
      </c>
      <c r="C70" s="47" t="s">
        <v>466</v>
      </c>
      <c r="D70" s="32" t="s">
        <v>56</v>
      </c>
      <c r="E70" s="31" t="s">
        <v>444</v>
      </c>
      <c r="F70" s="19" t="s">
        <v>583</v>
      </c>
      <c r="G70" s="18" t="s">
        <v>771</v>
      </c>
      <c r="H70" s="33">
        <v>41835</v>
      </c>
      <c r="I70" s="33">
        <v>45122</v>
      </c>
      <c r="J70" s="34">
        <v>22800</v>
      </c>
      <c r="K70" s="29">
        <f t="shared" si="6"/>
        <v>654.36</v>
      </c>
      <c r="L70" s="29">
        <v>0</v>
      </c>
      <c r="M70" s="29">
        <f t="shared" si="7"/>
        <v>693.12</v>
      </c>
      <c r="N70" s="29">
        <v>0</v>
      </c>
      <c r="O70" s="29">
        <f t="shared" si="8"/>
        <v>21452.52</v>
      </c>
    </row>
    <row r="71" spans="1:15" s="24" customFormat="1" x14ac:dyDescent="0.25">
      <c r="A71" s="17">
        <v>63</v>
      </c>
      <c r="B71" s="47" t="s">
        <v>480</v>
      </c>
      <c r="C71" s="47" t="s">
        <v>481</v>
      </c>
      <c r="D71" s="32" t="s">
        <v>56</v>
      </c>
      <c r="E71" s="31" t="s">
        <v>444</v>
      </c>
      <c r="F71" s="19" t="s">
        <v>583</v>
      </c>
      <c r="G71" s="18" t="s">
        <v>771</v>
      </c>
      <c r="H71" s="33">
        <v>42278</v>
      </c>
      <c r="I71" s="33">
        <v>44835</v>
      </c>
      <c r="J71" s="34">
        <v>34000</v>
      </c>
      <c r="K71" s="29">
        <f t="shared" si="6"/>
        <v>975.8</v>
      </c>
      <c r="L71" s="29">
        <v>0</v>
      </c>
      <c r="M71" s="29">
        <f t="shared" si="7"/>
        <v>1033.5999999999999</v>
      </c>
      <c r="N71" s="29">
        <v>0</v>
      </c>
      <c r="O71" s="29">
        <f t="shared" si="8"/>
        <v>31990.6</v>
      </c>
    </row>
    <row r="72" spans="1:15" s="24" customFormat="1" x14ac:dyDescent="0.25">
      <c r="A72" s="17">
        <v>64</v>
      </c>
      <c r="B72" s="47" t="s">
        <v>725</v>
      </c>
      <c r="C72" s="47" t="s">
        <v>726</v>
      </c>
      <c r="D72" s="32" t="s">
        <v>56</v>
      </c>
      <c r="E72" s="39" t="s">
        <v>299</v>
      </c>
      <c r="F72" s="19" t="s">
        <v>583</v>
      </c>
      <c r="G72" s="18" t="s">
        <v>771</v>
      </c>
      <c r="H72" s="33">
        <v>44440</v>
      </c>
      <c r="I72" s="33">
        <v>44805</v>
      </c>
      <c r="J72" s="34">
        <v>22800</v>
      </c>
      <c r="K72" s="29">
        <f t="shared" si="6"/>
        <v>654.36</v>
      </c>
      <c r="L72" s="29">
        <v>0</v>
      </c>
      <c r="M72" s="29">
        <f t="shared" si="7"/>
        <v>693.12</v>
      </c>
      <c r="N72" s="29">
        <v>0</v>
      </c>
      <c r="O72" s="29">
        <f t="shared" si="8"/>
        <v>21452.52</v>
      </c>
    </row>
    <row r="73" spans="1:15" s="24" customFormat="1" x14ac:dyDescent="0.25">
      <c r="A73" s="17">
        <v>65</v>
      </c>
      <c r="B73" s="31" t="s">
        <v>342</v>
      </c>
      <c r="C73" s="31" t="s">
        <v>343</v>
      </c>
      <c r="D73" s="32" t="s">
        <v>55</v>
      </c>
      <c r="E73" s="31" t="s">
        <v>344</v>
      </c>
      <c r="F73" s="19" t="s">
        <v>584</v>
      </c>
      <c r="G73" s="18" t="s">
        <v>771</v>
      </c>
      <c r="H73" s="33">
        <v>39569</v>
      </c>
      <c r="I73" s="33">
        <v>45047</v>
      </c>
      <c r="J73" s="34">
        <v>56600</v>
      </c>
      <c r="K73" s="29">
        <f t="shared" si="6"/>
        <v>1624.42</v>
      </c>
      <c r="L73" s="29">
        <v>2846.84</v>
      </c>
      <c r="M73" s="29">
        <f t="shared" si="7"/>
        <v>1720.64</v>
      </c>
      <c r="N73" s="29">
        <v>3525</v>
      </c>
      <c r="O73" s="29">
        <f t="shared" si="8"/>
        <v>46883.100000000006</v>
      </c>
    </row>
    <row r="74" spans="1:15" s="24" customFormat="1" x14ac:dyDescent="0.25">
      <c r="A74" s="17">
        <v>66</v>
      </c>
      <c r="B74" s="31" t="s">
        <v>486</v>
      </c>
      <c r="C74" s="31" t="s">
        <v>487</v>
      </c>
      <c r="D74" s="32" t="s">
        <v>55</v>
      </c>
      <c r="E74" s="31" t="s">
        <v>488</v>
      </c>
      <c r="F74" s="19" t="s">
        <v>584</v>
      </c>
      <c r="G74" s="18" t="s">
        <v>771</v>
      </c>
      <c r="H74" s="33">
        <v>42493</v>
      </c>
      <c r="I74" s="33">
        <v>45049</v>
      </c>
      <c r="J74" s="34">
        <v>26600</v>
      </c>
      <c r="K74" s="29">
        <f t="shared" si="6"/>
        <v>763.42</v>
      </c>
      <c r="L74" s="29">
        <v>0</v>
      </c>
      <c r="M74" s="29">
        <f t="shared" si="7"/>
        <v>808.64</v>
      </c>
      <c r="N74" s="29">
        <v>3525</v>
      </c>
      <c r="O74" s="29">
        <f t="shared" si="8"/>
        <v>21502.940000000002</v>
      </c>
    </row>
    <row r="75" spans="1:15" s="24" customFormat="1" x14ac:dyDescent="0.25">
      <c r="A75" s="17">
        <v>67</v>
      </c>
      <c r="B75" s="31" t="s">
        <v>638</v>
      </c>
      <c r="C75" s="31" t="s">
        <v>639</v>
      </c>
      <c r="D75" s="32" t="s">
        <v>55</v>
      </c>
      <c r="E75" s="39" t="s">
        <v>637</v>
      </c>
      <c r="F75" s="19" t="s">
        <v>584</v>
      </c>
      <c r="G75" s="18" t="s">
        <v>771</v>
      </c>
      <c r="H75" s="33">
        <v>44470</v>
      </c>
      <c r="I75" s="33">
        <v>44835</v>
      </c>
      <c r="J75" s="34">
        <v>19000</v>
      </c>
      <c r="K75" s="29">
        <f t="shared" si="6"/>
        <v>545.29999999999995</v>
      </c>
      <c r="L75" s="29">
        <v>0</v>
      </c>
      <c r="M75" s="29">
        <f t="shared" si="7"/>
        <v>577.6</v>
      </c>
      <c r="N75" s="29">
        <v>3025</v>
      </c>
      <c r="O75" s="29">
        <f t="shared" si="8"/>
        <v>14852.100000000002</v>
      </c>
    </row>
    <row r="76" spans="1:15" s="24" customFormat="1" x14ac:dyDescent="0.25">
      <c r="A76" s="17">
        <v>68</v>
      </c>
      <c r="B76" s="31" t="s">
        <v>728</v>
      </c>
      <c r="C76" s="31" t="s">
        <v>729</v>
      </c>
      <c r="D76" s="32" t="s">
        <v>56</v>
      </c>
      <c r="E76" s="31" t="s">
        <v>473</v>
      </c>
      <c r="F76" s="19" t="s">
        <v>585</v>
      </c>
      <c r="G76" s="18" t="s">
        <v>771</v>
      </c>
      <c r="H76" s="33">
        <v>44440</v>
      </c>
      <c r="I76" s="33">
        <v>44805</v>
      </c>
      <c r="J76" s="34">
        <v>59800</v>
      </c>
      <c r="K76" s="29">
        <f t="shared" si="6"/>
        <v>1716.26</v>
      </c>
      <c r="L76" s="29">
        <v>3449.01</v>
      </c>
      <c r="M76" s="29">
        <f t="shared" si="7"/>
        <v>1817.92</v>
      </c>
      <c r="N76" s="29">
        <v>731.68</v>
      </c>
      <c r="O76" s="29">
        <f t="shared" si="8"/>
        <v>52085.13</v>
      </c>
    </row>
    <row r="77" spans="1:15" s="24" customFormat="1" x14ac:dyDescent="0.25">
      <c r="A77" s="17">
        <v>69</v>
      </c>
      <c r="B77" s="31" t="s">
        <v>423</v>
      </c>
      <c r="C77" s="31" t="s">
        <v>424</v>
      </c>
      <c r="D77" s="32" t="s">
        <v>55</v>
      </c>
      <c r="E77" s="35" t="s">
        <v>250</v>
      </c>
      <c r="F77" s="19" t="s">
        <v>585</v>
      </c>
      <c r="G77" s="18" t="s">
        <v>771</v>
      </c>
      <c r="H77" s="33">
        <v>44319</v>
      </c>
      <c r="I77" s="33">
        <v>45049</v>
      </c>
      <c r="J77" s="36">
        <v>19000</v>
      </c>
      <c r="K77" s="29">
        <f t="shared" si="6"/>
        <v>545.29999999999995</v>
      </c>
      <c r="L77" s="29">
        <v>0</v>
      </c>
      <c r="M77" s="29">
        <f t="shared" si="7"/>
        <v>577.6</v>
      </c>
      <c r="N77" s="29">
        <v>0</v>
      </c>
      <c r="O77" s="29">
        <f t="shared" si="8"/>
        <v>17877.100000000002</v>
      </c>
    </row>
    <row r="78" spans="1:15" s="24" customFormat="1" x14ac:dyDescent="0.25">
      <c r="A78" s="17">
        <v>70</v>
      </c>
      <c r="B78" s="31" t="s">
        <v>440</v>
      </c>
      <c r="C78" s="31" t="s">
        <v>441</v>
      </c>
      <c r="D78" s="32" t="s">
        <v>55</v>
      </c>
      <c r="E78" s="35" t="s">
        <v>250</v>
      </c>
      <c r="F78" s="19" t="s">
        <v>585</v>
      </c>
      <c r="G78" s="18" t="s">
        <v>771</v>
      </c>
      <c r="H78" s="33">
        <v>44319</v>
      </c>
      <c r="I78" s="33">
        <v>45049</v>
      </c>
      <c r="J78" s="36">
        <v>19000</v>
      </c>
      <c r="K78" s="29">
        <f t="shared" si="6"/>
        <v>545.29999999999995</v>
      </c>
      <c r="L78" s="29">
        <v>0</v>
      </c>
      <c r="M78" s="29">
        <f t="shared" si="7"/>
        <v>577.6</v>
      </c>
      <c r="N78" s="29">
        <v>0</v>
      </c>
      <c r="O78" s="29">
        <f t="shared" si="8"/>
        <v>17877.100000000002</v>
      </c>
    </row>
    <row r="79" spans="1:15" s="24" customFormat="1" x14ac:dyDescent="0.25">
      <c r="A79" s="17">
        <v>71</v>
      </c>
      <c r="B79" s="31" t="s">
        <v>484</v>
      </c>
      <c r="C79" s="31" t="s">
        <v>485</v>
      </c>
      <c r="D79" s="32" t="s">
        <v>55</v>
      </c>
      <c r="E79" s="35" t="s">
        <v>250</v>
      </c>
      <c r="F79" s="19" t="s">
        <v>585</v>
      </c>
      <c r="G79" s="18" t="s">
        <v>771</v>
      </c>
      <c r="H79" s="33">
        <v>44319</v>
      </c>
      <c r="I79" s="33">
        <v>45049</v>
      </c>
      <c r="J79" s="36">
        <v>19000</v>
      </c>
      <c r="K79" s="29">
        <f t="shared" si="6"/>
        <v>545.29999999999995</v>
      </c>
      <c r="L79" s="29">
        <v>0</v>
      </c>
      <c r="M79" s="29">
        <f t="shared" si="7"/>
        <v>577.6</v>
      </c>
      <c r="N79" s="29">
        <v>0</v>
      </c>
      <c r="O79" s="29">
        <f t="shared" si="8"/>
        <v>17877.100000000002</v>
      </c>
    </row>
    <row r="80" spans="1:15" s="24" customFormat="1" x14ac:dyDescent="0.25">
      <c r="A80" s="17">
        <v>72</v>
      </c>
      <c r="B80" s="31" t="s">
        <v>492</v>
      </c>
      <c r="C80" s="31" t="s">
        <v>493</v>
      </c>
      <c r="D80" s="32" t="s">
        <v>55</v>
      </c>
      <c r="E80" s="35" t="s">
        <v>250</v>
      </c>
      <c r="F80" s="19" t="s">
        <v>585</v>
      </c>
      <c r="G80" s="18" t="s">
        <v>771</v>
      </c>
      <c r="H80" s="33">
        <v>44319</v>
      </c>
      <c r="I80" s="33">
        <v>45049</v>
      </c>
      <c r="J80" s="36">
        <v>19000</v>
      </c>
      <c r="K80" s="29">
        <f t="shared" si="6"/>
        <v>545.29999999999995</v>
      </c>
      <c r="L80" s="29">
        <v>0</v>
      </c>
      <c r="M80" s="29">
        <f t="shared" si="7"/>
        <v>577.6</v>
      </c>
      <c r="N80" s="29">
        <v>3185.38</v>
      </c>
      <c r="O80" s="29">
        <f t="shared" si="8"/>
        <v>14691.720000000001</v>
      </c>
    </row>
    <row r="81" spans="1:15" s="24" customFormat="1" x14ac:dyDescent="0.25">
      <c r="A81" s="17">
        <v>73</v>
      </c>
      <c r="B81" s="31" t="s">
        <v>507</v>
      </c>
      <c r="C81" s="31" t="s">
        <v>508</v>
      </c>
      <c r="D81" s="32" t="s">
        <v>55</v>
      </c>
      <c r="E81" s="31" t="s">
        <v>250</v>
      </c>
      <c r="F81" s="19" t="s">
        <v>585</v>
      </c>
      <c r="G81" s="18" t="s">
        <v>771</v>
      </c>
      <c r="H81" s="33">
        <v>43283</v>
      </c>
      <c r="I81" s="33">
        <v>45109</v>
      </c>
      <c r="J81" s="34">
        <v>19000</v>
      </c>
      <c r="K81" s="29">
        <f t="shared" si="6"/>
        <v>545.29999999999995</v>
      </c>
      <c r="L81" s="29">
        <v>0</v>
      </c>
      <c r="M81" s="29">
        <f t="shared" si="7"/>
        <v>577.6</v>
      </c>
      <c r="N81" s="29">
        <v>3552.23</v>
      </c>
      <c r="O81" s="29">
        <f t="shared" si="8"/>
        <v>14324.870000000003</v>
      </c>
    </row>
    <row r="82" spans="1:15" s="24" customFormat="1" x14ac:dyDescent="0.25">
      <c r="A82" s="17">
        <v>74</v>
      </c>
      <c r="B82" s="31" t="s">
        <v>526</v>
      </c>
      <c r="C82" s="31" t="s">
        <v>527</v>
      </c>
      <c r="D82" s="32" t="s">
        <v>55</v>
      </c>
      <c r="E82" s="35" t="s">
        <v>250</v>
      </c>
      <c r="F82" s="19" t="s">
        <v>585</v>
      </c>
      <c r="G82" s="18" t="s">
        <v>771</v>
      </c>
      <c r="H82" s="33">
        <v>44242</v>
      </c>
      <c r="I82" s="33">
        <v>44972</v>
      </c>
      <c r="J82" s="36">
        <v>19000</v>
      </c>
      <c r="K82" s="29">
        <f t="shared" si="6"/>
        <v>545.29999999999995</v>
      </c>
      <c r="L82" s="29">
        <v>0</v>
      </c>
      <c r="M82" s="29">
        <f t="shared" si="7"/>
        <v>577.6</v>
      </c>
      <c r="N82" s="29">
        <v>0</v>
      </c>
      <c r="O82" s="29">
        <f t="shared" si="8"/>
        <v>17877.100000000002</v>
      </c>
    </row>
    <row r="83" spans="1:15" s="24" customFormat="1" ht="26.25" x14ac:dyDescent="0.25">
      <c r="A83" s="17">
        <v>75</v>
      </c>
      <c r="B83" s="31" t="s">
        <v>635</v>
      </c>
      <c r="C83" s="31" t="s">
        <v>636</v>
      </c>
      <c r="D83" s="32" t="s">
        <v>56</v>
      </c>
      <c r="E83" s="35" t="s">
        <v>250</v>
      </c>
      <c r="F83" s="19" t="s">
        <v>585</v>
      </c>
      <c r="G83" s="18" t="s">
        <v>771</v>
      </c>
      <c r="H83" s="33">
        <v>44470</v>
      </c>
      <c r="I83" s="33">
        <v>44835</v>
      </c>
      <c r="J83" s="36">
        <v>19000</v>
      </c>
      <c r="K83" s="29">
        <f t="shared" si="6"/>
        <v>545.29999999999995</v>
      </c>
      <c r="L83" s="29">
        <v>0</v>
      </c>
      <c r="M83" s="29">
        <f t="shared" si="7"/>
        <v>577.6</v>
      </c>
      <c r="N83" s="29">
        <v>0</v>
      </c>
      <c r="O83" s="29">
        <f t="shared" si="8"/>
        <v>17877.100000000002</v>
      </c>
    </row>
    <row r="84" spans="1:15" s="24" customFormat="1" x14ac:dyDescent="0.25">
      <c r="A84" s="17">
        <v>76</v>
      </c>
      <c r="B84" s="31" t="s">
        <v>395</v>
      </c>
      <c r="C84" s="31" t="s">
        <v>396</v>
      </c>
      <c r="D84" s="32" t="s">
        <v>56</v>
      </c>
      <c r="E84" s="35" t="s">
        <v>397</v>
      </c>
      <c r="F84" s="19" t="s">
        <v>587</v>
      </c>
      <c r="G84" s="18" t="s">
        <v>771</v>
      </c>
      <c r="H84" s="33">
        <v>39539</v>
      </c>
      <c r="I84" s="33">
        <v>45017</v>
      </c>
      <c r="J84" s="34">
        <v>60000</v>
      </c>
      <c r="K84" s="29">
        <f t="shared" si="6"/>
        <v>1722</v>
      </c>
      <c r="L84" s="29">
        <v>3216.63</v>
      </c>
      <c r="M84" s="29">
        <f t="shared" si="7"/>
        <v>1824</v>
      </c>
      <c r="N84" s="29">
        <v>1350.12</v>
      </c>
      <c r="O84" s="29">
        <f t="shared" si="8"/>
        <v>51887.25</v>
      </c>
    </row>
    <row r="85" spans="1:15" s="24" customFormat="1" x14ac:dyDescent="0.25">
      <c r="A85" s="17">
        <v>77</v>
      </c>
      <c r="B85" s="31" t="s">
        <v>336</v>
      </c>
      <c r="C85" s="31" t="s">
        <v>337</v>
      </c>
      <c r="D85" s="32" t="s">
        <v>56</v>
      </c>
      <c r="E85" s="35" t="s">
        <v>338</v>
      </c>
      <c r="F85" s="19" t="s">
        <v>587</v>
      </c>
      <c r="G85" s="18" t="s">
        <v>771</v>
      </c>
      <c r="H85" s="33">
        <v>39603</v>
      </c>
      <c r="I85" s="33">
        <v>45081</v>
      </c>
      <c r="J85" s="34">
        <v>38187</v>
      </c>
      <c r="K85" s="29">
        <f t="shared" si="6"/>
        <v>1095.9668999999999</v>
      </c>
      <c r="L85" s="29">
        <v>186.77</v>
      </c>
      <c r="M85" s="29">
        <f t="shared" si="7"/>
        <v>1160.8848</v>
      </c>
      <c r="N85" s="29">
        <v>5025</v>
      </c>
      <c r="O85" s="29">
        <f t="shared" si="8"/>
        <v>30718.378300000004</v>
      </c>
    </row>
    <row r="86" spans="1:15" s="24" customFormat="1" x14ac:dyDescent="0.25">
      <c r="A86" s="17">
        <v>78</v>
      </c>
      <c r="B86" s="31" t="s">
        <v>252</v>
      </c>
      <c r="C86" s="31" t="s">
        <v>323</v>
      </c>
      <c r="D86" s="32" t="s">
        <v>56</v>
      </c>
      <c r="E86" s="48" t="s">
        <v>730</v>
      </c>
      <c r="F86" s="19" t="s">
        <v>587</v>
      </c>
      <c r="G86" s="18" t="s">
        <v>771</v>
      </c>
      <c r="H86" s="49">
        <v>39675</v>
      </c>
      <c r="I86" s="49">
        <v>44788</v>
      </c>
      <c r="J86" s="34">
        <v>38639.35</v>
      </c>
      <c r="K86" s="29">
        <f t="shared" si="6"/>
        <v>1108.949345</v>
      </c>
      <c r="L86" s="29">
        <v>250.61</v>
      </c>
      <c r="M86" s="29">
        <f t="shared" si="7"/>
        <v>1174.63624</v>
      </c>
      <c r="N86" s="29">
        <v>400</v>
      </c>
      <c r="O86" s="29">
        <f t="shared" si="8"/>
        <v>35705.154414999997</v>
      </c>
    </row>
    <row r="87" spans="1:15" s="24" customFormat="1" x14ac:dyDescent="0.25">
      <c r="A87" s="17">
        <v>79</v>
      </c>
      <c r="B87" s="31" t="s">
        <v>454</v>
      </c>
      <c r="C87" s="31" t="s">
        <v>455</v>
      </c>
      <c r="D87" s="32" t="s">
        <v>56</v>
      </c>
      <c r="E87" s="31" t="s">
        <v>249</v>
      </c>
      <c r="F87" s="19" t="s">
        <v>587</v>
      </c>
      <c r="G87" s="18" t="s">
        <v>771</v>
      </c>
      <c r="H87" s="49">
        <v>41548</v>
      </c>
      <c r="I87" s="50">
        <v>44835</v>
      </c>
      <c r="J87" s="34">
        <v>41226.9</v>
      </c>
      <c r="K87" s="29">
        <f t="shared" si="6"/>
        <v>1183.2120300000001</v>
      </c>
      <c r="L87" s="29">
        <v>615.80999999999995</v>
      </c>
      <c r="M87" s="29">
        <f t="shared" si="7"/>
        <v>1253.2977600000002</v>
      </c>
      <c r="N87" s="29">
        <v>3400</v>
      </c>
      <c r="O87" s="29">
        <f t="shared" si="8"/>
        <v>34774.58021</v>
      </c>
    </row>
    <row r="88" spans="1:15" s="24" customFormat="1" x14ac:dyDescent="0.25">
      <c r="A88" s="17">
        <v>80</v>
      </c>
      <c r="B88" s="27" t="s">
        <v>702</v>
      </c>
      <c r="C88" s="27" t="s">
        <v>701</v>
      </c>
      <c r="D88" s="40" t="s">
        <v>56</v>
      </c>
      <c r="E88" s="48" t="s">
        <v>730</v>
      </c>
      <c r="F88" s="23" t="s">
        <v>587</v>
      </c>
      <c r="G88" s="18" t="s">
        <v>771</v>
      </c>
      <c r="H88" s="33">
        <v>39539</v>
      </c>
      <c r="I88" s="33">
        <v>45017</v>
      </c>
      <c r="J88" s="29">
        <v>50231.16</v>
      </c>
      <c r="K88" s="29">
        <f t="shared" si="6"/>
        <v>1441.6342920000002</v>
      </c>
      <c r="L88" s="29">
        <v>1684.11</v>
      </c>
      <c r="M88" s="29">
        <f t="shared" si="7"/>
        <v>1527.0272640000001</v>
      </c>
      <c r="N88" s="29">
        <v>1350.12</v>
      </c>
      <c r="O88" s="29">
        <f t="shared" si="8"/>
        <v>44228.268444000001</v>
      </c>
    </row>
    <row r="89" spans="1:15" s="24" customFormat="1" x14ac:dyDescent="0.25">
      <c r="A89" s="17">
        <v>81</v>
      </c>
      <c r="B89" s="31" t="s">
        <v>271</v>
      </c>
      <c r="C89" s="31" t="s">
        <v>272</v>
      </c>
      <c r="D89" s="32" t="s">
        <v>56</v>
      </c>
      <c r="E89" s="35" t="s">
        <v>273</v>
      </c>
      <c r="F89" s="19" t="s">
        <v>587</v>
      </c>
      <c r="G89" s="18" t="s">
        <v>771</v>
      </c>
      <c r="H89" s="45">
        <v>39548</v>
      </c>
      <c r="I89" s="45">
        <v>45026</v>
      </c>
      <c r="J89" s="51">
        <v>40800.5</v>
      </c>
      <c r="K89" s="29">
        <f t="shared" si="6"/>
        <v>1170.97435</v>
      </c>
      <c r="L89" s="29">
        <v>353.11</v>
      </c>
      <c r="M89" s="29">
        <f t="shared" si="7"/>
        <v>1240.3352</v>
      </c>
      <c r="N89" s="29">
        <v>27537.13</v>
      </c>
      <c r="O89" s="29">
        <f t="shared" si="8"/>
        <v>10498.95045</v>
      </c>
    </row>
    <row r="90" spans="1:15" s="24" customFormat="1" x14ac:dyDescent="0.25">
      <c r="A90" s="17">
        <v>82</v>
      </c>
      <c r="B90" s="31" t="s">
        <v>294</v>
      </c>
      <c r="C90" s="31" t="s">
        <v>295</v>
      </c>
      <c r="D90" s="32" t="s">
        <v>56</v>
      </c>
      <c r="E90" s="35" t="s">
        <v>296</v>
      </c>
      <c r="F90" s="19" t="s">
        <v>587</v>
      </c>
      <c r="G90" s="18" t="s">
        <v>771</v>
      </c>
      <c r="H90" s="49">
        <v>39548</v>
      </c>
      <c r="I90" s="49">
        <v>45026</v>
      </c>
      <c r="J90" s="34">
        <v>39715</v>
      </c>
      <c r="K90" s="29">
        <f t="shared" si="6"/>
        <v>1139.8205</v>
      </c>
      <c r="L90" s="29">
        <v>402.43</v>
      </c>
      <c r="M90" s="29">
        <f t="shared" si="7"/>
        <v>1207.336</v>
      </c>
      <c r="N90" s="29">
        <v>3025</v>
      </c>
      <c r="O90" s="29">
        <f t="shared" si="8"/>
        <v>33940.413499999995</v>
      </c>
    </row>
    <row r="91" spans="1:15" s="24" customFormat="1" x14ac:dyDescent="0.25">
      <c r="A91" s="17">
        <v>83</v>
      </c>
      <c r="B91" s="31" t="s">
        <v>310</v>
      </c>
      <c r="C91" s="31" t="s">
        <v>735</v>
      </c>
      <c r="D91" s="32" t="s">
        <v>55</v>
      </c>
      <c r="E91" s="35" t="s">
        <v>311</v>
      </c>
      <c r="F91" s="19" t="s">
        <v>587</v>
      </c>
      <c r="G91" s="18" t="s">
        <v>771</v>
      </c>
      <c r="H91" s="45">
        <v>39539</v>
      </c>
      <c r="I91" s="45">
        <v>45017</v>
      </c>
      <c r="J91" s="34">
        <v>40800.5</v>
      </c>
      <c r="K91" s="29">
        <f t="shared" si="6"/>
        <v>1170.97435</v>
      </c>
      <c r="L91" s="29">
        <v>555.63</v>
      </c>
      <c r="M91" s="29">
        <f t="shared" si="7"/>
        <v>1240.3352</v>
      </c>
      <c r="N91" s="29">
        <v>26151.14</v>
      </c>
      <c r="O91" s="29">
        <f t="shared" si="8"/>
        <v>11682.420450000005</v>
      </c>
    </row>
    <row r="92" spans="1:15" s="24" customFormat="1" x14ac:dyDescent="0.25">
      <c r="A92" s="17">
        <v>84</v>
      </c>
      <c r="B92" s="31" t="s">
        <v>312</v>
      </c>
      <c r="C92" s="31" t="s">
        <v>313</v>
      </c>
      <c r="D92" s="32" t="s">
        <v>56</v>
      </c>
      <c r="E92" s="35" t="s">
        <v>311</v>
      </c>
      <c r="F92" s="19" t="s">
        <v>587</v>
      </c>
      <c r="G92" s="18" t="s">
        <v>771</v>
      </c>
      <c r="H92" s="33">
        <v>39979</v>
      </c>
      <c r="I92" s="33">
        <v>45092</v>
      </c>
      <c r="J92" s="34">
        <v>40800.5</v>
      </c>
      <c r="K92" s="29">
        <f t="shared" si="6"/>
        <v>1170.97435</v>
      </c>
      <c r="L92" s="29">
        <v>555.63</v>
      </c>
      <c r="M92" s="29">
        <f t="shared" si="7"/>
        <v>1240.3352</v>
      </c>
      <c r="N92" s="29">
        <v>731.68</v>
      </c>
      <c r="O92" s="29">
        <f t="shared" si="8"/>
        <v>37101.880450000004</v>
      </c>
    </row>
    <row r="93" spans="1:15" s="24" customFormat="1" x14ac:dyDescent="0.25">
      <c r="A93" s="17">
        <v>85</v>
      </c>
      <c r="B93" s="31" t="s">
        <v>348</v>
      </c>
      <c r="C93" s="31" t="s">
        <v>349</v>
      </c>
      <c r="D93" s="32" t="s">
        <v>55</v>
      </c>
      <c r="E93" s="35" t="s">
        <v>311</v>
      </c>
      <c r="F93" s="19" t="s">
        <v>587</v>
      </c>
      <c r="G93" s="18" t="s">
        <v>771</v>
      </c>
      <c r="H93" s="33">
        <v>39539</v>
      </c>
      <c r="I93" s="33">
        <v>45017</v>
      </c>
      <c r="J93" s="34">
        <v>40800.5</v>
      </c>
      <c r="K93" s="29">
        <f t="shared" si="6"/>
        <v>1170.97435</v>
      </c>
      <c r="L93" s="29">
        <v>555.63</v>
      </c>
      <c r="M93" s="29">
        <f t="shared" si="7"/>
        <v>1240.3352</v>
      </c>
      <c r="N93" s="29">
        <v>1000</v>
      </c>
      <c r="O93" s="29">
        <f t="shared" si="8"/>
        <v>36833.560450000004</v>
      </c>
    </row>
    <row r="94" spans="1:15" s="24" customFormat="1" x14ac:dyDescent="0.25">
      <c r="A94" s="17">
        <v>86</v>
      </c>
      <c r="B94" s="31" t="s">
        <v>398</v>
      </c>
      <c r="C94" s="31" t="s">
        <v>399</v>
      </c>
      <c r="D94" s="32" t="s">
        <v>56</v>
      </c>
      <c r="E94" s="35" t="s">
        <v>400</v>
      </c>
      <c r="F94" s="19" t="s">
        <v>587</v>
      </c>
      <c r="G94" s="18" t="s">
        <v>771</v>
      </c>
      <c r="H94" s="33">
        <v>39600</v>
      </c>
      <c r="I94" s="33">
        <v>45078</v>
      </c>
      <c r="J94" s="34">
        <v>39715</v>
      </c>
      <c r="K94" s="29">
        <f t="shared" si="6"/>
        <v>1139.8205</v>
      </c>
      <c r="L94" s="29">
        <v>402.43</v>
      </c>
      <c r="M94" s="29">
        <f t="shared" si="7"/>
        <v>1207.336</v>
      </c>
      <c r="N94" s="29">
        <v>0</v>
      </c>
      <c r="O94" s="29">
        <f t="shared" si="8"/>
        <v>36965.413499999995</v>
      </c>
    </row>
    <row r="95" spans="1:15" s="24" customFormat="1" x14ac:dyDescent="0.25">
      <c r="A95" s="17">
        <v>87</v>
      </c>
      <c r="B95" s="31" t="s">
        <v>401</v>
      </c>
      <c r="C95" s="31" t="s">
        <v>402</v>
      </c>
      <c r="D95" s="32" t="s">
        <v>56</v>
      </c>
      <c r="E95" s="35" t="s">
        <v>273</v>
      </c>
      <c r="F95" s="19" t="s">
        <v>587</v>
      </c>
      <c r="G95" s="18" t="s">
        <v>771</v>
      </c>
      <c r="H95" s="33">
        <v>39692</v>
      </c>
      <c r="I95" s="33">
        <v>44805</v>
      </c>
      <c r="J95" s="34">
        <v>41226.9</v>
      </c>
      <c r="K95" s="29">
        <f t="shared" si="6"/>
        <v>1183.2120300000001</v>
      </c>
      <c r="L95" s="29">
        <v>210.77</v>
      </c>
      <c r="M95" s="29">
        <f t="shared" si="7"/>
        <v>1253.2977600000002</v>
      </c>
      <c r="N95" s="29">
        <v>3725.24</v>
      </c>
      <c r="O95" s="29">
        <f t="shared" si="8"/>
        <v>34854.380210000003</v>
      </c>
    </row>
    <row r="96" spans="1:15" s="24" customFormat="1" x14ac:dyDescent="0.25">
      <c r="A96" s="17">
        <v>88</v>
      </c>
      <c r="B96" s="31" t="s">
        <v>406</v>
      </c>
      <c r="C96" s="31" t="s">
        <v>407</v>
      </c>
      <c r="D96" s="32" t="s">
        <v>55</v>
      </c>
      <c r="E96" s="31" t="s">
        <v>408</v>
      </c>
      <c r="F96" s="19" t="s">
        <v>587</v>
      </c>
      <c r="G96" s="18" t="s">
        <v>771</v>
      </c>
      <c r="H96" s="33">
        <v>39671</v>
      </c>
      <c r="I96" s="49">
        <v>44784</v>
      </c>
      <c r="J96" s="34">
        <v>39715</v>
      </c>
      <c r="K96" s="29">
        <f t="shared" si="6"/>
        <v>1139.8205</v>
      </c>
      <c r="L96" s="29">
        <v>0</v>
      </c>
      <c r="M96" s="29">
        <f t="shared" si="7"/>
        <v>1207.336</v>
      </c>
      <c r="N96" s="29">
        <v>7075.36</v>
      </c>
      <c r="O96" s="29">
        <f t="shared" si="8"/>
        <v>30292.483499999995</v>
      </c>
    </row>
    <row r="97" spans="1:15" s="24" customFormat="1" x14ac:dyDescent="0.25">
      <c r="A97" s="17">
        <v>89</v>
      </c>
      <c r="B97" s="31" t="s">
        <v>412</v>
      </c>
      <c r="C97" s="31" t="s">
        <v>413</v>
      </c>
      <c r="D97" s="32" t="s">
        <v>56</v>
      </c>
      <c r="E97" s="35" t="s">
        <v>411</v>
      </c>
      <c r="F97" s="19" t="s">
        <v>587</v>
      </c>
      <c r="G97" s="18" t="s">
        <v>771</v>
      </c>
      <c r="H97" s="33">
        <v>40977</v>
      </c>
      <c r="I97" s="33">
        <v>44994</v>
      </c>
      <c r="J97" s="34">
        <v>19500</v>
      </c>
      <c r="K97" s="29">
        <f t="shared" si="6"/>
        <v>559.65</v>
      </c>
      <c r="L97" s="29">
        <v>0</v>
      </c>
      <c r="M97" s="29">
        <f t="shared" si="7"/>
        <v>592.79999999999995</v>
      </c>
      <c r="N97" s="29">
        <v>0</v>
      </c>
      <c r="O97" s="29">
        <f t="shared" si="8"/>
        <v>18347.55</v>
      </c>
    </row>
    <row r="98" spans="1:15" s="24" customFormat="1" x14ac:dyDescent="0.25">
      <c r="A98" s="17">
        <v>90</v>
      </c>
      <c r="B98" s="31" t="s">
        <v>417</v>
      </c>
      <c r="C98" s="31" t="s">
        <v>418</v>
      </c>
      <c r="D98" s="32" t="s">
        <v>55</v>
      </c>
      <c r="E98" s="35" t="s">
        <v>419</v>
      </c>
      <c r="F98" s="19" t="s">
        <v>587</v>
      </c>
      <c r="G98" s="18" t="s">
        <v>771</v>
      </c>
      <c r="H98" s="45">
        <v>39722</v>
      </c>
      <c r="I98" s="45">
        <v>44835</v>
      </c>
      <c r="J98" s="34">
        <v>25901.200000000001</v>
      </c>
      <c r="K98" s="29">
        <f t="shared" si="6"/>
        <v>743.36444000000006</v>
      </c>
      <c r="L98" s="29">
        <v>0</v>
      </c>
      <c r="M98" s="29">
        <f t="shared" si="7"/>
        <v>787.39648</v>
      </c>
      <c r="N98" s="29">
        <v>0</v>
      </c>
      <c r="O98" s="29">
        <f t="shared" si="8"/>
        <v>24370.43908</v>
      </c>
    </row>
    <row r="99" spans="1:15" s="24" customFormat="1" x14ac:dyDescent="0.25">
      <c r="A99" s="17">
        <v>91</v>
      </c>
      <c r="B99" s="31" t="s">
        <v>463</v>
      </c>
      <c r="C99" s="31" t="s">
        <v>464</v>
      </c>
      <c r="D99" s="32" t="s">
        <v>55</v>
      </c>
      <c r="E99" s="35" t="s">
        <v>419</v>
      </c>
      <c r="F99" s="19" t="s">
        <v>587</v>
      </c>
      <c r="G99" s="18" t="s">
        <v>771</v>
      </c>
      <c r="H99" s="33">
        <v>41731</v>
      </c>
      <c r="I99" s="33">
        <v>45018</v>
      </c>
      <c r="J99" s="34">
        <v>25901.200000000001</v>
      </c>
      <c r="K99" s="29">
        <f t="shared" si="6"/>
        <v>743.36444000000006</v>
      </c>
      <c r="L99" s="29">
        <v>0</v>
      </c>
      <c r="M99" s="29">
        <f t="shared" si="7"/>
        <v>787.39648</v>
      </c>
      <c r="N99" s="29">
        <v>6343.3</v>
      </c>
      <c r="O99" s="29">
        <f t="shared" si="8"/>
        <v>18027.139080000001</v>
      </c>
    </row>
    <row r="100" spans="1:15" s="24" customFormat="1" x14ac:dyDescent="0.25">
      <c r="A100" s="17">
        <v>92</v>
      </c>
      <c r="B100" s="31" t="s">
        <v>519</v>
      </c>
      <c r="C100" s="31" t="s">
        <v>520</v>
      </c>
      <c r="D100" s="32" t="s">
        <v>55</v>
      </c>
      <c r="E100" s="35" t="s">
        <v>419</v>
      </c>
      <c r="F100" s="19" t="s">
        <v>587</v>
      </c>
      <c r="G100" s="18" t="s">
        <v>771</v>
      </c>
      <c r="H100" s="45">
        <v>43647</v>
      </c>
      <c r="I100" s="45">
        <v>45108</v>
      </c>
      <c r="J100" s="34">
        <v>25901.200000000001</v>
      </c>
      <c r="K100" s="29">
        <f t="shared" ref="K100:K132" si="9">+J100*2.87%</f>
        <v>743.36444000000006</v>
      </c>
      <c r="L100" s="29">
        <v>0</v>
      </c>
      <c r="M100" s="29">
        <f t="shared" ref="M100:M132" si="10">+J100*3.04%</f>
        <v>787.39648</v>
      </c>
      <c r="N100" s="29">
        <v>0</v>
      </c>
      <c r="O100" s="29">
        <f t="shared" ref="O100:O132" si="11">+J100-K100-L100-M100-N100</f>
        <v>24370.43908</v>
      </c>
    </row>
    <row r="101" spans="1:15" s="24" customFormat="1" x14ac:dyDescent="0.25">
      <c r="A101" s="17">
        <v>93</v>
      </c>
      <c r="B101" s="31" t="s">
        <v>430</v>
      </c>
      <c r="C101" s="31" t="s">
        <v>431</v>
      </c>
      <c r="D101" s="32" t="s">
        <v>56</v>
      </c>
      <c r="E101" s="35" t="s">
        <v>273</v>
      </c>
      <c r="F101" s="19" t="s">
        <v>587</v>
      </c>
      <c r="G101" s="18" t="s">
        <v>771</v>
      </c>
      <c r="H101" s="33">
        <v>41262</v>
      </c>
      <c r="I101" s="33">
        <v>44914</v>
      </c>
      <c r="J101" s="34">
        <v>39715</v>
      </c>
      <c r="K101" s="29">
        <f t="shared" si="9"/>
        <v>1139.8205</v>
      </c>
      <c r="L101" s="29">
        <v>402.43</v>
      </c>
      <c r="M101" s="29">
        <f t="shared" si="10"/>
        <v>1207.336</v>
      </c>
      <c r="N101" s="29">
        <v>1025</v>
      </c>
      <c r="O101" s="29">
        <f t="shared" si="11"/>
        <v>35940.413499999995</v>
      </c>
    </row>
    <row r="102" spans="1:15" s="24" customFormat="1" x14ac:dyDescent="0.25">
      <c r="A102" s="17">
        <v>94</v>
      </c>
      <c r="B102" s="31" t="s">
        <v>450</v>
      </c>
      <c r="C102" s="31" t="s">
        <v>451</v>
      </c>
      <c r="D102" s="32" t="s">
        <v>56</v>
      </c>
      <c r="E102" s="35" t="s">
        <v>254</v>
      </c>
      <c r="F102" s="19" t="s">
        <v>587</v>
      </c>
      <c r="G102" s="18" t="s">
        <v>771</v>
      </c>
      <c r="H102" s="49">
        <v>41512</v>
      </c>
      <c r="I102" s="49">
        <v>44799</v>
      </c>
      <c r="J102" s="34">
        <v>20800</v>
      </c>
      <c r="K102" s="29">
        <f t="shared" si="9"/>
        <v>596.96</v>
      </c>
      <c r="L102" s="29">
        <v>0</v>
      </c>
      <c r="M102" s="29">
        <f t="shared" si="10"/>
        <v>632.32000000000005</v>
      </c>
      <c r="N102" s="29">
        <v>11152.72</v>
      </c>
      <c r="O102" s="29">
        <f t="shared" si="11"/>
        <v>8418.0000000000018</v>
      </c>
    </row>
    <row r="103" spans="1:15" s="24" customFormat="1" x14ac:dyDescent="0.25">
      <c r="A103" s="17">
        <v>95</v>
      </c>
      <c r="B103" s="31" t="s">
        <v>469</v>
      </c>
      <c r="C103" s="31" t="s">
        <v>470</v>
      </c>
      <c r="D103" s="32" t="s">
        <v>55</v>
      </c>
      <c r="E103" s="35" t="s">
        <v>471</v>
      </c>
      <c r="F103" s="19" t="s">
        <v>587</v>
      </c>
      <c r="G103" s="18" t="s">
        <v>771</v>
      </c>
      <c r="H103" s="33">
        <v>42023</v>
      </c>
      <c r="I103" s="33">
        <v>44945</v>
      </c>
      <c r="J103" s="34">
        <v>19500</v>
      </c>
      <c r="K103" s="29">
        <f t="shared" si="9"/>
        <v>559.65</v>
      </c>
      <c r="L103" s="29">
        <v>0</v>
      </c>
      <c r="M103" s="29">
        <f t="shared" si="10"/>
        <v>592.79999999999995</v>
      </c>
      <c r="N103" s="29">
        <v>0</v>
      </c>
      <c r="O103" s="29">
        <f t="shared" si="11"/>
        <v>18347.55</v>
      </c>
    </row>
    <row r="104" spans="1:15" s="24" customFormat="1" x14ac:dyDescent="0.25">
      <c r="A104" s="17">
        <v>96</v>
      </c>
      <c r="B104" s="31" t="s">
        <v>500</v>
      </c>
      <c r="C104" s="31" t="s">
        <v>437</v>
      </c>
      <c r="D104" s="32" t="s">
        <v>56</v>
      </c>
      <c r="E104" s="35" t="s">
        <v>471</v>
      </c>
      <c r="F104" s="19" t="s">
        <v>587</v>
      </c>
      <c r="G104" s="18" t="s">
        <v>771</v>
      </c>
      <c r="H104" s="33">
        <v>43010</v>
      </c>
      <c r="I104" s="33">
        <v>44836</v>
      </c>
      <c r="J104" s="34">
        <v>19500</v>
      </c>
      <c r="K104" s="29">
        <f t="shared" si="9"/>
        <v>559.65</v>
      </c>
      <c r="L104" s="29">
        <v>0</v>
      </c>
      <c r="M104" s="29">
        <f t="shared" si="10"/>
        <v>592.79999999999995</v>
      </c>
      <c r="N104" s="29">
        <v>0</v>
      </c>
      <c r="O104" s="29">
        <f t="shared" si="11"/>
        <v>18347.55</v>
      </c>
    </row>
    <row r="105" spans="1:15" s="24" customFormat="1" x14ac:dyDescent="0.25">
      <c r="A105" s="17">
        <v>97</v>
      </c>
      <c r="B105" s="31" t="s">
        <v>521</v>
      </c>
      <c r="C105" s="31" t="s">
        <v>522</v>
      </c>
      <c r="D105" s="32" t="s">
        <v>55</v>
      </c>
      <c r="E105" s="35" t="s">
        <v>411</v>
      </c>
      <c r="F105" s="19" t="s">
        <v>587</v>
      </c>
      <c r="G105" s="18" t="s">
        <v>771</v>
      </c>
      <c r="H105" s="33">
        <v>43525</v>
      </c>
      <c r="I105" s="33">
        <v>44986</v>
      </c>
      <c r="J105" s="34">
        <v>19500</v>
      </c>
      <c r="K105" s="29">
        <f t="shared" si="9"/>
        <v>559.65</v>
      </c>
      <c r="L105" s="29">
        <v>0</v>
      </c>
      <c r="M105" s="29">
        <f t="shared" si="10"/>
        <v>592.79999999999995</v>
      </c>
      <c r="N105" s="29">
        <v>0</v>
      </c>
      <c r="O105" s="29">
        <f t="shared" si="11"/>
        <v>18347.55</v>
      </c>
    </row>
    <row r="106" spans="1:15" s="24" customFormat="1" x14ac:dyDescent="0.25">
      <c r="A106" s="17">
        <v>98</v>
      </c>
      <c r="B106" s="31" t="s">
        <v>534</v>
      </c>
      <c r="C106" s="31" t="s">
        <v>535</v>
      </c>
      <c r="D106" s="32" t="s">
        <v>56</v>
      </c>
      <c r="E106" s="35" t="s">
        <v>536</v>
      </c>
      <c r="F106" s="19" t="s">
        <v>587</v>
      </c>
      <c r="G106" s="18" t="s">
        <v>771</v>
      </c>
      <c r="H106" s="33">
        <v>43891</v>
      </c>
      <c r="I106" s="33">
        <v>44986</v>
      </c>
      <c r="J106" s="34">
        <v>19500</v>
      </c>
      <c r="K106" s="29">
        <f t="shared" si="9"/>
        <v>559.65</v>
      </c>
      <c r="L106" s="29">
        <v>0</v>
      </c>
      <c r="M106" s="29">
        <f t="shared" si="10"/>
        <v>592.79999999999995</v>
      </c>
      <c r="N106" s="29">
        <v>0</v>
      </c>
      <c r="O106" s="29">
        <f t="shared" si="11"/>
        <v>18347.55</v>
      </c>
    </row>
    <row r="107" spans="1:15" s="24" customFormat="1" x14ac:dyDescent="0.25">
      <c r="A107" s="17">
        <v>99</v>
      </c>
      <c r="B107" s="31" t="s">
        <v>742</v>
      </c>
      <c r="C107" s="31" t="s">
        <v>743</v>
      </c>
      <c r="D107" s="32" t="s">
        <v>55</v>
      </c>
      <c r="E107" s="35" t="s">
        <v>536</v>
      </c>
      <c r="F107" s="19" t="s">
        <v>587</v>
      </c>
      <c r="G107" s="18" t="s">
        <v>771</v>
      </c>
      <c r="H107" s="33">
        <v>44593</v>
      </c>
      <c r="I107" s="33">
        <v>44958</v>
      </c>
      <c r="J107" s="34">
        <v>19500</v>
      </c>
      <c r="K107" s="29">
        <f t="shared" si="9"/>
        <v>559.65</v>
      </c>
      <c r="L107" s="29">
        <v>0</v>
      </c>
      <c r="M107" s="29">
        <f t="shared" si="10"/>
        <v>592.79999999999995</v>
      </c>
      <c r="N107" s="29">
        <v>0</v>
      </c>
      <c r="O107" s="29">
        <f t="shared" si="11"/>
        <v>18347.55</v>
      </c>
    </row>
    <row r="108" spans="1:15" s="24" customFormat="1" x14ac:dyDescent="0.25">
      <c r="A108" s="17">
        <v>100</v>
      </c>
      <c r="B108" s="31" t="s">
        <v>448</v>
      </c>
      <c r="C108" s="31" t="s">
        <v>449</v>
      </c>
      <c r="D108" s="32" t="s">
        <v>56</v>
      </c>
      <c r="E108" s="35" t="s">
        <v>265</v>
      </c>
      <c r="F108" s="19" t="s">
        <v>587</v>
      </c>
      <c r="G108" s="18" t="s">
        <v>771</v>
      </c>
      <c r="H108" s="33">
        <v>44256</v>
      </c>
      <c r="I108" s="33">
        <v>44986</v>
      </c>
      <c r="J108" s="36">
        <v>33422.03</v>
      </c>
      <c r="K108" s="29">
        <f t="shared" si="9"/>
        <v>959.21226100000001</v>
      </c>
      <c r="L108" s="29">
        <v>0</v>
      </c>
      <c r="M108" s="29">
        <f t="shared" si="10"/>
        <v>1016.029712</v>
      </c>
      <c r="N108" s="29">
        <v>0</v>
      </c>
      <c r="O108" s="29">
        <f t="shared" si="11"/>
        <v>31446.788026999999</v>
      </c>
    </row>
    <row r="109" spans="1:15" s="24" customFormat="1" x14ac:dyDescent="0.25">
      <c r="A109" s="17">
        <v>101</v>
      </c>
      <c r="B109" s="31" t="s">
        <v>452</v>
      </c>
      <c r="C109" s="31" t="s">
        <v>453</v>
      </c>
      <c r="D109" s="32" t="s">
        <v>56</v>
      </c>
      <c r="E109" s="35" t="s">
        <v>257</v>
      </c>
      <c r="F109" s="19" t="s">
        <v>587</v>
      </c>
      <c r="G109" s="18" t="s">
        <v>771</v>
      </c>
      <c r="H109" s="33">
        <v>44256</v>
      </c>
      <c r="I109" s="33">
        <v>44986</v>
      </c>
      <c r="J109" s="52">
        <v>33422.03</v>
      </c>
      <c r="K109" s="29">
        <f t="shared" si="9"/>
        <v>959.21226100000001</v>
      </c>
      <c r="L109" s="29">
        <v>0</v>
      </c>
      <c r="M109" s="29">
        <f t="shared" si="10"/>
        <v>1016.029712</v>
      </c>
      <c r="N109" s="29">
        <v>3025</v>
      </c>
      <c r="O109" s="29">
        <f t="shared" si="11"/>
        <v>28421.788026999999</v>
      </c>
    </row>
    <row r="110" spans="1:15" s="24" customFormat="1" x14ac:dyDescent="0.25">
      <c r="A110" s="17">
        <v>102</v>
      </c>
      <c r="B110" s="31" t="s">
        <v>461</v>
      </c>
      <c r="C110" s="31" t="s">
        <v>462</v>
      </c>
      <c r="D110" s="32" t="s">
        <v>56</v>
      </c>
      <c r="E110" s="35" t="s">
        <v>257</v>
      </c>
      <c r="F110" s="19" t="s">
        <v>587</v>
      </c>
      <c r="G110" s="18" t="s">
        <v>771</v>
      </c>
      <c r="H110" s="33">
        <v>44256</v>
      </c>
      <c r="I110" s="33">
        <v>44986</v>
      </c>
      <c r="J110" s="52">
        <v>33422.03</v>
      </c>
      <c r="K110" s="29">
        <f t="shared" si="9"/>
        <v>959.21226100000001</v>
      </c>
      <c r="L110" s="29">
        <v>0</v>
      </c>
      <c r="M110" s="29">
        <f t="shared" si="10"/>
        <v>1016.029712</v>
      </c>
      <c r="N110" s="29">
        <v>14050.36</v>
      </c>
      <c r="O110" s="29">
        <f t="shared" si="11"/>
        <v>17396.428026999998</v>
      </c>
    </row>
    <row r="111" spans="1:15" s="24" customFormat="1" x14ac:dyDescent="0.25">
      <c r="A111" s="17">
        <v>103</v>
      </c>
      <c r="B111" s="31" t="s">
        <v>640</v>
      </c>
      <c r="C111" s="31" t="s">
        <v>641</v>
      </c>
      <c r="D111" s="32" t="s">
        <v>55</v>
      </c>
      <c r="E111" s="39" t="s">
        <v>642</v>
      </c>
      <c r="F111" s="19" t="s">
        <v>587</v>
      </c>
      <c r="G111" s="18" t="s">
        <v>771</v>
      </c>
      <c r="H111" s="33">
        <v>44470</v>
      </c>
      <c r="I111" s="33">
        <v>44835</v>
      </c>
      <c r="J111" s="52">
        <v>19000</v>
      </c>
      <c r="K111" s="29">
        <f t="shared" si="9"/>
        <v>545.29999999999995</v>
      </c>
      <c r="L111" s="29">
        <v>0</v>
      </c>
      <c r="M111" s="29">
        <f t="shared" si="10"/>
        <v>577.6</v>
      </c>
      <c r="N111" s="29">
        <v>8675.0499999999993</v>
      </c>
      <c r="O111" s="29">
        <f t="shared" si="11"/>
        <v>9202.0500000000029</v>
      </c>
    </row>
    <row r="112" spans="1:15" s="24" customFormat="1" x14ac:dyDescent="0.25">
      <c r="A112" s="17">
        <v>104</v>
      </c>
      <c r="B112" s="31" t="s">
        <v>740</v>
      </c>
      <c r="C112" s="31" t="s">
        <v>459</v>
      </c>
      <c r="D112" s="32" t="s">
        <v>56</v>
      </c>
      <c r="E112" s="35" t="s">
        <v>460</v>
      </c>
      <c r="F112" s="19" t="s">
        <v>606</v>
      </c>
      <c r="G112" s="18" t="s">
        <v>771</v>
      </c>
      <c r="H112" s="49">
        <v>41671</v>
      </c>
      <c r="I112" s="49">
        <v>44958</v>
      </c>
      <c r="J112" s="51">
        <v>20000</v>
      </c>
      <c r="K112" s="29">
        <f t="shared" si="9"/>
        <v>574</v>
      </c>
      <c r="L112" s="29">
        <v>0</v>
      </c>
      <c r="M112" s="29">
        <f t="shared" si="10"/>
        <v>608</v>
      </c>
      <c r="N112" s="29">
        <v>1525</v>
      </c>
      <c r="O112" s="29">
        <f t="shared" si="11"/>
        <v>17293</v>
      </c>
    </row>
    <row r="113" spans="1:15" s="24" customFormat="1" x14ac:dyDescent="0.25">
      <c r="A113" s="17">
        <v>105</v>
      </c>
      <c r="B113" s="31" t="s">
        <v>747</v>
      </c>
      <c r="C113" s="31" t="s">
        <v>284</v>
      </c>
      <c r="D113" s="32" t="s">
        <v>56</v>
      </c>
      <c r="E113" s="35" t="s">
        <v>285</v>
      </c>
      <c r="F113" s="19" t="s">
        <v>586</v>
      </c>
      <c r="G113" s="18" t="s">
        <v>771</v>
      </c>
      <c r="H113" s="45">
        <v>44305</v>
      </c>
      <c r="I113" s="45">
        <v>45035</v>
      </c>
      <c r="J113" s="51">
        <v>30000</v>
      </c>
      <c r="K113" s="29">
        <f t="shared" si="9"/>
        <v>861</v>
      </c>
      <c r="L113" s="29">
        <v>0</v>
      </c>
      <c r="M113" s="29">
        <f t="shared" si="10"/>
        <v>912</v>
      </c>
      <c r="N113" s="29">
        <v>0</v>
      </c>
      <c r="O113" s="29">
        <f t="shared" si="11"/>
        <v>28227</v>
      </c>
    </row>
    <row r="114" spans="1:15" s="24" customFormat="1" x14ac:dyDescent="0.25">
      <c r="A114" s="17">
        <v>106</v>
      </c>
      <c r="B114" s="31" t="s">
        <v>739</v>
      </c>
      <c r="C114" s="31" t="s">
        <v>627</v>
      </c>
      <c r="D114" s="32"/>
      <c r="E114" s="35" t="s">
        <v>479</v>
      </c>
      <c r="F114" s="19" t="s">
        <v>598</v>
      </c>
      <c r="G114" s="18" t="s">
        <v>771</v>
      </c>
      <c r="H114" s="45">
        <v>44470</v>
      </c>
      <c r="I114" s="45">
        <v>44835</v>
      </c>
      <c r="J114" s="51">
        <v>65000</v>
      </c>
      <c r="K114" s="29">
        <f t="shared" si="9"/>
        <v>1865.5</v>
      </c>
      <c r="L114" s="29">
        <v>4427.55</v>
      </c>
      <c r="M114" s="29">
        <f t="shared" si="10"/>
        <v>1976</v>
      </c>
      <c r="N114" s="29">
        <v>11750.13</v>
      </c>
      <c r="O114" s="29">
        <f t="shared" si="11"/>
        <v>44980.82</v>
      </c>
    </row>
    <row r="115" spans="1:15" s="24" customFormat="1" x14ac:dyDescent="0.25">
      <c r="A115" s="17">
        <v>107</v>
      </c>
      <c r="B115" s="31" t="s">
        <v>566</v>
      </c>
      <c r="C115" s="31" t="s">
        <v>567</v>
      </c>
      <c r="D115" s="32" t="s">
        <v>56</v>
      </c>
      <c r="E115" s="25" t="s">
        <v>266</v>
      </c>
      <c r="F115" s="19" t="s">
        <v>598</v>
      </c>
      <c r="G115" s="18" t="s">
        <v>771</v>
      </c>
      <c r="H115" s="42">
        <v>44256</v>
      </c>
      <c r="I115" s="33">
        <v>44986</v>
      </c>
      <c r="J115" s="51">
        <v>40530.1</v>
      </c>
      <c r="K115" s="29">
        <f t="shared" si="9"/>
        <v>1163.21387</v>
      </c>
      <c r="L115" s="29">
        <v>517.47</v>
      </c>
      <c r="M115" s="29">
        <f t="shared" si="10"/>
        <v>1232.1150399999999</v>
      </c>
      <c r="N115" s="29">
        <v>0</v>
      </c>
      <c r="O115" s="29">
        <f t="shared" si="11"/>
        <v>37617.301090000001</v>
      </c>
    </row>
    <row r="116" spans="1:15" s="24" customFormat="1" x14ac:dyDescent="0.25">
      <c r="A116" s="17">
        <v>108</v>
      </c>
      <c r="B116" s="21" t="s">
        <v>705</v>
      </c>
      <c r="C116" s="21" t="s">
        <v>704</v>
      </c>
      <c r="D116" s="40" t="s">
        <v>56</v>
      </c>
      <c r="E116" s="48" t="s">
        <v>703</v>
      </c>
      <c r="F116" s="23" t="s">
        <v>598</v>
      </c>
      <c r="G116" s="18" t="s">
        <v>771</v>
      </c>
      <c r="H116" s="33">
        <v>39601</v>
      </c>
      <c r="I116" s="33">
        <v>45079</v>
      </c>
      <c r="J116" s="29">
        <v>66300</v>
      </c>
      <c r="K116" s="29">
        <f t="shared" si="9"/>
        <v>1902.81</v>
      </c>
      <c r="L116" s="29">
        <v>4402.16</v>
      </c>
      <c r="M116" s="29">
        <f t="shared" si="10"/>
        <v>2015.52</v>
      </c>
      <c r="N116" s="29">
        <v>2278.12</v>
      </c>
      <c r="O116" s="29">
        <f t="shared" si="11"/>
        <v>55701.39</v>
      </c>
    </row>
    <row r="117" spans="1:15" s="24" customFormat="1" x14ac:dyDescent="0.25">
      <c r="A117" s="17">
        <v>109</v>
      </c>
      <c r="B117" s="31" t="s">
        <v>768</v>
      </c>
      <c r="C117" s="31" t="s">
        <v>769</v>
      </c>
      <c r="D117" s="32" t="s">
        <v>56</v>
      </c>
      <c r="E117" s="48" t="s">
        <v>770</v>
      </c>
      <c r="F117" s="23" t="s">
        <v>598</v>
      </c>
      <c r="G117" s="18" t="s">
        <v>771</v>
      </c>
      <c r="H117" s="33">
        <v>44682</v>
      </c>
      <c r="I117" s="33">
        <v>45047</v>
      </c>
      <c r="J117" s="29">
        <v>40530</v>
      </c>
      <c r="K117" s="29">
        <f>+J117*2.87%</f>
        <v>1163.211</v>
      </c>
      <c r="L117" s="29">
        <v>2056.46</v>
      </c>
      <c r="M117" s="29">
        <f>+J117*3.04%</f>
        <v>1232.1120000000001</v>
      </c>
      <c r="N117" s="29">
        <v>0</v>
      </c>
      <c r="O117" s="29">
        <f>+J117-K117-L117-M117-N117</f>
        <v>36078.216999999997</v>
      </c>
    </row>
    <row r="118" spans="1:15" s="24" customFormat="1" ht="25.5" x14ac:dyDescent="0.25">
      <c r="A118" s="17">
        <v>110</v>
      </c>
      <c r="B118" s="31" t="s">
        <v>477</v>
      </c>
      <c r="C118" s="31" t="s">
        <v>478</v>
      </c>
      <c r="D118" s="32" t="s">
        <v>55</v>
      </c>
      <c r="E118" s="35" t="s">
        <v>479</v>
      </c>
      <c r="F118" s="19" t="s">
        <v>599</v>
      </c>
      <c r="G118" s="18" t="s">
        <v>771</v>
      </c>
      <c r="H118" s="33">
        <v>44287</v>
      </c>
      <c r="I118" s="33">
        <v>45017</v>
      </c>
      <c r="J118" s="52">
        <v>60000</v>
      </c>
      <c r="K118" s="29">
        <f t="shared" si="9"/>
        <v>1722</v>
      </c>
      <c r="L118" s="29">
        <v>3486.65</v>
      </c>
      <c r="M118" s="29">
        <f t="shared" si="10"/>
        <v>1824</v>
      </c>
      <c r="N118" s="29">
        <v>11503.28</v>
      </c>
      <c r="O118" s="29">
        <f t="shared" si="11"/>
        <v>41464.07</v>
      </c>
    </row>
    <row r="119" spans="1:15" s="24" customFormat="1" ht="25.5" x14ac:dyDescent="0.25">
      <c r="A119" s="17">
        <v>111</v>
      </c>
      <c r="B119" s="31" t="s">
        <v>291</v>
      </c>
      <c r="C119" s="31" t="s">
        <v>292</v>
      </c>
      <c r="D119" s="32" t="s">
        <v>55</v>
      </c>
      <c r="E119" s="35" t="s">
        <v>293</v>
      </c>
      <c r="F119" s="19" t="s">
        <v>599</v>
      </c>
      <c r="G119" s="18" t="s">
        <v>771</v>
      </c>
      <c r="H119" s="33">
        <v>44136</v>
      </c>
      <c r="I119" s="33">
        <v>44866</v>
      </c>
      <c r="J119" s="52">
        <v>25000</v>
      </c>
      <c r="K119" s="29">
        <f t="shared" si="9"/>
        <v>717.5</v>
      </c>
      <c r="L119" s="29">
        <v>0</v>
      </c>
      <c r="M119" s="29">
        <f t="shared" si="10"/>
        <v>760</v>
      </c>
      <c r="N119" s="29">
        <v>13151.33</v>
      </c>
      <c r="O119" s="29">
        <f t="shared" si="11"/>
        <v>10371.17</v>
      </c>
    </row>
    <row r="120" spans="1:15" s="24" customFormat="1" x14ac:dyDescent="0.25">
      <c r="A120" s="17">
        <v>112</v>
      </c>
      <c r="B120" s="31" t="s">
        <v>333</v>
      </c>
      <c r="C120" s="31" t="s">
        <v>334</v>
      </c>
      <c r="D120" s="32" t="s">
        <v>56</v>
      </c>
      <c r="E120" s="31" t="s">
        <v>335</v>
      </c>
      <c r="F120" s="19" t="s">
        <v>600</v>
      </c>
      <c r="G120" s="18" t="s">
        <v>771</v>
      </c>
      <c r="H120" s="33">
        <v>39539</v>
      </c>
      <c r="I120" s="33">
        <v>45017</v>
      </c>
      <c r="J120" s="51">
        <v>53500</v>
      </c>
      <c r="K120" s="29">
        <f t="shared" si="9"/>
        <v>1535.45</v>
      </c>
      <c r="L120" s="29">
        <v>2145.4499999999998</v>
      </c>
      <c r="M120" s="29">
        <f t="shared" si="10"/>
        <v>1626.4</v>
      </c>
      <c r="N120" s="29">
        <v>1350.12</v>
      </c>
      <c r="O120" s="29">
        <f t="shared" si="11"/>
        <v>46842.58</v>
      </c>
    </row>
    <row r="121" spans="1:15" s="24" customFormat="1" x14ac:dyDescent="0.25">
      <c r="A121" s="17">
        <v>113</v>
      </c>
      <c r="B121" s="31" t="s">
        <v>305</v>
      </c>
      <c r="C121" s="31" t="s">
        <v>306</v>
      </c>
      <c r="D121" s="32" t="s">
        <v>56</v>
      </c>
      <c r="E121" s="31" t="s">
        <v>307</v>
      </c>
      <c r="F121" s="19" t="s">
        <v>600</v>
      </c>
      <c r="G121" s="18" t="s">
        <v>771</v>
      </c>
      <c r="H121" s="33">
        <v>39624</v>
      </c>
      <c r="I121" s="33">
        <v>45102</v>
      </c>
      <c r="J121" s="51">
        <v>42800</v>
      </c>
      <c r="K121" s="29">
        <f t="shared" si="9"/>
        <v>1228.3599999999999</v>
      </c>
      <c r="L121" s="29">
        <v>837.83</v>
      </c>
      <c r="M121" s="29">
        <f t="shared" si="10"/>
        <v>1301.1199999999999</v>
      </c>
      <c r="N121" s="29">
        <v>0</v>
      </c>
      <c r="O121" s="29">
        <f t="shared" si="11"/>
        <v>39432.689999999995</v>
      </c>
    </row>
    <row r="122" spans="1:15" s="24" customFormat="1" x14ac:dyDescent="0.25">
      <c r="A122" s="17">
        <v>114</v>
      </c>
      <c r="B122" s="31" t="s">
        <v>350</v>
      </c>
      <c r="C122" s="31" t="s">
        <v>351</v>
      </c>
      <c r="D122" s="32" t="s">
        <v>56</v>
      </c>
      <c r="E122" s="31" t="s">
        <v>352</v>
      </c>
      <c r="F122" s="19" t="s">
        <v>600</v>
      </c>
      <c r="G122" s="18" t="s">
        <v>771</v>
      </c>
      <c r="H122" s="33">
        <v>40238</v>
      </c>
      <c r="I122" s="33">
        <v>44986</v>
      </c>
      <c r="J122" s="51">
        <v>48348.3</v>
      </c>
      <c r="K122" s="29">
        <f t="shared" si="9"/>
        <v>1387.5962100000002</v>
      </c>
      <c r="L122" s="29">
        <v>1418.37</v>
      </c>
      <c r="M122" s="29">
        <f t="shared" si="10"/>
        <v>1469.7883200000001</v>
      </c>
      <c r="N122" s="29">
        <v>7375.12</v>
      </c>
      <c r="O122" s="29">
        <f t="shared" si="11"/>
        <v>36697.425469999995</v>
      </c>
    </row>
    <row r="123" spans="1:15" s="24" customFormat="1" x14ac:dyDescent="0.25">
      <c r="A123" s="17">
        <v>115</v>
      </c>
      <c r="B123" s="31" t="s">
        <v>467</v>
      </c>
      <c r="C123" s="31" t="s">
        <v>468</v>
      </c>
      <c r="D123" s="32" t="s">
        <v>56</v>
      </c>
      <c r="E123" s="35" t="s">
        <v>352</v>
      </c>
      <c r="F123" s="19" t="s">
        <v>600</v>
      </c>
      <c r="G123" s="18" t="s">
        <v>771</v>
      </c>
      <c r="H123" s="33">
        <v>44319</v>
      </c>
      <c r="I123" s="33">
        <v>45049</v>
      </c>
      <c r="J123" s="52">
        <v>50960</v>
      </c>
      <c r="K123" s="29">
        <f t="shared" si="9"/>
        <v>1462.5519999999999</v>
      </c>
      <c r="L123" s="29">
        <v>1989.49</v>
      </c>
      <c r="M123" s="29">
        <f t="shared" si="10"/>
        <v>1549.184</v>
      </c>
      <c r="N123" s="29">
        <v>2025</v>
      </c>
      <c r="O123" s="29">
        <f t="shared" si="11"/>
        <v>43933.773999999998</v>
      </c>
    </row>
    <row r="124" spans="1:15" s="24" customFormat="1" x14ac:dyDescent="0.25">
      <c r="A124" s="17">
        <v>116</v>
      </c>
      <c r="B124" s="31" t="s">
        <v>308</v>
      </c>
      <c r="C124" s="31" t="s">
        <v>309</v>
      </c>
      <c r="D124" s="32" t="s">
        <v>56</v>
      </c>
      <c r="E124" s="31" t="s">
        <v>256</v>
      </c>
      <c r="F124" s="19" t="s">
        <v>600</v>
      </c>
      <c r="G124" s="18" t="s">
        <v>771</v>
      </c>
      <c r="H124" s="33">
        <v>39706</v>
      </c>
      <c r="I124" s="33">
        <v>44819</v>
      </c>
      <c r="J124" s="51">
        <v>30500</v>
      </c>
      <c r="K124" s="29">
        <f t="shared" si="9"/>
        <v>875.35</v>
      </c>
      <c r="L124" s="29">
        <v>0</v>
      </c>
      <c r="M124" s="29">
        <f t="shared" si="10"/>
        <v>927.2</v>
      </c>
      <c r="N124" s="29">
        <v>0</v>
      </c>
      <c r="O124" s="29">
        <f t="shared" si="11"/>
        <v>28697.45</v>
      </c>
    </row>
    <row r="125" spans="1:15" s="24" customFormat="1" x14ac:dyDescent="0.25">
      <c r="A125" s="17">
        <v>117</v>
      </c>
      <c r="B125" s="31" t="s">
        <v>530</v>
      </c>
      <c r="C125" s="31" t="s">
        <v>531</v>
      </c>
      <c r="D125" s="32" t="s">
        <v>55</v>
      </c>
      <c r="E125" s="31" t="s">
        <v>256</v>
      </c>
      <c r="F125" s="19" t="s">
        <v>600</v>
      </c>
      <c r="G125" s="18" t="s">
        <v>771</v>
      </c>
      <c r="H125" s="33">
        <v>44256</v>
      </c>
      <c r="I125" s="33">
        <v>44986</v>
      </c>
      <c r="J125" s="51">
        <v>27700</v>
      </c>
      <c r="K125" s="29">
        <f t="shared" si="9"/>
        <v>794.99</v>
      </c>
      <c r="L125" s="29">
        <v>0</v>
      </c>
      <c r="M125" s="29">
        <f t="shared" si="10"/>
        <v>842.08</v>
      </c>
      <c r="N125" s="29">
        <v>0</v>
      </c>
      <c r="O125" s="29">
        <f t="shared" si="11"/>
        <v>26062.929999999997</v>
      </c>
    </row>
    <row r="126" spans="1:15" s="24" customFormat="1" x14ac:dyDescent="0.25">
      <c r="A126" s="17">
        <v>118</v>
      </c>
      <c r="B126" s="21" t="s">
        <v>709</v>
      </c>
      <c r="C126" s="21" t="s">
        <v>708</v>
      </c>
      <c r="D126" s="40" t="s">
        <v>56</v>
      </c>
      <c r="E126" s="48" t="s">
        <v>707</v>
      </c>
      <c r="F126" s="22" t="s">
        <v>706</v>
      </c>
      <c r="G126" s="18" t="s">
        <v>771</v>
      </c>
      <c r="H126" s="33">
        <v>44440</v>
      </c>
      <c r="I126" s="33">
        <v>44805</v>
      </c>
      <c r="J126" s="29">
        <v>65018.43</v>
      </c>
      <c r="K126" s="29">
        <f t="shared" si="9"/>
        <v>1866.028941</v>
      </c>
      <c r="L126" s="29">
        <v>4431.0200000000004</v>
      </c>
      <c r="M126" s="29">
        <f t="shared" si="10"/>
        <v>1976.5602719999999</v>
      </c>
      <c r="N126" s="29"/>
      <c r="O126" s="29">
        <f t="shared" si="11"/>
        <v>56744.820787000004</v>
      </c>
    </row>
    <row r="127" spans="1:15" s="24" customFormat="1" x14ac:dyDescent="0.25">
      <c r="A127" s="17">
        <v>119</v>
      </c>
      <c r="B127" s="21" t="s">
        <v>723</v>
      </c>
      <c r="C127" s="21" t="s">
        <v>724</v>
      </c>
      <c r="D127" s="40" t="s">
        <v>56</v>
      </c>
      <c r="E127" s="48" t="s">
        <v>707</v>
      </c>
      <c r="F127" s="22" t="s">
        <v>706</v>
      </c>
      <c r="G127" s="18" t="s">
        <v>771</v>
      </c>
      <c r="H127" s="33">
        <v>44440</v>
      </c>
      <c r="I127" s="33">
        <v>44805</v>
      </c>
      <c r="J127" s="29">
        <v>65518.43</v>
      </c>
      <c r="K127" s="29">
        <f t="shared" si="9"/>
        <v>1880.3789409999999</v>
      </c>
      <c r="L127" s="29">
        <v>4525.1099999999997</v>
      </c>
      <c r="M127" s="29">
        <f t="shared" si="10"/>
        <v>1991.760272</v>
      </c>
      <c r="N127" s="29"/>
      <c r="O127" s="29">
        <f t="shared" si="11"/>
        <v>57121.180786999998</v>
      </c>
    </row>
    <row r="128" spans="1:15" s="24" customFormat="1" x14ac:dyDescent="0.25">
      <c r="A128" s="17">
        <v>120</v>
      </c>
      <c r="B128" s="31" t="s">
        <v>359</v>
      </c>
      <c r="C128" s="31" t="s">
        <v>360</v>
      </c>
      <c r="D128" s="32" t="s">
        <v>55</v>
      </c>
      <c r="E128" s="35" t="s">
        <v>361</v>
      </c>
      <c r="F128" s="19" t="s">
        <v>588</v>
      </c>
      <c r="G128" s="18" t="s">
        <v>771</v>
      </c>
      <c r="H128" s="38">
        <v>39539</v>
      </c>
      <c r="I128" s="38">
        <v>45017</v>
      </c>
      <c r="J128" s="51">
        <v>77402.92</v>
      </c>
      <c r="K128" s="29">
        <f t="shared" si="9"/>
        <v>2221.463804</v>
      </c>
      <c r="L128" s="29">
        <v>6790.04</v>
      </c>
      <c r="M128" s="29">
        <f t="shared" si="10"/>
        <v>2353.0487680000001</v>
      </c>
      <c r="N128" s="29">
        <v>0</v>
      </c>
      <c r="O128" s="29">
        <f t="shared" si="11"/>
        <v>66038.367428000012</v>
      </c>
    </row>
    <row r="129" spans="1:15" s="24" customFormat="1" x14ac:dyDescent="0.25">
      <c r="A129" s="17">
        <v>121</v>
      </c>
      <c r="B129" s="31" t="s">
        <v>379</v>
      </c>
      <c r="C129" s="31" t="s">
        <v>380</v>
      </c>
      <c r="D129" s="32" t="s">
        <v>55</v>
      </c>
      <c r="E129" s="35" t="s">
        <v>260</v>
      </c>
      <c r="F129" s="19" t="s">
        <v>588</v>
      </c>
      <c r="G129" s="18" t="s">
        <v>771</v>
      </c>
      <c r="H129" s="33">
        <v>39722</v>
      </c>
      <c r="I129" s="33">
        <v>44835</v>
      </c>
      <c r="J129" s="51">
        <v>39848</v>
      </c>
      <c r="K129" s="29">
        <f t="shared" si="9"/>
        <v>1143.6376</v>
      </c>
      <c r="L129" s="29">
        <v>421.2</v>
      </c>
      <c r="M129" s="29">
        <f t="shared" si="10"/>
        <v>1211.3792000000001</v>
      </c>
      <c r="N129" s="29">
        <v>0</v>
      </c>
      <c r="O129" s="29">
        <f t="shared" si="11"/>
        <v>37071.783199999998</v>
      </c>
    </row>
    <row r="130" spans="1:15" s="24" customFormat="1" x14ac:dyDescent="0.25">
      <c r="A130" s="17">
        <v>122</v>
      </c>
      <c r="B130" s="31" t="s">
        <v>384</v>
      </c>
      <c r="C130" s="31" t="s">
        <v>385</v>
      </c>
      <c r="D130" s="32" t="s">
        <v>56</v>
      </c>
      <c r="E130" s="35" t="s">
        <v>386</v>
      </c>
      <c r="F130" s="19" t="s">
        <v>588</v>
      </c>
      <c r="G130" s="18" t="s">
        <v>771</v>
      </c>
      <c r="H130" s="33">
        <v>39569</v>
      </c>
      <c r="I130" s="33">
        <v>45047</v>
      </c>
      <c r="J130" s="51">
        <v>53130</v>
      </c>
      <c r="K130" s="29">
        <f t="shared" si="9"/>
        <v>1524.8309999999999</v>
      </c>
      <c r="L130" s="29">
        <v>2295.75</v>
      </c>
      <c r="M130" s="29">
        <f t="shared" si="10"/>
        <v>1615.152</v>
      </c>
      <c r="N130" s="29">
        <v>0</v>
      </c>
      <c r="O130" s="29">
        <f t="shared" si="11"/>
        <v>47694.267</v>
      </c>
    </row>
    <row r="131" spans="1:15" s="24" customFormat="1" x14ac:dyDescent="0.25">
      <c r="A131" s="17">
        <v>123</v>
      </c>
      <c r="B131" s="31" t="s">
        <v>516</v>
      </c>
      <c r="C131" s="31" t="s">
        <v>517</v>
      </c>
      <c r="D131" s="32" t="s">
        <v>55</v>
      </c>
      <c r="E131" s="26" t="s">
        <v>518</v>
      </c>
      <c r="F131" s="19" t="s">
        <v>588</v>
      </c>
      <c r="G131" s="18" t="s">
        <v>771</v>
      </c>
      <c r="H131" s="33">
        <v>44256</v>
      </c>
      <c r="I131" s="33">
        <v>44986</v>
      </c>
      <c r="J131" s="51">
        <v>69663.100000000006</v>
      </c>
      <c r="K131" s="29">
        <f t="shared" si="9"/>
        <v>1999.3309700000002</v>
      </c>
      <c r="L131" s="29">
        <v>5305.05</v>
      </c>
      <c r="M131" s="29">
        <f t="shared" si="10"/>
        <v>2117.7582400000001</v>
      </c>
      <c r="N131" s="29">
        <v>0</v>
      </c>
      <c r="O131" s="29">
        <f t="shared" si="11"/>
        <v>60240.960790000005</v>
      </c>
    </row>
    <row r="132" spans="1:15" s="24" customFormat="1" x14ac:dyDescent="0.25">
      <c r="A132" s="17">
        <v>124</v>
      </c>
      <c r="B132" s="21" t="s">
        <v>670</v>
      </c>
      <c r="C132" s="21" t="s">
        <v>669</v>
      </c>
      <c r="D132" s="40" t="s">
        <v>55</v>
      </c>
      <c r="E132" s="48" t="s">
        <v>668</v>
      </c>
      <c r="F132" s="23" t="s">
        <v>588</v>
      </c>
      <c r="G132" s="18" t="s">
        <v>771</v>
      </c>
      <c r="H132" s="33">
        <v>39692</v>
      </c>
      <c r="I132" s="33">
        <v>44805</v>
      </c>
      <c r="J132" s="29">
        <v>69663.100000000006</v>
      </c>
      <c r="K132" s="29">
        <f t="shared" si="9"/>
        <v>1999.3309700000002</v>
      </c>
      <c r="L132" s="29">
        <v>5305.05</v>
      </c>
      <c r="M132" s="29">
        <f t="shared" si="10"/>
        <v>2117.7582400000001</v>
      </c>
      <c r="N132" s="29">
        <v>0</v>
      </c>
      <c r="O132" s="29">
        <f t="shared" si="11"/>
        <v>60240.960790000005</v>
      </c>
    </row>
    <row r="133" spans="1:15" s="24" customFormat="1" x14ac:dyDescent="0.25">
      <c r="A133" s="17">
        <v>125</v>
      </c>
      <c r="B133" s="21" t="s">
        <v>691</v>
      </c>
      <c r="C133" s="21" t="s">
        <v>690</v>
      </c>
      <c r="D133" s="40" t="s">
        <v>56</v>
      </c>
      <c r="E133" s="48" t="s">
        <v>260</v>
      </c>
      <c r="F133" s="23" t="s">
        <v>588</v>
      </c>
      <c r="G133" s="18" t="s">
        <v>771</v>
      </c>
      <c r="H133" s="33">
        <v>40026</v>
      </c>
      <c r="I133" s="33">
        <v>44774</v>
      </c>
      <c r="J133" s="29">
        <v>69663.100000000006</v>
      </c>
      <c r="K133" s="29">
        <f t="shared" ref="K133:K160" si="12">+J133*2.87%</f>
        <v>1999.3309700000002</v>
      </c>
      <c r="L133" s="29">
        <v>5305.05</v>
      </c>
      <c r="M133" s="29">
        <f t="shared" ref="M133:M160" si="13">+J133*3.04%</f>
        <v>2117.7582400000001</v>
      </c>
      <c r="N133" s="29">
        <v>0</v>
      </c>
      <c r="O133" s="29">
        <f t="shared" ref="O133:O160" si="14">+J133-K133-L133-M133-N133</f>
        <v>60240.960790000005</v>
      </c>
    </row>
    <row r="134" spans="1:15" s="24" customFormat="1" x14ac:dyDescent="0.25">
      <c r="A134" s="17">
        <v>126</v>
      </c>
      <c r="B134" s="21" t="s">
        <v>689</v>
      </c>
      <c r="C134" s="21" t="s">
        <v>688</v>
      </c>
      <c r="D134" s="40" t="s">
        <v>55</v>
      </c>
      <c r="E134" s="48" t="s">
        <v>260</v>
      </c>
      <c r="F134" s="23" t="s">
        <v>588</v>
      </c>
      <c r="G134" s="18" t="s">
        <v>771</v>
      </c>
      <c r="H134" s="33">
        <v>39722</v>
      </c>
      <c r="I134" s="33">
        <v>44835</v>
      </c>
      <c r="J134" s="29">
        <v>69663.100000000006</v>
      </c>
      <c r="K134" s="29">
        <f t="shared" si="12"/>
        <v>1999.3309700000002</v>
      </c>
      <c r="L134" s="29">
        <v>4765</v>
      </c>
      <c r="M134" s="29">
        <f t="shared" si="13"/>
        <v>2117.7582400000001</v>
      </c>
      <c r="N134" s="29">
        <v>2700.24</v>
      </c>
      <c r="O134" s="29">
        <f t="shared" si="14"/>
        <v>58080.77079000001</v>
      </c>
    </row>
    <row r="135" spans="1:15" s="24" customFormat="1" x14ac:dyDescent="0.25">
      <c r="A135" s="17">
        <v>127</v>
      </c>
      <c r="B135" s="31" t="s">
        <v>760</v>
      </c>
      <c r="C135" s="31" t="s">
        <v>761</v>
      </c>
      <c r="D135" s="32" t="s">
        <v>56</v>
      </c>
      <c r="E135" s="48" t="s">
        <v>762</v>
      </c>
      <c r="F135" s="19" t="s">
        <v>776</v>
      </c>
      <c r="G135" s="18" t="s">
        <v>771</v>
      </c>
      <c r="H135" s="33">
        <v>44682</v>
      </c>
      <c r="I135" s="33">
        <v>45047</v>
      </c>
      <c r="J135" s="29">
        <v>69663.100000000006</v>
      </c>
      <c r="K135" s="29">
        <f>+J135*2.87%</f>
        <v>1999.3309700000002</v>
      </c>
      <c r="L135" s="29">
        <v>2056.46</v>
      </c>
      <c r="M135" s="29">
        <f>+J135*3.04%</f>
        <v>2117.7582400000001</v>
      </c>
      <c r="N135" s="29">
        <v>0</v>
      </c>
      <c r="O135" s="29">
        <f>+J135-K135-L135-M135-N135</f>
        <v>63489.550790000001</v>
      </c>
    </row>
    <row r="136" spans="1:15" s="24" customFormat="1" x14ac:dyDescent="0.25">
      <c r="A136" s="17">
        <v>128</v>
      </c>
      <c r="B136" s="31" t="s">
        <v>763</v>
      </c>
      <c r="C136" s="31" t="s">
        <v>764</v>
      </c>
      <c r="D136" s="32" t="s">
        <v>56</v>
      </c>
      <c r="E136" s="48" t="s">
        <v>762</v>
      </c>
      <c r="F136" s="19" t="s">
        <v>776</v>
      </c>
      <c r="G136" s="18" t="s">
        <v>771</v>
      </c>
      <c r="H136" s="33">
        <v>44682</v>
      </c>
      <c r="I136" s="33">
        <v>45047</v>
      </c>
      <c r="J136" s="29">
        <v>69663.100000000006</v>
      </c>
      <c r="K136" s="29">
        <f>+J136*2.87%</f>
        <v>1999.3309700000002</v>
      </c>
      <c r="L136" s="29">
        <v>2056.46</v>
      </c>
      <c r="M136" s="29">
        <f>+J136*3.04%</f>
        <v>2117.7582400000001</v>
      </c>
      <c r="N136" s="29">
        <v>0</v>
      </c>
      <c r="O136" s="29">
        <f>+J136-K136-L136-M136-N136</f>
        <v>63489.550790000001</v>
      </c>
    </row>
    <row r="137" spans="1:15" s="24" customFormat="1" x14ac:dyDescent="0.25">
      <c r="A137" s="17">
        <v>129</v>
      </c>
      <c r="B137" s="31" t="s">
        <v>274</v>
      </c>
      <c r="C137" s="31" t="s">
        <v>275</v>
      </c>
      <c r="D137" s="32" t="s">
        <v>55</v>
      </c>
      <c r="E137" s="35" t="s">
        <v>276</v>
      </c>
      <c r="F137" s="19" t="s">
        <v>589</v>
      </c>
      <c r="G137" s="18" t="s">
        <v>771</v>
      </c>
      <c r="H137" s="45">
        <v>44242</v>
      </c>
      <c r="I137" s="45">
        <v>44972</v>
      </c>
      <c r="J137" s="51">
        <v>69663.100000000006</v>
      </c>
      <c r="K137" s="29">
        <f t="shared" si="12"/>
        <v>1999.3309700000002</v>
      </c>
      <c r="L137" s="29">
        <v>5305.05</v>
      </c>
      <c r="M137" s="29">
        <f t="shared" si="13"/>
        <v>2117.7582400000001</v>
      </c>
      <c r="N137" s="29">
        <v>0</v>
      </c>
      <c r="O137" s="29">
        <f t="shared" si="14"/>
        <v>60240.960790000005</v>
      </c>
    </row>
    <row r="138" spans="1:15" s="24" customFormat="1" x14ac:dyDescent="0.25">
      <c r="A138" s="17">
        <v>130</v>
      </c>
      <c r="B138" s="31" t="s">
        <v>315</v>
      </c>
      <c r="C138" s="31" t="s">
        <v>316</v>
      </c>
      <c r="D138" s="32" t="s">
        <v>55</v>
      </c>
      <c r="E138" s="35" t="s">
        <v>317</v>
      </c>
      <c r="F138" s="19" t="s">
        <v>590</v>
      </c>
      <c r="G138" s="18" t="s">
        <v>771</v>
      </c>
      <c r="H138" s="33">
        <v>40210</v>
      </c>
      <c r="I138" s="33">
        <v>44958</v>
      </c>
      <c r="J138" s="51">
        <v>30230</v>
      </c>
      <c r="K138" s="29">
        <f t="shared" si="12"/>
        <v>867.601</v>
      </c>
      <c r="L138" s="29">
        <v>0</v>
      </c>
      <c r="M138" s="29">
        <f t="shared" si="13"/>
        <v>918.99199999999996</v>
      </c>
      <c r="N138" s="29">
        <v>0</v>
      </c>
      <c r="O138" s="29">
        <f t="shared" si="14"/>
        <v>28443.407000000003</v>
      </c>
    </row>
    <row r="139" spans="1:15" s="24" customFormat="1" ht="26.25" x14ac:dyDescent="0.25">
      <c r="A139" s="17">
        <v>131</v>
      </c>
      <c r="B139" s="31" t="s">
        <v>368</v>
      </c>
      <c r="C139" s="31" t="s">
        <v>369</v>
      </c>
      <c r="D139" s="32" t="s">
        <v>55</v>
      </c>
      <c r="E139" s="35" t="s">
        <v>370</v>
      </c>
      <c r="F139" s="19" t="s">
        <v>590</v>
      </c>
      <c r="G139" s="18" t="s">
        <v>771</v>
      </c>
      <c r="H139" s="33">
        <v>39600</v>
      </c>
      <c r="I139" s="33">
        <v>45078</v>
      </c>
      <c r="J139" s="51">
        <v>79695</v>
      </c>
      <c r="K139" s="29">
        <f t="shared" si="12"/>
        <v>2287.2465000000002</v>
      </c>
      <c r="L139" s="29">
        <v>7329.19</v>
      </c>
      <c r="M139" s="29">
        <f t="shared" si="13"/>
        <v>2422.7280000000001</v>
      </c>
      <c r="N139" s="29">
        <v>0</v>
      </c>
      <c r="O139" s="29">
        <f t="shared" si="14"/>
        <v>67655.835500000001</v>
      </c>
    </row>
    <row r="140" spans="1:15" s="24" customFormat="1" x14ac:dyDescent="0.25">
      <c r="A140" s="17">
        <v>132</v>
      </c>
      <c r="B140" s="31" t="s">
        <v>414</v>
      </c>
      <c r="C140" s="31" t="s">
        <v>415</v>
      </c>
      <c r="D140" s="32" t="s">
        <v>55</v>
      </c>
      <c r="E140" s="35" t="s">
        <v>416</v>
      </c>
      <c r="F140" s="19" t="s">
        <v>590</v>
      </c>
      <c r="G140" s="18" t="s">
        <v>771</v>
      </c>
      <c r="H140" s="33">
        <v>40238</v>
      </c>
      <c r="I140" s="33">
        <v>44986</v>
      </c>
      <c r="J140" s="51">
        <v>51802.400000000001</v>
      </c>
      <c r="K140" s="29">
        <f t="shared" si="12"/>
        <v>1486.7288800000001</v>
      </c>
      <c r="L140" s="29">
        <v>2108.38</v>
      </c>
      <c r="M140" s="29">
        <f t="shared" si="13"/>
        <v>1574.79296</v>
      </c>
      <c r="N140" s="29">
        <v>0</v>
      </c>
      <c r="O140" s="29">
        <f t="shared" si="14"/>
        <v>46632.498160000003</v>
      </c>
    </row>
    <row r="141" spans="1:15" s="24" customFormat="1" x14ac:dyDescent="0.25">
      <c r="A141" s="17">
        <v>133</v>
      </c>
      <c r="B141" s="21" t="s">
        <v>678</v>
      </c>
      <c r="C141" s="21" t="s">
        <v>677</v>
      </c>
      <c r="D141" s="40" t="s">
        <v>55</v>
      </c>
      <c r="E141" s="53" t="s">
        <v>676</v>
      </c>
      <c r="F141" s="23" t="s">
        <v>590</v>
      </c>
      <c r="G141" s="18" t="s">
        <v>771</v>
      </c>
      <c r="H141" s="38">
        <v>41064</v>
      </c>
      <c r="I141" s="38">
        <v>45081</v>
      </c>
      <c r="J141" s="29">
        <v>69663.100000000006</v>
      </c>
      <c r="K141" s="29">
        <f t="shared" si="12"/>
        <v>1999.3309700000002</v>
      </c>
      <c r="L141" s="29">
        <v>5305.05</v>
      </c>
      <c r="M141" s="29">
        <f t="shared" si="13"/>
        <v>2117.7582400000001</v>
      </c>
      <c r="N141" s="29">
        <v>0</v>
      </c>
      <c r="O141" s="29">
        <f t="shared" si="14"/>
        <v>60240.960790000005</v>
      </c>
    </row>
    <row r="142" spans="1:15" s="24" customFormat="1" x14ac:dyDescent="0.25">
      <c r="A142" s="17">
        <v>134</v>
      </c>
      <c r="B142" s="21" t="s">
        <v>675</v>
      </c>
      <c r="C142" s="21" t="s">
        <v>674</v>
      </c>
      <c r="D142" s="40" t="s">
        <v>56</v>
      </c>
      <c r="E142" s="48" t="s">
        <v>671</v>
      </c>
      <c r="F142" s="23" t="s">
        <v>590</v>
      </c>
      <c r="G142" s="18" t="s">
        <v>771</v>
      </c>
      <c r="H142" s="33">
        <v>39661</v>
      </c>
      <c r="I142" s="33">
        <v>44774</v>
      </c>
      <c r="J142" s="29">
        <v>86336.9</v>
      </c>
      <c r="K142" s="29">
        <f t="shared" si="12"/>
        <v>2477.8690299999998</v>
      </c>
      <c r="L142" s="29">
        <v>7541.42</v>
      </c>
      <c r="M142" s="29">
        <f t="shared" si="13"/>
        <v>2624.64176</v>
      </c>
      <c r="N142" s="29">
        <v>5400.48</v>
      </c>
      <c r="O142" s="29">
        <f t="shared" si="14"/>
        <v>68292.48921</v>
      </c>
    </row>
    <row r="143" spans="1:15" s="24" customFormat="1" x14ac:dyDescent="0.25">
      <c r="A143" s="17">
        <v>135</v>
      </c>
      <c r="B143" s="21" t="s">
        <v>673</v>
      </c>
      <c r="C143" s="21" t="s">
        <v>672</v>
      </c>
      <c r="D143" s="40" t="s">
        <v>55</v>
      </c>
      <c r="E143" s="48" t="s">
        <v>671</v>
      </c>
      <c r="F143" s="23" t="s">
        <v>590</v>
      </c>
      <c r="G143" s="18" t="s">
        <v>771</v>
      </c>
      <c r="H143" s="33">
        <v>39661</v>
      </c>
      <c r="I143" s="33">
        <v>44774</v>
      </c>
      <c r="J143" s="29">
        <v>86336.9</v>
      </c>
      <c r="K143" s="29">
        <f t="shared" si="12"/>
        <v>2477.8690299999998</v>
      </c>
      <c r="L143" s="29">
        <v>8216.48</v>
      </c>
      <c r="M143" s="29">
        <f t="shared" si="13"/>
        <v>2624.64176</v>
      </c>
      <c r="N143" s="29">
        <v>2700.24</v>
      </c>
      <c r="O143" s="29">
        <f t="shared" si="14"/>
        <v>70317.669209999993</v>
      </c>
    </row>
    <row r="144" spans="1:15" s="24" customFormat="1" x14ac:dyDescent="0.25">
      <c r="A144" s="17">
        <v>136</v>
      </c>
      <c r="B144" s="21" t="s">
        <v>699</v>
      </c>
      <c r="C144" s="21" t="s">
        <v>698</v>
      </c>
      <c r="D144" s="40" t="s">
        <v>55</v>
      </c>
      <c r="E144" s="48" t="s">
        <v>697</v>
      </c>
      <c r="F144" s="23" t="s">
        <v>590</v>
      </c>
      <c r="G144" s="18" t="s">
        <v>771</v>
      </c>
      <c r="H144" s="33">
        <v>40403</v>
      </c>
      <c r="I144" s="33">
        <v>44786</v>
      </c>
      <c r="J144" s="29">
        <v>75075</v>
      </c>
      <c r="K144" s="29">
        <f t="shared" si="12"/>
        <v>2154.6525000000001</v>
      </c>
      <c r="L144" s="29">
        <v>6323.46</v>
      </c>
      <c r="M144" s="29">
        <f t="shared" si="13"/>
        <v>2282.2800000000002</v>
      </c>
      <c r="N144" s="29">
        <v>0</v>
      </c>
      <c r="O144" s="29">
        <f t="shared" si="14"/>
        <v>64314.607499999998</v>
      </c>
    </row>
    <row r="145" spans="1:15" s="24" customFormat="1" x14ac:dyDescent="0.25">
      <c r="A145" s="17">
        <v>137</v>
      </c>
      <c r="B145" s="21" t="s">
        <v>696</v>
      </c>
      <c r="C145" s="21" t="s">
        <v>695</v>
      </c>
      <c r="D145" s="40" t="s">
        <v>56</v>
      </c>
      <c r="E145" s="48" t="s">
        <v>671</v>
      </c>
      <c r="F145" s="23" t="s">
        <v>590</v>
      </c>
      <c r="G145" s="18" t="s">
        <v>771</v>
      </c>
      <c r="H145" s="33">
        <v>39630</v>
      </c>
      <c r="I145" s="33">
        <v>45108</v>
      </c>
      <c r="J145" s="29">
        <v>86336.9</v>
      </c>
      <c r="K145" s="29">
        <f t="shared" si="12"/>
        <v>2477.8690299999998</v>
      </c>
      <c r="L145" s="29">
        <v>8891.5400000000009</v>
      </c>
      <c r="M145" s="29">
        <f t="shared" si="13"/>
        <v>2624.64176</v>
      </c>
      <c r="N145" s="29">
        <v>0</v>
      </c>
      <c r="O145" s="29">
        <f t="shared" si="14"/>
        <v>72342.849209999986</v>
      </c>
    </row>
    <row r="146" spans="1:15" s="24" customFormat="1" ht="25.5" x14ac:dyDescent="0.25">
      <c r="A146" s="17">
        <v>138</v>
      </c>
      <c r="B146" s="31" t="s">
        <v>345</v>
      </c>
      <c r="C146" s="31" t="s">
        <v>346</v>
      </c>
      <c r="D146" s="32" t="s">
        <v>55</v>
      </c>
      <c r="E146" s="37" t="s">
        <v>347</v>
      </c>
      <c r="F146" s="19" t="s">
        <v>591</v>
      </c>
      <c r="G146" s="18" t="s">
        <v>771</v>
      </c>
      <c r="H146" s="49">
        <v>39580</v>
      </c>
      <c r="I146" s="49">
        <v>45058</v>
      </c>
      <c r="J146" s="51">
        <v>69663.100000000006</v>
      </c>
      <c r="K146" s="29">
        <f t="shared" si="12"/>
        <v>1999.3309700000002</v>
      </c>
      <c r="L146" s="29">
        <v>5305.05</v>
      </c>
      <c r="M146" s="29">
        <f t="shared" si="13"/>
        <v>2117.7582400000001</v>
      </c>
      <c r="N146" s="29">
        <v>0</v>
      </c>
      <c r="O146" s="29">
        <f t="shared" si="14"/>
        <v>60240.960790000005</v>
      </c>
    </row>
    <row r="147" spans="1:15" s="24" customFormat="1" ht="26.25" x14ac:dyDescent="0.25">
      <c r="A147" s="17">
        <v>139</v>
      </c>
      <c r="B147" s="31" t="s">
        <v>356</v>
      </c>
      <c r="C147" s="31" t="s">
        <v>357</v>
      </c>
      <c r="D147" s="32" t="s">
        <v>55</v>
      </c>
      <c r="E147" s="35" t="s">
        <v>358</v>
      </c>
      <c r="F147" s="19" t="s">
        <v>591</v>
      </c>
      <c r="G147" s="18" t="s">
        <v>771</v>
      </c>
      <c r="H147" s="38">
        <v>39661</v>
      </c>
      <c r="I147" s="38">
        <v>44774</v>
      </c>
      <c r="J147" s="51">
        <v>69663.100000000006</v>
      </c>
      <c r="K147" s="29">
        <f t="shared" si="12"/>
        <v>1999.3309700000002</v>
      </c>
      <c r="L147" s="29">
        <v>5305.05</v>
      </c>
      <c r="M147" s="29">
        <f t="shared" si="13"/>
        <v>2117.7582400000001</v>
      </c>
      <c r="N147" s="29">
        <v>0</v>
      </c>
      <c r="O147" s="29">
        <f t="shared" si="14"/>
        <v>60240.960790000005</v>
      </c>
    </row>
    <row r="148" spans="1:15" s="24" customFormat="1" x14ac:dyDescent="0.25">
      <c r="A148" s="17">
        <v>140</v>
      </c>
      <c r="B148" s="21" t="s">
        <v>667</v>
      </c>
      <c r="C148" s="21" t="s">
        <v>666</v>
      </c>
      <c r="D148" s="40" t="s">
        <v>56</v>
      </c>
      <c r="E148" s="48" t="s">
        <v>665</v>
      </c>
      <c r="F148" s="23" t="s">
        <v>591</v>
      </c>
      <c r="G148" s="18" t="s">
        <v>771</v>
      </c>
      <c r="H148" s="33">
        <v>39814</v>
      </c>
      <c r="I148" s="33">
        <v>44927</v>
      </c>
      <c r="J148" s="29">
        <v>86336.9</v>
      </c>
      <c r="K148" s="29">
        <f t="shared" si="12"/>
        <v>2477.8690299999998</v>
      </c>
      <c r="L148" s="29">
        <v>8891.5400000000009</v>
      </c>
      <c r="M148" s="29">
        <f t="shared" si="13"/>
        <v>2624.64176</v>
      </c>
      <c r="N148" s="29">
        <v>0</v>
      </c>
      <c r="O148" s="29">
        <f t="shared" si="14"/>
        <v>72342.849209999986</v>
      </c>
    </row>
    <row r="149" spans="1:15" s="24" customFormat="1" x14ac:dyDescent="0.25">
      <c r="A149" s="17">
        <v>141</v>
      </c>
      <c r="B149" s="31" t="s">
        <v>353</v>
      </c>
      <c r="C149" s="31" t="s">
        <v>354</v>
      </c>
      <c r="D149" s="32" t="s">
        <v>56</v>
      </c>
      <c r="E149" s="35" t="s">
        <v>355</v>
      </c>
      <c r="F149" s="19" t="s">
        <v>592</v>
      </c>
      <c r="G149" s="18" t="s">
        <v>771</v>
      </c>
      <c r="H149" s="38">
        <v>39966</v>
      </c>
      <c r="I149" s="38">
        <v>45079</v>
      </c>
      <c r="J149" s="51">
        <v>69663.100000000006</v>
      </c>
      <c r="K149" s="29">
        <f t="shared" si="12"/>
        <v>1999.3309700000002</v>
      </c>
      <c r="L149" s="29">
        <v>5035.03</v>
      </c>
      <c r="M149" s="29">
        <f t="shared" si="13"/>
        <v>2117.7582400000001</v>
      </c>
      <c r="N149" s="29">
        <v>1350.12</v>
      </c>
      <c r="O149" s="29">
        <f t="shared" si="14"/>
        <v>59160.860790000006</v>
      </c>
    </row>
    <row r="150" spans="1:15" s="24" customFormat="1" x14ac:dyDescent="0.25">
      <c r="A150" s="17">
        <v>142</v>
      </c>
      <c r="B150" s="31" t="s">
        <v>288</v>
      </c>
      <c r="C150" s="31" t="s">
        <v>289</v>
      </c>
      <c r="D150" s="32" t="s">
        <v>56</v>
      </c>
      <c r="E150" s="35" t="s">
        <v>290</v>
      </c>
      <c r="F150" s="19" t="s">
        <v>593</v>
      </c>
      <c r="G150" s="18" t="s">
        <v>771</v>
      </c>
      <c r="H150" s="33">
        <v>44136</v>
      </c>
      <c r="I150" s="33">
        <v>44866</v>
      </c>
      <c r="J150" s="52">
        <v>39570.699999999997</v>
      </c>
      <c r="K150" s="29">
        <f t="shared" si="12"/>
        <v>1135.6790899999999</v>
      </c>
      <c r="L150" s="29">
        <v>382.06</v>
      </c>
      <c r="M150" s="29">
        <f t="shared" si="13"/>
        <v>1202.9492799999998</v>
      </c>
      <c r="N150" s="29">
        <v>0</v>
      </c>
      <c r="O150" s="29">
        <f t="shared" si="14"/>
        <v>36850.011630000001</v>
      </c>
    </row>
    <row r="151" spans="1:15" s="24" customFormat="1" ht="25.5" x14ac:dyDescent="0.25">
      <c r="A151" s="17">
        <v>143</v>
      </c>
      <c r="B151" s="31" t="s">
        <v>371</v>
      </c>
      <c r="C151" s="31" t="s">
        <v>372</v>
      </c>
      <c r="D151" s="32" t="s">
        <v>55</v>
      </c>
      <c r="E151" s="35" t="s">
        <v>373</v>
      </c>
      <c r="F151" s="19" t="s">
        <v>700</v>
      </c>
      <c r="G151" s="18" t="s">
        <v>771</v>
      </c>
      <c r="H151" s="33">
        <v>39587</v>
      </c>
      <c r="I151" s="33">
        <v>45065</v>
      </c>
      <c r="J151" s="51">
        <v>77402.92</v>
      </c>
      <c r="K151" s="29">
        <f t="shared" si="12"/>
        <v>2221.463804</v>
      </c>
      <c r="L151" s="29">
        <v>6790.04</v>
      </c>
      <c r="M151" s="29">
        <f t="shared" si="13"/>
        <v>2353.0487680000001</v>
      </c>
      <c r="N151" s="29">
        <v>0</v>
      </c>
      <c r="O151" s="29">
        <f t="shared" si="14"/>
        <v>66038.367428000012</v>
      </c>
    </row>
    <row r="152" spans="1:15" s="24" customFormat="1" ht="25.5" x14ac:dyDescent="0.25">
      <c r="A152" s="17">
        <v>144</v>
      </c>
      <c r="B152" s="31" t="s">
        <v>381</v>
      </c>
      <c r="C152" s="31" t="s">
        <v>382</v>
      </c>
      <c r="D152" s="32" t="s">
        <v>56</v>
      </c>
      <c r="E152" s="35" t="s">
        <v>383</v>
      </c>
      <c r="F152" s="19" t="s">
        <v>700</v>
      </c>
      <c r="G152" s="18" t="s">
        <v>771</v>
      </c>
      <c r="H152" s="33">
        <v>39995</v>
      </c>
      <c r="I152" s="33">
        <v>45108</v>
      </c>
      <c r="J152" s="51">
        <v>23909</v>
      </c>
      <c r="K152" s="29">
        <f t="shared" si="12"/>
        <v>686.18830000000003</v>
      </c>
      <c r="L152" s="29">
        <v>0</v>
      </c>
      <c r="M152" s="29">
        <f t="shared" si="13"/>
        <v>726.83360000000005</v>
      </c>
      <c r="N152" s="29">
        <v>0</v>
      </c>
      <c r="O152" s="29">
        <f t="shared" si="14"/>
        <v>22495.978099999997</v>
      </c>
    </row>
    <row r="153" spans="1:15" s="24" customFormat="1" ht="25.5" x14ac:dyDescent="0.25">
      <c r="A153" s="17">
        <v>145</v>
      </c>
      <c r="B153" s="21" t="s">
        <v>664</v>
      </c>
      <c r="C153" s="21" t="s">
        <v>663</v>
      </c>
      <c r="D153" s="40" t="s">
        <v>55</v>
      </c>
      <c r="E153" s="48" t="s">
        <v>662</v>
      </c>
      <c r="F153" s="19" t="s">
        <v>700</v>
      </c>
      <c r="G153" s="18" t="s">
        <v>771</v>
      </c>
      <c r="H153" s="33">
        <v>39569</v>
      </c>
      <c r="I153" s="33">
        <v>45047</v>
      </c>
      <c r="J153" s="29">
        <v>69663.100000000006</v>
      </c>
      <c r="K153" s="29">
        <f t="shared" si="12"/>
        <v>1999.3309700000002</v>
      </c>
      <c r="L153" s="29">
        <v>5305.05</v>
      </c>
      <c r="M153" s="29">
        <f t="shared" si="13"/>
        <v>2117.7582400000001</v>
      </c>
      <c r="N153" s="29">
        <v>731.68</v>
      </c>
      <c r="O153" s="29">
        <f t="shared" si="14"/>
        <v>59509.280790000004</v>
      </c>
    </row>
    <row r="154" spans="1:15" s="24" customFormat="1" ht="26.25" x14ac:dyDescent="0.25">
      <c r="A154" s="17">
        <v>146</v>
      </c>
      <c r="B154" s="31" t="s">
        <v>269</v>
      </c>
      <c r="C154" s="31" t="s">
        <v>270</v>
      </c>
      <c r="D154" s="32" t="s">
        <v>56</v>
      </c>
      <c r="E154" s="35" t="s">
        <v>253</v>
      </c>
      <c r="F154" s="19" t="s">
        <v>700</v>
      </c>
      <c r="G154" s="18" t="s">
        <v>771</v>
      </c>
      <c r="H154" s="33">
        <v>43525</v>
      </c>
      <c r="I154" s="33">
        <v>44986</v>
      </c>
      <c r="J154" s="51">
        <v>9430</v>
      </c>
      <c r="K154" s="29">
        <f t="shared" si="12"/>
        <v>270.64100000000002</v>
      </c>
      <c r="L154" s="29">
        <v>0</v>
      </c>
      <c r="M154" s="29">
        <f t="shared" si="13"/>
        <v>286.67200000000003</v>
      </c>
      <c r="N154" s="29">
        <v>0</v>
      </c>
      <c r="O154" s="29">
        <f t="shared" si="14"/>
        <v>8872.6869999999999</v>
      </c>
    </row>
    <row r="155" spans="1:15" s="24" customFormat="1" x14ac:dyDescent="0.25">
      <c r="A155" s="17">
        <v>147</v>
      </c>
      <c r="B155" s="31" t="s">
        <v>734</v>
      </c>
      <c r="C155" s="31" t="s">
        <v>754</v>
      </c>
      <c r="D155" s="32" t="s">
        <v>56</v>
      </c>
      <c r="E155" s="35" t="s">
        <v>287</v>
      </c>
      <c r="F155" s="19" t="s">
        <v>601</v>
      </c>
      <c r="G155" s="18" t="s">
        <v>771</v>
      </c>
      <c r="H155" s="33">
        <v>44137</v>
      </c>
      <c r="I155" s="33">
        <v>44867</v>
      </c>
      <c r="J155" s="52">
        <v>69680</v>
      </c>
      <c r="K155" s="29">
        <f t="shared" si="12"/>
        <v>1999.816</v>
      </c>
      <c r="L155" s="29">
        <v>5308.23</v>
      </c>
      <c r="M155" s="29">
        <f t="shared" si="13"/>
        <v>2118.2719999999999</v>
      </c>
      <c r="N155" s="29">
        <v>0</v>
      </c>
      <c r="O155" s="29">
        <f t="shared" si="14"/>
        <v>60253.682000000001</v>
      </c>
    </row>
    <row r="156" spans="1:15" s="24" customFormat="1" x14ac:dyDescent="0.25">
      <c r="A156" s="17">
        <v>148</v>
      </c>
      <c r="B156" s="31" t="s">
        <v>541</v>
      </c>
      <c r="C156" s="31" t="s">
        <v>542</v>
      </c>
      <c r="D156" s="32" t="s">
        <v>56</v>
      </c>
      <c r="E156" s="26" t="s">
        <v>543</v>
      </c>
      <c r="F156" s="19" t="s">
        <v>603</v>
      </c>
      <c r="G156" s="18" t="s">
        <v>771</v>
      </c>
      <c r="H156" s="33">
        <v>44256</v>
      </c>
      <c r="I156" s="33">
        <v>44986</v>
      </c>
      <c r="J156" s="51">
        <v>65018.43</v>
      </c>
      <c r="K156" s="29">
        <f t="shared" si="12"/>
        <v>1866.028941</v>
      </c>
      <c r="L156" s="29">
        <v>4431.0200000000004</v>
      </c>
      <c r="M156" s="29">
        <f t="shared" si="13"/>
        <v>1976.5602719999999</v>
      </c>
      <c r="N156" s="29">
        <v>0</v>
      </c>
      <c r="O156" s="29">
        <f t="shared" si="14"/>
        <v>56744.820787000004</v>
      </c>
    </row>
    <row r="157" spans="1:15" s="24" customFormat="1" x14ac:dyDescent="0.25">
      <c r="A157" s="17">
        <v>149</v>
      </c>
      <c r="B157" s="31" t="s">
        <v>277</v>
      </c>
      <c r="C157" s="31" t="s">
        <v>278</v>
      </c>
      <c r="D157" s="32" t="s">
        <v>56</v>
      </c>
      <c r="E157" s="35" t="s">
        <v>279</v>
      </c>
      <c r="F157" s="19" t="s">
        <v>604</v>
      </c>
      <c r="G157" s="18" t="s">
        <v>771</v>
      </c>
      <c r="H157" s="45">
        <v>44242</v>
      </c>
      <c r="I157" s="45">
        <v>44972</v>
      </c>
      <c r="J157" s="51">
        <v>69663.100000000006</v>
      </c>
      <c r="K157" s="29">
        <f t="shared" si="12"/>
        <v>1999.3309700000002</v>
      </c>
      <c r="L157" s="29">
        <v>5305.05</v>
      </c>
      <c r="M157" s="29">
        <f t="shared" si="13"/>
        <v>2117.7582400000001</v>
      </c>
      <c r="N157" s="29">
        <v>0</v>
      </c>
      <c r="O157" s="29">
        <f t="shared" si="14"/>
        <v>60240.960790000005</v>
      </c>
    </row>
    <row r="158" spans="1:15" s="24" customFormat="1" x14ac:dyDescent="0.25">
      <c r="A158" s="17">
        <v>150</v>
      </c>
      <c r="B158" s="31" t="s">
        <v>558</v>
      </c>
      <c r="C158" s="31" t="s">
        <v>559</v>
      </c>
      <c r="D158" s="32" t="s">
        <v>56</v>
      </c>
      <c r="E158" s="25" t="s">
        <v>560</v>
      </c>
      <c r="F158" s="19" t="s">
        <v>604</v>
      </c>
      <c r="G158" s="18" t="s">
        <v>771</v>
      </c>
      <c r="H158" s="33">
        <v>44256</v>
      </c>
      <c r="I158" s="33">
        <v>44986</v>
      </c>
      <c r="J158" s="51">
        <v>69633.100000000006</v>
      </c>
      <c r="K158" s="29">
        <f t="shared" si="12"/>
        <v>1998.4699700000001</v>
      </c>
      <c r="L158" s="29">
        <v>5299.41</v>
      </c>
      <c r="M158" s="29">
        <f t="shared" si="13"/>
        <v>2116.8462400000003</v>
      </c>
      <c r="N158" s="29">
        <v>0</v>
      </c>
      <c r="O158" s="29">
        <f t="shared" si="14"/>
        <v>60218.373789999998</v>
      </c>
    </row>
    <row r="159" spans="1:15" s="24" customFormat="1" x14ac:dyDescent="0.25">
      <c r="A159" s="17">
        <v>151</v>
      </c>
      <c r="B159" s="31" t="s">
        <v>330</v>
      </c>
      <c r="C159" s="31" t="s">
        <v>331</v>
      </c>
      <c r="D159" s="32" t="s">
        <v>56</v>
      </c>
      <c r="E159" s="54" t="s">
        <v>332</v>
      </c>
      <c r="F159" s="19" t="s">
        <v>594</v>
      </c>
      <c r="G159" s="18" t="s">
        <v>771</v>
      </c>
      <c r="H159" s="33">
        <v>39539</v>
      </c>
      <c r="I159" s="33">
        <v>45017</v>
      </c>
      <c r="J159" s="51">
        <v>77402.92</v>
      </c>
      <c r="K159" s="29">
        <f t="shared" si="12"/>
        <v>2221.463804</v>
      </c>
      <c r="L159" s="29">
        <v>6790.04</v>
      </c>
      <c r="M159" s="29">
        <f t="shared" si="13"/>
        <v>2353.0487680000001</v>
      </c>
      <c r="N159" s="29">
        <v>0</v>
      </c>
      <c r="O159" s="29">
        <f t="shared" si="14"/>
        <v>66038.367428000012</v>
      </c>
    </row>
    <row r="160" spans="1:15" s="24" customFormat="1" x14ac:dyDescent="0.25">
      <c r="A160" s="17">
        <v>152</v>
      </c>
      <c r="B160" s="31" t="s">
        <v>377</v>
      </c>
      <c r="C160" s="31" t="s">
        <v>378</v>
      </c>
      <c r="D160" s="32" t="s">
        <v>56</v>
      </c>
      <c r="E160" s="35" t="s">
        <v>248</v>
      </c>
      <c r="F160" s="19" t="s">
        <v>594</v>
      </c>
      <c r="G160" s="18" t="s">
        <v>771</v>
      </c>
      <c r="H160" s="33">
        <v>40991</v>
      </c>
      <c r="I160" s="33">
        <v>45008</v>
      </c>
      <c r="J160" s="51">
        <v>18886.560000000001</v>
      </c>
      <c r="K160" s="29">
        <f t="shared" si="12"/>
        <v>542.04427199999998</v>
      </c>
      <c r="L160" s="29">
        <v>0</v>
      </c>
      <c r="M160" s="29">
        <f t="shared" si="13"/>
        <v>574.15142400000002</v>
      </c>
      <c r="N160" s="29">
        <v>0</v>
      </c>
      <c r="O160" s="29">
        <f t="shared" si="14"/>
        <v>17770.364304000002</v>
      </c>
    </row>
    <row r="161" spans="1:15" s="24" customFormat="1" x14ac:dyDescent="0.25">
      <c r="A161" s="17">
        <v>153</v>
      </c>
      <c r="B161" s="21" t="s">
        <v>661</v>
      </c>
      <c r="C161" s="21" t="s">
        <v>660</v>
      </c>
      <c r="D161" s="40" t="s">
        <v>56</v>
      </c>
      <c r="E161" s="48" t="s">
        <v>248</v>
      </c>
      <c r="F161" s="23" t="s">
        <v>594</v>
      </c>
      <c r="G161" s="18" t="s">
        <v>771</v>
      </c>
      <c r="H161" s="33">
        <v>39569</v>
      </c>
      <c r="I161" s="33">
        <v>45047</v>
      </c>
      <c r="J161" s="29">
        <v>69663.100000000006</v>
      </c>
      <c r="K161" s="29">
        <f t="shared" ref="K161:K166" si="15">+J161*2.87%</f>
        <v>1999.3309700000002</v>
      </c>
      <c r="L161" s="29">
        <v>5035.03</v>
      </c>
      <c r="M161" s="29">
        <f t="shared" ref="M161:M166" si="16">+J161*3.04%</f>
        <v>2117.7582400000001</v>
      </c>
      <c r="N161" s="29">
        <v>1350.12</v>
      </c>
      <c r="O161" s="29">
        <f t="shared" ref="O161:O166" si="17">+J161-K161-L161-M161-N161</f>
        <v>59160.860790000006</v>
      </c>
    </row>
    <row r="162" spans="1:15" s="24" customFormat="1" x14ac:dyDescent="0.25">
      <c r="A162" s="17">
        <v>154</v>
      </c>
      <c r="B162" s="21" t="s">
        <v>659</v>
      </c>
      <c r="C162" s="21" t="s">
        <v>658</v>
      </c>
      <c r="D162" s="40" t="s">
        <v>56</v>
      </c>
      <c r="E162" s="48" t="s">
        <v>248</v>
      </c>
      <c r="F162" s="23" t="s">
        <v>594</v>
      </c>
      <c r="G162" s="18" t="s">
        <v>771</v>
      </c>
      <c r="H162" s="33">
        <v>39904</v>
      </c>
      <c r="I162" s="33">
        <v>45017</v>
      </c>
      <c r="J162" s="29">
        <v>69663.100000000006</v>
      </c>
      <c r="K162" s="29">
        <f t="shared" si="15"/>
        <v>1999.3309700000002</v>
      </c>
      <c r="L162" s="29">
        <v>5305.05</v>
      </c>
      <c r="M162" s="29">
        <f t="shared" si="16"/>
        <v>2117.7582400000001</v>
      </c>
      <c r="N162" s="29">
        <v>4050.36</v>
      </c>
      <c r="O162" s="29">
        <f t="shared" si="17"/>
        <v>56190.600790000004</v>
      </c>
    </row>
    <row r="163" spans="1:15" s="24" customFormat="1" x14ac:dyDescent="0.25">
      <c r="A163" s="17">
        <v>155</v>
      </c>
      <c r="B163" s="21" t="s">
        <v>657</v>
      </c>
      <c r="C163" s="21" t="s">
        <v>656</v>
      </c>
      <c r="D163" s="40" t="s">
        <v>56</v>
      </c>
      <c r="E163" s="48" t="s">
        <v>248</v>
      </c>
      <c r="F163" s="23" t="s">
        <v>594</v>
      </c>
      <c r="G163" s="18" t="s">
        <v>771</v>
      </c>
      <c r="H163" s="33">
        <v>40422</v>
      </c>
      <c r="I163" s="33">
        <v>44805</v>
      </c>
      <c r="J163" s="29">
        <v>69663.100000000006</v>
      </c>
      <c r="K163" s="29">
        <f t="shared" si="15"/>
        <v>1999.3309700000002</v>
      </c>
      <c r="L163" s="29">
        <v>5305.05</v>
      </c>
      <c r="M163" s="29">
        <f t="shared" si="16"/>
        <v>2117.7582400000001</v>
      </c>
      <c r="N163" s="29">
        <v>0</v>
      </c>
      <c r="O163" s="29">
        <f t="shared" si="17"/>
        <v>60240.960790000005</v>
      </c>
    </row>
    <row r="164" spans="1:15" s="24" customFormat="1" x14ac:dyDescent="0.25">
      <c r="A164" s="17">
        <v>156</v>
      </c>
      <c r="B164" s="21" t="s">
        <v>655</v>
      </c>
      <c r="C164" s="21" t="s">
        <v>654</v>
      </c>
      <c r="D164" s="40" t="s">
        <v>56</v>
      </c>
      <c r="E164" s="48" t="s">
        <v>248</v>
      </c>
      <c r="F164" s="23" t="s">
        <v>594</v>
      </c>
      <c r="G164" s="18" t="s">
        <v>771</v>
      </c>
      <c r="H164" s="33">
        <v>39539</v>
      </c>
      <c r="I164" s="33">
        <v>45017</v>
      </c>
      <c r="J164" s="29">
        <v>69663.100000000006</v>
      </c>
      <c r="K164" s="29">
        <f t="shared" si="15"/>
        <v>1999.3309700000002</v>
      </c>
      <c r="L164" s="29">
        <v>5305.05</v>
      </c>
      <c r="M164" s="29">
        <f t="shared" si="16"/>
        <v>2117.7582400000001</v>
      </c>
      <c r="N164" s="29">
        <v>0</v>
      </c>
      <c r="O164" s="29">
        <f t="shared" si="17"/>
        <v>60240.960790000005</v>
      </c>
    </row>
    <row r="165" spans="1:15" s="24" customFormat="1" x14ac:dyDescent="0.25">
      <c r="A165" s="17">
        <v>157</v>
      </c>
      <c r="B165" s="21" t="s">
        <v>653</v>
      </c>
      <c r="C165" s="21" t="s">
        <v>652</v>
      </c>
      <c r="D165" s="40" t="s">
        <v>56</v>
      </c>
      <c r="E165" s="48" t="s">
        <v>248</v>
      </c>
      <c r="F165" s="23" t="s">
        <v>594</v>
      </c>
      <c r="G165" s="18" t="s">
        <v>771</v>
      </c>
      <c r="H165" s="33">
        <v>39722</v>
      </c>
      <c r="I165" s="33">
        <v>44835</v>
      </c>
      <c r="J165" s="29">
        <v>69663.100000000006</v>
      </c>
      <c r="K165" s="29">
        <f t="shared" si="15"/>
        <v>1999.3309700000002</v>
      </c>
      <c r="L165" s="29">
        <v>5305.05</v>
      </c>
      <c r="M165" s="29">
        <f t="shared" si="16"/>
        <v>2117.7582400000001</v>
      </c>
      <c r="N165" s="29">
        <v>0</v>
      </c>
      <c r="O165" s="29">
        <f t="shared" si="17"/>
        <v>60240.960790000005</v>
      </c>
    </row>
    <row r="166" spans="1:15" s="24" customFormat="1" x14ac:dyDescent="0.25">
      <c r="A166" s="17">
        <v>158</v>
      </c>
      <c r="B166" s="21" t="s">
        <v>722</v>
      </c>
      <c r="C166" s="21" t="s">
        <v>721</v>
      </c>
      <c r="D166" s="40" t="s">
        <v>56</v>
      </c>
      <c r="E166" s="48" t="s">
        <v>248</v>
      </c>
      <c r="F166" s="23" t="s">
        <v>594</v>
      </c>
      <c r="G166" s="18" t="s">
        <v>771</v>
      </c>
      <c r="H166" s="33">
        <v>43891</v>
      </c>
      <c r="I166" s="33">
        <v>44986</v>
      </c>
      <c r="J166" s="29">
        <v>69663.100000000006</v>
      </c>
      <c r="K166" s="29">
        <f t="shared" si="15"/>
        <v>1999.3309700000002</v>
      </c>
      <c r="L166" s="29">
        <v>5305.05</v>
      </c>
      <c r="M166" s="29">
        <f t="shared" si="16"/>
        <v>2117.7582400000001</v>
      </c>
      <c r="N166" s="29">
        <v>0</v>
      </c>
      <c r="O166" s="29">
        <f t="shared" si="17"/>
        <v>60240.960790000005</v>
      </c>
    </row>
    <row r="167" spans="1:15" s="24" customFormat="1" x14ac:dyDescent="0.25">
      <c r="A167" s="17">
        <v>159</v>
      </c>
      <c r="B167" s="31" t="s">
        <v>374</v>
      </c>
      <c r="C167" s="31" t="s">
        <v>375</v>
      </c>
      <c r="D167" s="32" t="s">
        <v>55</v>
      </c>
      <c r="E167" s="48" t="s">
        <v>376</v>
      </c>
      <c r="F167" s="19" t="s">
        <v>595</v>
      </c>
      <c r="G167" s="18" t="s">
        <v>771</v>
      </c>
      <c r="H167" s="33">
        <v>39722</v>
      </c>
      <c r="I167" s="33">
        <v>44835</v>
      </c>
      <c r="J167" s="51">
        <v>77402.92</v>
      </c>
      <c r="K167" s="29">
        <f t="shared" ref="K167:K186" si="18">+J167*2.87%</f>
        <v>2221.463804</v>
      </c>
      <c r="L167" s="29">
        <v>6790.04</v>
      </c>
      <c r="M167" s="29">
        <f t="shared" ref="M167:M186" si="19">+J167*3.04%</f>
        <v>2353.0487680000001</v>
      </c>
      <c r="N167" s="29">
        <v>0</v>
      </c>
      <c r="O167" s="29">
        <f t="shared" ref="O167:O183" si="20">+J167-K167-L167-M167-N167</f>
        <v>66038.367428000012</v>
      </c>
    </row>
    <row r="168" spans="1:15" s="24" customFormat="1" x14ac:dyDescent="0.25">
      <c r="A168" s="17">
        <v>160</v>
      </c>
      <c r="B168" s="31" t="s">
        <v>263</v>
      </c>
      <c r="C168" s="31" t="s">
        <v>525</v>
      </c>
      <c r="D168" s="32" t="s">
        <v>55</v>
      </c>
      <c r="E168" s="48" t="s">
        <v>268</v>
      </c>
      <c r="F168" s="19" t="s">
        <v>595</v>
      </c>
      <c r="G168" s="18" t="s">
        <v>771</v>
      </c>
      <c r="H168" s="33">
        <v>43525</v>
      </c>
      <c r="I168" s="33">
        <v>44986</v>
      </c>
      <c r="J168" s="51">
        <v>20000</v>
      </c>
      <c r="K168" s="29">
        <f t="shared" si="18"/>
        <v>574</v>
      </c>
      <c r="L168" s="29">
        <v>0</v>
      </c>
      <c r="M168" s="29">
        <f t="shared" si="19"/>
        <v>608</v>
      </c>
      <c r="N168" s="29">
        <v>0</v>
      </c>
      <c r="O168" s="29">
        <f t="shared" si="20"/>
        <v>18818</v>
      </c>
    </row>
    <row r="169" spans="1:15" s="24" customFormat="1" x14ac:dyDescent="0.25">
      <c r="A169" s="17">
        <v>161</v>
      </c>
      <c r="B169" s="31" t="s">
        <v>528</v>
      </c>
      <c r="C169" s="31" t="s">
        <v>529</v>
      </c>
      <c r="D169" s="32" t="s">
        <v>56</v>
      </c>
      <c r="E169" s="48" t="s">
        <v>261</v>
      </c>
      <c r="F169" s="19" t="s">
        <v>595</v>
      </c>
      <c r="G169" s="18" t="s">
        <v>771</v>
      </c>
      <c r="H169" s="33">
        <v>43525</v>
      </c>
      <c r="I169" s="33">
        <v>44986</v>
      </c>
      <c r="J169" s="51">
        <v>20000</v>
      </c>
      <c r="K169" s="29">
        <f t="shared" si="18"/>
        <v>574</v>
      </c>
      <c r="L169" s="29">
        <v>0</v>
      </c>
      <c r="M169" s="29">
        <f t="shared" si="19"/>
        <v>608</v>
      </c>
      <c r="N169" s="29">
        <v>1350.12</v>
      </c>
      <c r="O169" s="29">
        <f t="shared" si="20"/>
        <v>17467.88</v>
      </c>
    </row>
    <row r="170" spans="1:15" s="24" customFormat="1" x14ac:dyDescent="0.25">
      <c r="A170" s="17">
        <v>162</v>
      </c>
      <c r="B170" s="21" t="s">
        <v>687</v>
      </c>
      <c r="C170" s="21" t="s">
        <v>686</v>
      </c>
      <c r="D170" s="40" t="s">
        <v>55</v>
      </c>
      <c r="E170" s="48" t="s">
        <v>685</v>
      </c>
      <c r="F170" s="23" t="s">
        <v>595</v>
      </c>
      <c r="G170" s="18" t="s">
        <v>771</v>
      </c>
      <c r="H170" s="33">
        <v>40001</v>
      </c>
      <c r="I170" s="33">
        <v>45114</v>
      </c>
      <c r="J170" s="29">
        <v>86336.9</v>
      </c>
      <c r="K170" s="29">
        <f>+J170*2.87%</f>
        <v>2477.8690299999998</v>
      </c>
      <c r="L170" s="29">
        <v>8891.5400000000009</v>
      </c>
      <c r="M170" s="29">
        <f>+J170*3.04%</f>
        <v>2624.64176</v>
      </c>
      <c r="N170" s="29">
        <v>25482.04</v>
      </c>
      <c r="O170" s="29">
        <f>+J170-K170-L170-M170-N170</f>
        <v>46860.809209999985</v>
      </c>
    </row>
    <row r="171" spans="1:15" s="24" customFormat="1" ht="26.25" x14ac:dyDescent="0.25">
      <c r="A171" s="17">
        <v>163</v>
      </c>
      <c r="B171" s="21" t="s">
        <v>694</v>
      </c>
      <c r="C171" s="21" t="s">
        <v>693</v>
      </c>
      <c r="D171" s="40" t="s">
        <v>55</v>
      </c>
      <c r="E171" s="48" t="s">
        <v>692</v>
      </c>
      <c r="F171" s="23" t="s">
        <v>595</v>
      </c>
      <c r="G171" s="18" t="s">
        <v>771</v>
      </c>
      <c r="H171" s="33">
        <v>40695</v>
      </c>
      <c r="I171" s="33">
        <v>45078</v>
      </c>
      <c r="J171" s="29">
        <v>69663.100000000006</v>
      </c>
      <c r="K171" s="29">
        <f>+J171*2.87%</f>
        <v>1999.3309700000002</v>
      </c>
      <c r="L171" s="29">
        <v>5305.05</v>
      </c>
      <c r="M171" s="29">
        <f>+J171*3.04%</f>
        <v>2117.7582400000001</v>
      </c>
      <c r="N171" s="29">
        <v>0</v>
      </c>
      <c r="O171" s="29">
        <f>+J171-K171-L171-M171-N171</f>
        <v>60240.960790000005</v>
      </c>
    </row>
    <row r="172" spans="1:15" s="24" customFormat="1" x14ac:dyDescent="0.25">
      <c r="A172" s="17">
        <v>164</v>
      </c>
      <c r="B172" s="21" t="s">
        <v>712</v>
      </c>
      <c r="C172" s="21" t="s">
        <v>711</v>
      </c>
      <c r="D172" s="40" t="s">
        <v>55</v>
      </c>
      <c r="E172" s="48" t="s">
        <v>710</v>
      </c>
      <c r="F172" s="23" t="s">
        <v>595</v>
      </c>
      <c r="G172" s="18" t="s">
        <v>771</v>
      </c>
      <c r="H172" s="33">
        <v>44409</v>
      </c>
      <c r="I172" s="33">
        <v>45139</v>
      </c>
      <c r="J172" s="29">
        <v>69662.63</v>
      </c>
      <c r="K172" s="29">
        <f>+J172*2.87%</f>
        <v>1999.317481</v>
      </c>
      <c r="L172" s="29">
        <v>5304.96</v>
      </c>
      <c r="M172" s="29">
        <f>+J172*3.04%</f>
        <v>2117.7439520000003</v>
      </c>
      <c r="N172" s="29">
        <v>0</v>
      </c>
      <c r="O172" s="29">
        <f>+J172-K172-L172-M172-N172</f>
        <v>60240.608567000003</v>
      </c>
    </row>
    <row r="173" spans="1:15" s="24" customFormat="1" x14ac:dyDescent="0.25">
      <c r="A173" s="17">
        <v>165</v>
      </c>
      <c r="B173" s="21" t="s">
        <v>716</v>
      </c>
      <c r="C173" s="21" t="s">
        <v>715</v>
      </c>
      <c r="D173" s="40" t="s">
        <v>56</v>
      </c>
      <c r="E173" s="48" t="s">
        <v>714</v>
      </c>
      <c r="F173" s="23" t="s">
        <v>713</v>
      </c>
      <c r="G173" s="18" t="s">
        <v>771</v>
      </c>
      <c r="H173" s="33">
        <v>44409</v>
      </c>
      <c r="I173" s="33">
        <v>45139</v>
      </c>
      <c r="J173" s="29">
        <v>69662.63</v>
      </c>
      <c r="K173" s="29">
        <f>+J173*2.87%</f>
        <v>1999.317481</v>
      </c>
      <c r="L173" s="29">
        <v>5304.96</v>
      </c>
      <c r="M173" s="29">
        <f>+J173*3.04%</f>
        <v>2117.7439520000003</v>
      </c>
      <c r="N173" s="29">
        <v>683.82</v>
      </c>
      <c r="O173" s="29">
        <f>+J173-K173-L173-M173-N173</f>
        <v>59556.788567000003</v>
      </c>
    </row>
    <row r="174" spans="1:15" s="24" customFormat="1" x14ac:dyDescent="0.25">
      <c r="A174" s="17">
        <v>166</v>
      </c>
      <c r="B174" s="21" t="s">
        <v>720</v>
      </c>
      <c r="C174" s="21" t="s">
        <v>719</v>
      </c>
      <c r="D174" s="40" t="s">
        <v>55</v>
      </c>
      <c r="E174" s="48" t="s">
        <v>718</v>
      </c>
      <c r="F174" s="23" t="s">
        <v>717</v>
      </c>
      <c r="G174" s="18" t="s">
        <v>771</v>
      </c>
      <c r="H174" s="33">
        <v>44409</v>
      </c>
      <c r="I174" s="33">
        <v>45139</v>
      </c>
      <c r="J174" s="29">
        <v>69662.63</v>
      </c>
      <c r="K174" s="29">
        <f>+J174*2.87%</f>
        <v>1999.317481</v>
      </c>
      <c r="L174" s="29">
        <v>5304.96</v>
      </c>
      <c r="M174" s="29">
        <f>+J174*3.04%</f>
        <v>2117.7439520000003</v>
      </c>
      <c r="N174" s="29">
        <v>0</v>
      </c>
      <c r="O174" s="29">
        <f>+J174-K174-L174-M174-N174</f>
        <v>60240.608567000003</v>
      </c>
    </row>
    <row r="175" spans="1:15" s="24" customFormat="1" x14ac:dyDescent="0.25">
      <c r="A175" s="17">
        <v>167</v>
      </c>
      <c r="B175" s="31" t="s">
        <v>362</v>
      </c>
      <c r="C175" s="31" t="s">
        <v>363</v>
      </c>
      <c r="D175" s="32" t="s">
        <v>55</v>
      </c>
      <c r="E175" s="48" t="s">
        <v>364</v>
      </c>
      <c r="F175" s="19" t="s">
        <v>596</v>
      </c>
      <c r="G175" s="18" t="s">
        <v>771</v>
      </c>
      <c r="H175" s="38">
        <v>39539</v>
      </c>
      <c r="I175" s="38">
        <v>45017</v>
      </c>
      <c r="J175" s="29">
        <v>77402.92</v>
      </c>
      <c r="K175" s="29">
        <f t="shared" si="18"/>
        <v>2221.463804</v>
      </c>
      <c r="L175" s="29">
        <v>6790.92</v>
      </c>
      <c r="M175" s="29">
        <f t="shared" si="19"/>
        <v>2353.0487680000001</v>
      </c>
      <c r="N175" s="29">
        <v>0</v>
      </c>
      <c r="O175" s="29">
        <f t="shared" si="20"/>
        <v>66037.487428000008</v>
      </c>
    </row>
    <row r="176" spans="1:15" s="24" customFormat="1" x14ac:dyDescent="0.25">
      <c r="A176" s="17">
        <v>168</v>
      </c>
      <c r="B176" s="31" t="s">
        <v>387</v>
      </c>
      <c r="C176" s="31" t="s">
        <v>388</v>
      </c>
      <c r="D176" s="32" t="s">
        <v>55</v>
      </c>
      <c r="E176" s="48" t="s">
        <v>262</v>
      </c>
      <c r="F176" s="19" t="s">
        <v>596</v>
      </c>
      <c r="G176" s="18" t="s">
        <v>771</v>
      </c>
      <c r="H176" s="33">
        <v>39569</v>
      </c>
      <c r="I176" s="33">
        <v>45047</v>
      </c>
      <c r="J176" s="29">
        <v>11272.02</v>
      </c>
      <c r="K176" s="29">
        <f t="shared" si="18"/>
        <v>323.50697400000001</v>
      </c>
      <c r="L176" s="29">
        <v>0</v>
      </c>
      <c r="M176" s="29">
        <f t="shared" si="19"/>
        <v>342.66940800000003</v>
      </c>
      <c r="N176" s="29">
        <v>0</v>
      </c>
      <c r="O176" s="29">
        <f t="shared" si="20"/>
        <v>10605.843618000001</v>
      </c>
    </row>
    <row r="177" spans="1:15" s="24" customFormat="1" x14ac:dyDescent="0.25">
      <c r="A177" s="17">
        <v>169</v>
      </c>
      <c r="B177" s="31" t="s">
        <v>389</v>
      </c>
      <c r="C177" s="31" t="s">
        <v>390</v>
      </c>
      <c r="D177" s="32" t="s">
        <v>56</v>
      </c>
      <c r="E177" s="48" t="s">
        <v>391</v>
      </c>
      <c r="F177" s="19" t="s">
        <v>596</v>
      </c>
      <c r="G177" s="18" t="s">
        <v>771</v>
      </c>
      <c r="H177" s="38">
        <v>39661</v>
      </c>
      <c r="I177" s="38">
        <v>45139</v>
      </c>
      <c r="J177" s="29">
        <v>5335.47</v>
      </c>
      <c r="K177" s="29">
        <f t="shared" si="18"/>
        <v>153.12798900000001</v>
      </c>
      <c r="L177" s="29">
        <v>0</v>
      </c>
      <c r="M177" s="29">
        <f t="shared" si="19"/>
        <v>162.19828800000002</v>
      </c>
      <c r="N177" s="29">
        <v>0</v>
      </c>
      <c r="O177" s="29">
        <f t="shared" si="20"/>
        <v>5020.143723000001</v>
      </c>
    </row>
    <row r="178" spans="1:15" s="24" customFormat="1" x14ac:dyDescent="0.25">
      <c r="A178" s="17">
        <v>170</v>
      </c>
      <c r="B178" s="31" t="s">
        <v>420</v>
      </c>
      <c r="C178" s="31" t="s">
        <v>421</v>
      </c>
      <c r="D178" s="32" t="s">
        <v>56</v>
      </c>
      <c r="E178" s="48" t="s">
        <v>422</v>
      </c>
      <c r="F178" s="19" t="s">
        <v>596</v>
      </c>
      <c r="G178" s="18" t="s">
        <v>771</v>
      </c>
      <c r="H178" s="33">
        <v>41095</v>
      </c>
      <c r="I178" s="33">
        <v>45112</v>
      </c>
      <c r="J178" s="29">
        <v>5066.57</v>
      </c>
      <c r="K178" s="29">
        <f t="shared" si="18"/>
        <v>145.41055899999998</v>
      </c>
      <c r="L178" s="29">
        <v>0</v>
      </c>
      <c r="M178" s="29">
        <f t="shared" si="19"/>
        <v>154.02372799999998</v>
      </c>
      <c r="N178" s="29">
        <v>0</v>
      </c>
      <c r="O178" s="29">
        <f t="shared" si="20"/>
        <v>4767.1357129999997</v>
      </c>
    </row>
    <row r="179" spans="1:15" s="24" customFormat="1" x14ac:dyDescent="0.25">
      <c r="A179" s="17">
        <v>171</v>
      </c>
      <c r="B179" s="31" t="s">
        <v>427</v>
      </c>
      <c r="C179" s="31" t="s">
        <v>428</v>
      </c>
      <c r="D179" s="32" t="s">
        <v>56</v>
      </c>
      <c r="E179" s="48" t="s">
        <v>429</v>
      </c>
      <c r="F179" s="19" t="s">
        <v>596</v>
      </c>
      <c r="G179" s="18" t="s">
        <v>771</v>
      </c>
      <c r="H179" s="33">
        <v>40056</v>
      </c>
      <c r="I179" s="33">
        <v>44804</v>
      </c>
      <c r="J179" s="29">
        <v>11272.04</v>
      </c>
      <c r="K179" s="29">
        <f t="shared" si="18"/>
        <v>323.50754800000004</v>
      </c>
      <c r="L179" s="29">
        <v>0</v>
      </c>
      <c r="M179" s="29">
        <f t="shared" si="19"/>
        <v>342.67001600000003</v>
      </c>
      <c r="N179" s="29">
        <v>0</v>
      </c>
      <c r="O179" s="29">
        <f t="shared" si="20"/>
        <v>10605.862436000001</v>
      </c>
    </row>
    <row r="180" spans="1:15" s="24" customFormat="1" x14ac:dyDescent="0.25">
      <c r="A180" s="17">
        <v>172</v>
      </c>
      <c r="B180" s="31" t="s">
        <v>280</v>
      </c>
      <c r="C180" s="31" t="s">
        <v>281</v>
      </c>
      <c r="D180" s="32" t="s">
        <v>56</v>
      </c>
      <c r="E180" s="48" t="s">
        <v>264</v>
      </c>
      <c r="F180" s="19" t="s">
        <v>596</v>
      </c>
      <c r="G180" s="18" t="s">
        <v>771</v>
      </c>
      <c r="H180" s="45">
        <v>44256</v>
      </c>
      <c r="I180" s="45">
        <v>44986</v>
      </c>
      <c r="J180" s="29">
        <v>50014.18</v>
      </c>
      <c r="K180" s="29">
        <f t="shared" si="18"/>
        <v>1435.406966</v>
      </c>
      <c r="L180" s="29">
        <v>1856</v>
      </c>
      <c r="M180" s="29">
        <f t="shared" si="19"/>
        <v>1520.4310720000001</v>
      </c>
      <c r="N180" s="29">
        <v>0</v>
      </c>
      <c r="O180" s="29">
        <f t="shared" si="20"/>
        <v>45202.341961999999</v>
      </c>
    </row>
    <row r="181" spans="1:15" s="24" customFormat="1" x14ac:dyDescent="0.25">
      <c r="A181" s="17">
        <v>173</v>
      </c>
      <c r="B181" s="21" t="s">
        <v>684</v>
      </c>
      <c r="C181" s="21" t="s">
        <v>683</v>
      </c>
      <c r="D181" s="40" t="s">
        <v>56</v>
      </c>
      <c r="E181" s="48" t="s">
        <v>682</v>
      </c>
      <c r="F181" s="19" t="s">
        <v>596</v>
      </c>
      <c r="G181" s="18" t="s">
        <v>771</v>
      </c>
      <c r="H181" s="33">
        <v>39615</v>
      </c>
      <c r="I181" s="33">
        <v>45093</v>
      </c>
      <c r="J181" s="29">
        <v>69662.63</v>
      </c>
      <c r="K181" s="29">
        <f>+J181*2.87%</f>
        <v>1999.317481</v>
      </c>
      <c r="L181" s="29">
        <v>5304.96</v>
      </c>
      <c r="M181" s="29">
        <f>+J181*3.04%</f>
        <v>2117.7439520000003</v>
      </c>
      <c r="N181" s="29">
        <v>0</v>
      </c>
      <c r="O181" s="29">
        <f>+J181-K181-L181-M181-N181</f>
        <v>60240.608567000003</v>
      </c>
    </row>
    <row r="182" spans="1:15" s="24" customFormat="1" x14ac:dyDescent="0.25">
      <c r="A182" s="17">
        <v>174</v>
      </c>
      <c r="B182" s="21" t="s">
        <v>681</v>
      </c>
      <c r="C182" s="21" t="s">
        <v>680</v>
      </c>
      <c r="D182" s="40" t="s">
        <v>55</v>
      </c>
      <c r="E182" s="48" t="s">
        <v>679</v>
      </c>
      <c r="F182" s="19" t="s">
        <v>596</v>
      </c>
      <c r="G182" s="18" t="s">
        <v>771</v>
      </c>
      <c r="H182" s="33">
        <v>39615</v>
      </c>
      <c r="I182" s="33">
        <v>45093</v>
      </c>
      <c r="J182" s="29">
        <v>69662.63</v>
      </c>
      <c r="K182" s="29">
        <f>+J182*2.87%</f>
        <v>1999.317481</v>
      </c>
      <c r="L182" s="29">
        <v>5304.96</v>
      </c>
      <c r="M182" s="29">
        <f>+J182*3.04%</f>
        <v>2117.7439520000003</v>
      </c>
      <c r="N182" s="29">
        <v>0</v>
      </c>
      <c r="O182" s="29">
        <f>+J182-K182-L182-M182-N182</f>
        <v>60240.608567000003</v>
      </c>
    </row>
    <row r="183" spans="1:15" s="24" customFormat="1" x14ac:dyDescent="0.25">
      <c r="A183" s="17">
        <v>175</v>
      </c>
      <c r="B183" s="31" t="s">
        <v>365</v>
      </c>
      <c r="C183" s="31" t="s">
        <v>366</v>
      </c>
      <c r="D183" s="32" t="s">
        <v>55</v>
      </c>
      <c r="E183" s="48" t="s">
        <v>367</v>
      </c>
      <c r="F183" s="19" t="s">
        <v>597</v>
      </c>
      <c r="G183" s="18" t="s">
        <v>771</v>
      </c>
      <c r="H183" s="33">
        <v>39508</v>
      </c>
      <c r="I183" s="33">
        <v>44986</v>
      </c>
      <c r="J183" s="29">
        <v>87664</v>
      </c>
      <c r="K183" s="29">
        <f t="shared" si="18"/>
        <v>2515.9567999999999</v>
      </c>
      <c r="L183" s="29">
        <v>9203.7000000000007</v>
      </c>
      <c r="M183" s="29">
        <f t="shared" si="19"/>
        <v>2664.9856</v>
      </c>
      <c r="N183" s="29">
        <v>0</v>
      </c>
      <c r="O183" s="29">
        <f t="shared" si="20"/>
        <v>73279.357600000003</v>
      </c>
    </row>
    <row r="184" spans="1:15" s="24" customFormat="1" x14ac:dyDescent="0.25">
      <c r="A184" s="17">
        <v>176</v>
      </c>
      <c r="B184" s="31" t="s">
        <v>523</v>
      </c>
      <c r="C184" s="31" t="s">
        <v>524</v>
      </c>
      <c r="D184" s="32" t="s">
        <v>56</v>
      </c>
      <c r="E184" s="48" t="s">
        <v>264</v>
      </c>
      <c r="F184" s="19" t="s">
        <v>597</v>
      </c>
      <c r="G184" s="18" t="s">
        <v>771</v>
      </c>
      <c r="H184" s="33">
        <v>43891</v>
      </c>
      <c r="I184" s="33">
        <v>44986</v>
      </c>
      <c r="J184" s="29">
        <v>65018.43</v>
      </c>
      <c r="K184" s="29">
        <f t="shared" si="18"/>
        <v>1866.028941</v>
      </c>
      <c r="L184" s="29">
        <v>4431.0200000000004</v>
      </c>
      <c r="M184" s="29">
        <f t="shared" si="19"/>
        <v>1976.5602719999999</v>
      </c>
      <c r="N184" s="29">
        <v>0</v>
      </c>
      <c r="O184" s="29">
        <f t="shared" ref="O184:O189" si="21">+J184-K184-L184-M184-N184</f>
        <v>56744.820787000004</v>
      </c>
    </row>
    <row r="185" spans="1:15" s="24" customFormat="1" x14ac:dyDescent="0.25">
      <c r="A185" s="17">
        <v>177</v>
      </c>
      <c r="B185" s="31" t="s">
        <v>403</v>
      </c>
      <c r="C185" s="31" t="s">
        <v>404</v>
      </c>
      <c r="D185" s="32" t="s">
        <v>55</v>
      </c>
      <c r="E185" s="48" t="s">
        <v>405</v>
      </c>
      <c r="F185" s="19" t="s">
        <v>597</v>
      </c>
      <c r="G185" s="18" t="s">
        <v>771</v>
      </c>
      <c r="H185" s="33">
        <v>40191</v>
      </c>
      <c r="I185" s="33">
        <v>44939</v>
      </c>
      <c r="J185" s="29">
        <v>51434.5</v>
      </c>
      <c r="K185" s="29">
        <f t="shared" si="18"/>
        <v>1476.1701499999999</v>
      </c>
      <c r="L185" s="29">
        <v>2056.46</v>
      </c>
      <c r="M185" s="29">
        <f t="shared" si="19"/>
        <v>1563.6088</v>
      </c>
      <c r="N185" s="29">
        <v>12374.14</v>
      </c>
      <c r="O185" s="29">
        <f t="shared" si="21"/>
        <v>33964.121050000002</v>
      </c>
    </row>
    <row r="186" spans="1:15" s="24" customFormat="1" x14ac:dyDescent="0.25">
      <c r="A186" s="17">
        <v>178</v>
      </c>
      <c r="B186" s="31" t="s">
        <v>498</v>
      </c>
      <c r="C186" s="31" t="s">
        <v>499</v>
      </c>
      <c r="D186" s="32" t="s">
        <v>55</v>
      </c>
      <c r="E186" s="48" t="s">
        <v>267</v>
      </c>
      <c r="F186" s="19" t="s">
        <v>597</v>
      </c>
      <c r="G186" s="18" t="s">
        <v>771</v>
      </c>
      <c r="H186" s="33">
        <v>42522</v>
      </c>
      <c r="I186" s="33">
        <v>45078</v>
      </c>
      <c r="J186" s="29">
        <v>51434.5</v>
      </c>
      <c r="K186" s="29">
        <f t="shared" si="18"/>
        <v>1476.1701499999999</v>
      </c>
      <c r="L186" s="29">
        <v>2056.46</v>
      </c>
      <c r="M186" s="29">
        <f t="shared" si="19"/>
        <v>1563.6088</v>
      </c>
      <c r="N186" s="29">
        <v>0</v>
      </c>
      <c r="O186" s="29">
        <f t="shared" si="21"/>
        <v>46338.261050000001</v>
      </c>
    </row>
    <row r="187" spans="1:15" s="24" customFormat="1" x14ac:dyDescent="0.25">
      <c r="A187" s="17">
        <v>179</v>
      </c>
      <c r="B187" s="31" t="s">
        <v>539</v>
      </c>
      <c r="C187" s="31" t="s">
        <v>540</v>
      </c>
      <c r="D187" s="32" t="s">
        <v>56</v>
      </c>
      <c r="E187" s="48" t="s">
        <v>267</v>
      </c>
      <c r="F187" s="19" t="s">
        <v>597</v>
      </c>
      <c r="G187" s="18" t="s">
        <v>771</v>
      </c>
      <c r="H187" s="33">
        <v>43891</v>
      </c>
      <c r="I187" s="33">
        <v>44986</v>
      </c>
      <c r="J187" s="29">
        <v>40300</v>
      </c>
      <c r="K187" s="29">
        <f>+J187*2.87%</f>
        <v>1156.6099999999999</v>
      </c>
      <c r="L187" s="29">
        <v>2056.46</v>
      </c>
      <c r="M187" s="29">
        <f>+J187*3.04%</f>
        <v>1225.1199999999999</v>
      </c>
      <c r="N187" s="29">
        <v>0</v>
      </c>
      <c r="O187" s="29">
        <f t="shared" si="21"/>
        <v>35861.81</v>
      </c>
    </row>
    <row r="188" spans="1:15" s="24" customFormat="1" x14ac:dyDescent="0.25">
      <c r="A188" s="17">
        <v>180</v>
      </c>
      <c r="B188" s="31" t="s">
        <v>757</v>
      </c>
      <c r="C188" s="31" t="s">
        <v>758</v>
      </c>
      <c r="D188" s="32" t="s">
        <v>55</v>
      </c>
      <c r="E188" s="48" t="s">
        <v>759</v>
      </c>
      <c r="F188" s="19" t="s">
        <v>775</v>
      </c>
      <c r="G188" s="18" t="s">
        <v>771</v>
      </c>
      <c r="H188" s="33">
        <v>44682</v>
      </c>
      <c r="I188" s="33">
        <v>45047</v>
      </c>
      <c r="J188" s="29">
        <v>53500</v>
      </c>
      <c r="K188" s="29">
        <f>+J188*2.87%</f>
        <v>1535.45</v>
      </c>
      <c r="L188" s="29">
        <v>2056.46</v>
      </c>
      <c r="M188" s="29">
        <f>+J188*3.04%</f>
        <v>1626.4</v>
      </c>
      <c r="N188" s="29">
        <v>0</v>
      </c>
      <c r="O188" s="29">
        <f t="shared" si="21"/>
        <v>48281.69</v>
      </c>
    </row>
    <row r="189" spans="1:15" s="24" customFormat="1" x14ac:dyDescent="0.25">
      <c r="A189" s="17">
        <v>181</v>
      </c>
      <c r="B189" s="31" t="s">
        <v>765</v>
      </c>
      <c r="C189" s="31" t="s">
        <v>766</v>
      </c>
      <c r="D189" s="32" t="s">
        <v>56</v>
      </c>
      <c r="E189" s="48" t="s">
        <v>767</v>
      </c>
      <c r="F189" s="19" t="s">
        <v>775</v>
      </c>
      <c r="G189" s="18" t="s">
        <v>771</v>
      </c>
      <c r="H189" s="33">
        <v>44682</v>
      </c>
      <c r="I189" s="33">
        <v>45047</v>
      </c>
      <c r="J189" s="29">
        <v>69663.100000000006</v>
      </c>
      <c r="K189" s="29">
        <f>+J189*2.87%</f>
        <v>1999.3309700000002</v>
      </c>
      <c r="L189" s="29">
        <v>2056.46</v>
      </c>
      <c r="M189" s="29">
        <f>+J189*3.04%</f>
        <v>2117.7582400000001</v>
      </c>
      <c r="N189" s="29">
        <v>0</v>
      </c>
      <c r="O189" s="29">
        <f t="shared" si="21"/>
        <v>63489.550790000001</v>
      </c>
    </row>
    <row r="190" spans="1:15" x14ac:dyDescent="0.25">
      <c r="J190" s="30">
        <f>SUM(J9:J189)</f>
        <v>7820865.0599999921</v>
      </c>
    </row>
    <row r="191" spans="1:15" x14ac:dyDescent="0.25">
      <c r="J191" s="20"/>
    </row>
    <row r="193" spans="10:14" x14ac:dyDescent="0.25">
      <c r="J193" s="20"/>
      <c r="L193" s="20"/>
    </row>
    <row r="194" spans="10:14" x14ac:dyDescent="0.25">
      <c r="N194" s="28"/>
    </row>
  </sheetData>
  <autoFilter ref="A8:O191" xr:uid="{A71D21CC-101E-4E7F-BA97-617A43EFBC03}"/>
  <conditionalFormatting sqref="B217:C1048576 B113:C114 B1:C8 B177:C189 B191:C191 B117:C117 B135:C136 C192:C216">
    <cfRule type="duplicateValues" dxfId="1" priority="3"/>
  </conditionalFormatting>
  <conditionalFormatting sqref="B217:C1048576 B113:C114 B177:C189 B191:C191 B117:C117 B135:C136 C192:C216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89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2022-08-05T18:28:10Z</cp:lastPrinted>
  <dcterms:created xsi:type="dcterms:W3CDTF">2019-01-04T17:09:11Z</dcterms:created>
  <dcterms:modified xsi:type="dcterms:W3CDTF">2022-09-01T19:24:51Z</dcterms:modified>
</cp:coreProperties>
</file>