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R:\ESTADISTICA 2024\OAI NOMINAS PEND 2024\NOMINA OCTUBRE 2024 PARA OAI\"/>
    </mc:Choice>
  </mc:AlternateContent>
  <xr:revisionPtr revIDLastSave="0" documentId="13_ncr:1_{6C3A46ED-8AE5-4141-8D78-959ADF1E1CE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Nomina personal Fijo y Temporal" sheetId="1" r:id="rId1"/>
    <sheet name="Militares " sheetId="4" r:id="rId2"/>
    <sheet name="Hoja2" sheetId="5" state="hidden" r:id="rId3"/>
  </sheets>
  <definedNames>
    <definedName name="_xlnm._FilterDatabase" localSheetId="0" hidden="1">'Nomina personal Fijo y Temporal'!$A$8:$P$640</definedName>
    <definedName name="Años">Hoja2!$J$4:$J$5</definedName>
    <definedName name="Meses">Hoja2!$K$4:$K$15</definedName>
    <definedName name="Reg_0">Hoja2!$G$4:$G$39</definedName>
    <definedName name="Reg_1">Hoja2!$G$40:$G$54</definedName>
    <definedName name="Reg_2">Hoja2!$G$55:$G$86</definedName>
    <definedName name="Reg_3">Hoja2!$G$87:$G$108</definedName>
    <definedName name="Reg_4">Hoja2!$G$109:$G$124</definedName>
    <definedName name="Reg_5">Hoja2!$G$125:$G$142</definedName>
    <definedName name="Reg_6">Hoja2!$G$143:$G$155</definedName>
    <definedName name="Reg_7">Hoja2!$G$156:$G$172</definedName>
    <definedName name="Reg_8">Hoja2!$G$173:$G$189</definedName>
    <definedName name="Regiones">Hoja2!$C$4:$C$12</definedName>
    <definedName name="Sexos">Hoja2!$B$4:$B$5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0" i="1" l="1"/>
  <c r="P9" i="1"/>
  <c r="M10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497" i="1"/>
  <c r="K498" i="1"/>
  <c r="K499" i="1"/>
  <c r="K500" i="1"/>
  <c r="K501" i="1"/>
  <c r="K502" i="1"/>
  <c r="K503" i="1"/>
  <c r="K504" i="1"/>
  <c r="K505" i="1"/>
  <c r="K506" i="1"/>
  <c r="K507" i="1"/>
  <c r="K508" i="1"/>
  <c r="K509" i="1"/>
  <c r="K510" i="1"/>
  <c r="K511" i="1"/>
  <c r="K512" i="1"/>
  <c r="K513" i="1"/>
  <c r="K514" i="1"/>
  <c r="K515" i="1"/>
  <c r="K516" i="1"/>
  <c r="K517" i="1"/>
  <c r="K518" i="1"/>
  <c r="K519" i="1"/>
  <c r="K520" i="1"/>
  <c r="K521" i="1"/>
  <c r="K522" i="1"/>
  <c r="K523" i="1"/>
  <c r="K524" i="1"/>
  <c r="K525" i="1"/>
  <c r="K526" i="1"/>
  <c r="K527" i="1"/>
  <c r="K528" i="1"/>
  <c r="K529" i="1"/>
  <c r="K530" i="1"/>
  <c r="K531" i="1"/>
  <c r="K532" i="1"/>
  <c r="K533" i="1"/>
  <c r="K534" i="1"/>
  <c r="K535" i="1"/>
  <c r="K536" i="1"/>
  <c r="K537" i="1"/>
  <c r="K538" i="1"/>
  <c r="K539" i="1"/>
  <c r="K540" i="1"/>
  <c r="K541" i="1"/>
  <c r="K542" i="1"/>
  <c r="K543" i="1"/>
  <c r="K544" i="1"/>
  <c r="K545" i="1"/>
  <c r="K546" i="1"/>
  <c r="K547" i="1"/>
  <c r="K548" i="1"/>
  <c r="K549" i="1"/>
  <c r="K550" i="1"/>
  <c r="K551" i="1"/>
  <c r="K552" i="1"/>
  <c r="K553" i="1"/>
  <c r="K554" i="1"/>
  <c r="K555" i="1"/>
  <c r="K556" i="1"/>
  <c r="K557" i="1"/>
  <c r="K558" i="1"/>
  <c r="K559" i="1"/>
  <c r="K560" i="1"/>
  <c r="K561" i="1"/>
  <c r="K562" i="1"/>
  <c r="K563" i="1"/>
  <c r="K564" i="1"/>
  <c r="K565" i="1"/>
  <c r="K566" i="1"/>
  <c r="K567" i="1"/>
  <c r="K568" i="1"/>
  <c r="K569" i="1"/>
  <c r="K570" i="1"/>
  <c r="K571" i="1"/>
  <c r="K572" i="1"/>
  <c r="K573" i="1"/>
  <c r="K574" i="1"/>
  <c r="K575" i="1"/>
  <c r="K576" i="1"/>
  <c r="K577" i="1"/>
  <c r="K578" i="1"/>
  <c r="K579" i="1"/>
  <c r="K580" i="1"/>
  <c r="K581" i="1"/>
  <c r="K582" i="1"/>
  <c r="K583" i="1"/>
  <c r="K584" i="1"/>
  <c r="K585" i="1"/>
  <c r="K586" i="1"/>
  <c r="K587" i="1"/>
  <c r="K588" i="1"/>
  <c r="K589" i="1"/>
  <c r="K590" i="1"/>
  <c r="K591" i="1"/>
  <c r="K592" i="1"/>
  <c r="K593" i="1"/>
  <c r="K594" i="1"/>
  <c r="K595" i="1"/>
  <c r="K596" i="1"/>
  <c r="K597" i="1"/>
  <c r="K598" i="1"/>
  <c r="K599" i="1"/>
  <c r="K600" i="1"/>
  <c r="K601" i="1"/>
  <c r="K602" i="1"/>
  <c r="K603" i="1"/>
  <c r="K604" i="1"/>
  <c r="K605" i="1"/>
  <c r="K606" i="1"/>
  <c r="K607" i="1"/>
  <c r="K608" i="1"/>
  <c r="K609" i="1"/>
  <c r="K610" i="1"/>
  <c r="K611" i="1"/>
  <c r="K612" i="1"/>
  <c r="K613" i="1"/>
  <c r="K614" i="1"/>
  <c r="K615" i="1"/>
  <c r="K616" i="1"/>
  <c r="K617" i="1"/>
  <c r="K618" i="1"/>
  <c r="K619" i="1"/>
  <c r="K620" i="1"/>
  <c r="K621" i="1"/>
  <c r="K622" i="1"/>
  <c r="K623" i="1"/>
  <c r="K624" i="1"/>
  <c r="K625" i="1"/>
  <c r="K626" i="1"/>
  <c r="K627" i="1"/>
  <c r="K628" i="1"/>
  <c r="K629" i="1"/>
  <c r="K630" i="1"/>
  <c r="K631" i="1"/>
  <c r="K632" i="1"/>
  <c r="K633" i="1"/>
  <c r="K634" i="1"/>
  <c r="I37" i="4"/>
  <c r="M94" i="1" l="1"/>
  <c r="O94" i="1" l="1"/>
  <c r="J635" i="1"/>
  <c r="M414" i="1" l="1"/>
  <c r="M416" i="1"/>
  <c r="M50" i="1"/>
  <c r="M52" i="1"/>
  <c r="M53" i="1"/>
  <c r="M54" i="1"/>
  <c r="M198" i="1"/>
  <c r="M199" i="1"/>
  <c r="M200" i="1"/>
  <c r="M201" i="1"/>
  <c r="M171" i="1"/>
  <c r="M172" i="1"/>
  <c r="M173" i="1"/>
  <c r="M174" i="1"/>
  <c r="M175" i="1"/>
  <c r="M455" i="1"/>
  <c r="M454" i="1"/>
  <c r="O414" i="1" l="1"/>
  <c r="O171" i="1"/>
  <c r="O175" i="1"/>
  <c r="O50" i="1"/>
  <c r="O454" i="1"/>
  <c r="O52" i="1"/>
  <c r="O173" i="1"/>
  <c r="O200" i="1"/>
  <c r="O455" i="1"/>
  <c r="O172" i="1"/>
  <c r="O199" i="1"/>
  <c r="O198" i="1"/>
  <c r="O174" i="1"/>
  <c r="M228" i="1"/>
  <c r="M93" i="1"/>
  <c r="M227" i="1"/>
  <c r="M112" i="1"/>
  <c r="M39" i="1"/>
  <c r="O228" i="1" l="1"/>
  <c r="O227" i="1"/>
  <c r="O93" i="1"/>
  <c r="O112" i="1"/>
  <c r="O39" i="1"/>
  <c r="M237" i="1"/>
  <c r="M522" i="1"/>
  <c r="O237" i="1" l="1"/>
  <c r="O522" i="1"/>
  <c r="M577" i="1"/>
  <c r="M620" i="1"/>
  <c r="M633" i="1"/>
  <c r="M170" i="1"/>
  <c r="O620" i="1" l="1"/>
  <c r="O633" i="1"/>
  <c r="O577" i="1"/>
  <c r="O170" i="1"/>
  <c r="M634" i="1"/>
  <c r="M632" i="1"/>
  <c r="M631" i="1"/>
  <c r="M630" i="1"/>
  <c r="O630" i="1" s="1"/>
  <c r="M629" i="1"/>
  <c r="M628" i="1"/>
  <c r="M627" i="1"/>
  <c r="M626" i="1"/>
  <c r="M625" i="1"/>
  <c r="M624" i="1"/>
  <c r="M623" i="1"/>
  <c r="M622" i="1"/>
  <c r="M621" i="1"/>
  <c r="M619" i="1"/>
  <c r="M618" i="1"/>
  <c r="M617" i="1"/>
  <c r="M616" i="1"/>
  <c r="M615" i="1"/>
  <c r="M614" i="1"/>
  <c r="M613" i="1"/>
  <c r="M612" i="1"/>
  <c r="M611" i="1"/>
  <c r="M610" i="1"/>
  <c r="M609" i="1"/>
  <c r="M608" i="1"/>
  <c r="M607" i="1"/>
  <c r="M606" i="1"/>
  <c r="M605" i="1"/>
  <c r="M604" i="1"/>
  <c r="M603" i="1"/>
  <c r="M602" i="1"/>
  <c r="M601" i="1"/>
  <c r="M600" i="1"/>
  <c r="M599" i="1"/>
  <c r="M598" i="1"/>
  <c r="M597" i="1"/>
  <c r="M596" i="1"/>
  <c r="M595" i="1"/>
  <c r="M594" i="1"/>
  <c r="M593" i="1"/>
  <c r="M592" i="1"/>
  <c r="M591" i="1"/>
  <c r="M590" i="1"/>
  <c r="M589" i="1"/>
  <c r="M588" i="1"/>
  <c r="M587" i="1"/>
  <c r="M586" i="1"/>
  <c r="M585" i="1"/>
  <c r="M584" i="1"/>
  <c r="M583" i="1"/>
  <c r="M582" i="1"/>
  <c r="M581" i="1"/>
  <c r="M580" i="1"/>
  <c r="M579" i="1"/>
  <c r="M578" i="1"/>
  <c r="M576" i="1"/>
  <c r="M575" i="1"/>
  <c r="M574" i="1"/>
  <c r="M573" i="1"/>
  <c r="M572" i="1"/>
  <c r="M571" i="1"/>
  <c r="M570" i="1"/>
  <c r="M569" i="1"/>
  <c r="M568" i="1"/>
  <c r="M567" i="1"/>
  <c r="M566" i="1"/>
  <c r="M565" i="1"/>
  <c r="M564" i="1"/>
  <c r="M563" i="1"/>
  <c r="M562" i="1"/>
  <c r="M561" i="1"/>
  <c r="M560" i="1"/>
  <c r="O560" i="1" s="1"/>
  <c r="M559" i="1"/>
  <c r="M415" i="1"/>
  <c r="M558" i="1"/>
  <c r="M556" i="1"/>
  <c r="M555" i="1"/>
  <c r="M554" i="1"/>
  <c r="M553" i="1"/>
  <c r="M552" i="1"/>
  <c r="M551" i="1"/>
  <c r="M550" i="1"/>
  <c r="M549" i="1"/>
  <c r="M548" i="1"/>
  <c r="M547" i="1"/>
  <c r="M546" i="1"/>
  <c r="M545" i="1"/>
  <c r="M544" i="1"/>
  <c r="M543" i="1"/>
  <c r="M542" i="1"/>
  <c r="M541" i="1"/>
  <c r="M540" i="1"/>
  <c r="M539" i="1"/>
  <c r="M538" i="1"/>
  <c r="M537" i="1"/>
  <c r="M536" i="1"/>
  <c r="M535" i="1"/>
  <c r="M534" i="1"/>
  <c r="M533" i="1"/>
  <c r="M532" i="1"/>
  <c r="M531" i="1"/>
  <c r="M530" i="1"/>
  <c r="M529" i="1"/>
  <c r="M528" i="1"/>
  <c r="M527" i="1"/>
  <c r="M526" i="1"/>
  <c r="M525" i="1"/>
  <c r="M524" i="1"/>
  <c r="M523" i="1"/>
  <c r="M521" i="1"/>
  <c r="M520" i="1"/>
  <c r="M519" i="1"/>
  <c r="M518" i="1"/>
  <c r="M517" i="1"/>
  <c r="M516" i="1"/>
  <c r="M515" i="1"/>
  <c r="M514" i="1"/>
  <c r="M513" i="1"/>
  <c r="M512" i="1"/>
  <c r="M511" i="1"/>
  <c r="M510" i="1"/>
  <c r="M509" i="1"/>
  <c r="M508" i="1"/>
  <c r="M507" i="1"/>
  <c r="M506" i="1"/>
  <c r="M505" i="1"/>
  <c r="M504" i="1"/>
  <c r="M503" i="1"/>
  <c r="M502" i="1"/>
  <c r="M501" i="1"/>
  <c r="M500" i="1"/>
  <c r="M499" i="1"/>
  <c r="M498" i="1"/>
  <c r="M497" i="1"/>
  <c r="M496" i="1"/>
  <c r="M495" i="1"/>
  <c r="M494" i="1"/>
  <c r="M493" i="1"/>
  <c r="M492" i="1"/>
  <c r="M491" i="1"/>
  <c r="M490" i="1"/>
  <c r="M489" i="1"/>
  <c r="M488" i="1"/>
  <c r="M487" i="1"/>
  <c r="M486" i="1"/>
  <c r="M485" i="1"/>
  <c r="M484" i="1"/>
  <c r="M483" i="1"/>
  <c r="M482" i="1"/>
  <c r="M481" i="1"/>
  <c r="M480" i="1"/>
  <c r="M479" i="1"/>
  <c r="M478" i="1"/>
  <c r="M477" i="1"/>
  <c r="M476" i="1"/>
  <c r="M475" i="1"/>
  <c r="M474" i="1"/>
  <c r="M473" i="1"/>
  <c r="M472" i="1"/>
  <c r="M471" i="1"/>
  <c r="M470" i="1"/>
  <c r="M469" i="1"/>
  <c r="M468" i="1"/>
  <c r="M467" i="1"/>
  <c r="M466" i="1"/>
  <c r="M465" i="1"/>
  <c r="M464" i="1"/>
  <c r="M463" i="1"/>
  <c r="M462" i="1"/>
  <c r="M461" i="1"/>
  <c r="M460" i="1"/>
  <c r="M459" i="1"/>
  <c r="M458" i="1"/>
  <c r="M457" i="1"/>
  <c r="M456" i="1"/>
  <c r="M453" i="1"/>
  <c r="M452" i="1"/>
  <c r="M451" i="1"/>
  <c r="M450" i="1"/>
  <c r="M449" i="1"/>
  <c r="M448" i="1"/>
  <c r="M447" i="1"/>
  <c r="M446" i="1"/>
  <c r="M445" i="1"/>
  <c r="M444" i="1"/>
  <c r="M443" i="1"/>
  <c r="M442" i="1"/>
  <c r="M441" i="1"/>
  <c r="M440" i="1"/>
  <c r="M439" i="1"/>
  <c r="M438" i="1"/>
  <c r="M437" i="1"/>
  <c r="M436" i="1"/>
  <c r="M435" i="1"/>
  <c r="M434" i="1"/>
  <c r="M433" i="1"/>
  <c r="M432" i="1"/>
  <c r="M431" i="1"/>
  <c r="M430" i="1"/>
  <c r="M429" i="1"/>
  <c r="M428" i="1"/>
  <c r="M427" i="1"/>
  <c r="M426" i="1"/>
  <c r="M425" i="1"/>
  <c r="M424" i="1"/>
  <c r="M423" i="1"/>
  <c r="M422" i="1"/>
  <c r="M421" i="1"/>
  <c r="M420" i="1"/>
  <c r="M419" i="1"/>
  <c r="M418" i="1"/>
  <c r="M417" i="1"/>
  <c r="O416" i="1"/>
  <c r="M413" i="1"/>
  <c r="M412" i="1"/>
  <c r="M411" i="1"/>
  <c r="M410" i="1"/>
  <c r="M409" i="1"/>
  <c r="M408" i="1"/>
  <c r="M407" i="1"/>
  <c r="M406" i="1"/>
  <c r="M405" i="1"/>
  <c r="M404" i="1"/>
  <c r="M403" i="1"/>
  <c r="M402" i="1"/>
  <c r="M401" i="1"/>
  <c r="M400" i="1"/>
  <c r="M399" i="1"/>
  <c r="M398" i="1"/>
  <c r="M397" i="1"/>
  <c r="M396" i="1"/>
  <c r="M395" i="1"/>
  <c r="M394" i="1"/>
  <c r="M393" i="1"/>
  <c r="M392" i="1"/>
  <c r="M391" i="1"/>
  <c r="M390" i="1"/>
  <c r="M389" i="1"/>
  <c r="M388" i="1"/>
  <c r="M387" i="1"/>
  <c r="M386" i="1"/>
  <c r="M385" i="1"/>
  <c r="M384" i="1"/>
  <c r="M383" i="1"/>
  <c r="M382" i="1"/>
  <c r="M381" i="1"/>
  <c r="M380" i="1"/>
  <c r="M379" i="1"/>
  <c r="M378" i="1"/>
  <c r="M377" i="1"/>
  <c r="M376" i="1"/>
  <c r="M375" i="1"/>
  <c r="M374" i="1"/>
  <c r="M373" i="1"/>
  <c r="M372" i="1"/>
  <c r="M371" i="1"/>
  <c r="M370" i="1"/>
  <c r="M369" i="1"/>
  <c r="M368" i="1"/>
  <c r="M367" i="1"/>
  <c r="M366" i="1"/>
  <c r="M365" i="1"/>
  <c r="M364" i="1"/>
  <c r="M363" i="1"/>
  <c r="M362" i="1"/>
  <c r="M361" i="1"/>
  <c r="M360" i="1"/>
  <c r="M359" i="1"/>
  <c r="M358" i="1"/>
  <c r="M357" i="1"/>
  <c r="M356" i="1"/>
  <c r="M355" i="1"/>
  <c r="M354" i="1"/>
  <c r="M353" i="1"/>
  <c r="M352" i="1"/>
  <c r="M351" i="1"/>
  <c r="M350" i="1"/>
  <c r="M349" i="1"/>
  <c r="M348" i="1"/>
  <c r="M347" i="1"/>
  <c r="M346" i="1"/>
  <c r="M345" i="1"/>
  <c r="M344" i="1"/>
  <c r="M343" i="1"/>
  <c r="M342" i="1"/>
  <c r="M341" i="1"/>
  <c r="M340" i="1"/>
  <c r="M339" i="1"/>
  <c r="M338" i="1"/>
  <c r="O338" i="1" s="1"/>
  <c r="M337" i="1"/>
  <c r="M336" i="1"/>
  <c r="M335" i="1"/>
  <c r="M334" i="1"/>
  <c r="M333" i="1"/>
  <c r="M332" i="1"/>
  <c r="M331" i="1"/>
  <c r="M330" i="1"/>
  <c r="M329" i="1"/>
  <c r="M328" i="1"/>
  <c r="O328" i="1" s="1"/>
  <c r="M327" i="1"/>
  <c r="M326" i="1"/>
  <c r="O326" i="1" s="1"/>
  <c r="M325" i="1"/>
  <c r="M324" i="1"/>
  <c r="O324" i="1" s="1"/>
  <c r="M323" i="1"/>
  <c r="O323" i="1" s="1"/>
  <c r="M322" i="1"/>
  <c r="M321" i="1"/>
  <c r="M320" i="1"/>
  <c r="M319" i="1"/>
  <c r="M318" i="1"/>
  <c r="M317" i="1"/>
  <c r="M316" i="1"/>
  <c r="M315" i="1"/>
  <c r="M314" i="1"/>
  <c r="M313" i="1"/>
  <c r="M312" i="1"/>
  <c r="M311" i="1"/>
  <c r="M310" i="1"/>
  <c r="M309" i="1"/>
  <c r="M308" i="1"/>
  <c r="M307" i="1"/>
  <c r="M306" i="1"/>
  <c r="M305" i="1"/>
  <c r="M304" i="1"/>
  <c r="M303" i="1"/>
  <c r="M302" i="1"/>
  <c r="M301" i="1"/>
  <c r="M300" i="1"/>
  <c r="M299" i="1"/>
  <c r="M298" i="1"/>
  <c r="M297" i="1"/>
  <c r="M296" i="1"/>
  <c r="M295" i="1"/>
  <c r="M294" i="1"/>
  <c r="M293" i="1"/>
  <c r="M292" i="1"/>
  <c r="M291" i="1"/>
  <c r="M290" i="1"/>
  <c r="M289" i="1"/>
  <c r="M288" i="1"/>
  <c r="M287" i="1"/>
  <c r="M286" i="1"/>
  <c r="M285" i="1"/>
  <c r="M284" i="1"/>
  <c r="M283" i="1"/>
  <c r="M282" i="1"/>
  <c r="M281" i="1"/>
  <c r="M280" i="1"/>
  <c r="M279" i="1"/>
  <c r="M278" i="1"/>
  <c r="M277" i="1"/>
  <c r="M276" i="1"/>
  <c r="M275" i="1"/>
  <c r="M274" i="1"/>
  <c r="M273" i="1"/>
  <c r="M272" i="1"/>
  <c r="M271" i="1"/>
  <c r="M270" i="1"/>
  <c r="M269" i="1"/>
  <c r="M268" i="1"/>
  <c r="M267" i="1"/>
  <c r="M266" i="1"/>
  <c r="M265" i="1"/>
  <c r="M264" i="1"/>
  <c r="M263" i="1"/>
  <c r="M262" i="1"/>
  <c r="M261" i="1"/>
  <c r="M260" i="1"/>
  <c r="M259" i="1"/>
  <c r="M258" i="1"/>
  <c r="M257" i="1"/>
  <c r="M256" i="1"/>
  <c r="M255" i="1"/>
  <c r="M254" i="1"/>
  <c r="M253" i="1"/>
  <c r="M252" i="1"/>
  <c r="M251" i="1"/>
  <c r="M250" i="1"/>
  <c r="M249" i="1"/>
  <c r="O248" i="1"/>
  <c r="M247" i="1"/>
  <c r="M246" i="1"/>
  <c r="M245" i="1"/>
  <c r="M244" i="1"/>
  <c r="M243" i="1"/>
  <c r="M242" i="1"/>
  <c r="M241" i="1"/>
  <c r="M240" i="1"/>
  <c r="M239" i="1"/>
  <c r="M238" i="1"/>
  <c r="M236" i="1"/>
  <c r="M235" i="1"/>
  <c r="M234" i="1"/>
  <c r="M233" i="1"/>
  <c r="M232" i="1"/>
  <c r="M231" i="1"/>
  <c r="M230" i="1"/>
  <c r="M229" i="1"/>
  <c r="M226" i="1"/>
  <c r="M225" i="1"/>
  <c r="M224" i="1"/>
  <c r="M223" i="1"/>
  <c r="M222" i="1"/>
  <c r="M221" i="1"/>
  <c r="M220" i="1"/>
  <c r="M219" i="1"/>
  <c r="M218" i="1"/>
  <c r="M217" i="1"/>
  <c r="M216" i="1"/>
  <c r="M215" i="1"/>
  <c r="M214" i="1"/>
  <c r="M213" i="1"/>
  <c r="M212" i="1"/>
  <c r="M211" i="1"/>
  <c r="M210" i="1"/>
  <c r="M209" i="1"/>
  <c r="M208" i="1"/>
  <c r="M207" i="1"/>
  <c r="M206" i="1"/>
  <c r="M205" i="1"/>
  <c r="M204" i="1"/>
  <c r="M203" i="1"/>
  <c r="M202" i="1"/>
  <c r="O201" i="1"/>
  <c r="M197" i="1"/>
  <c r="M196" i="1"/>
  <c r="M195" i="1"/>
  <c r="M194" i="1"/>
  <c r="M193" i="1"/>
  <c r="M192" i="1"/>
  <c r="M190" i="1"/>
  <c r="M189" i="1"/>
  <c r="M188" i="1"/>
  <c r="M187" i="1"/>
  <c r="M186" i="1"/>
  <c r="M185" i="1"/>
  <c r="M184" i="1"/>
  <c r="M183" i="1"/>
  <c r="M182" i="1"/>
  <c r="M181" i="1"/>
  <c r="M180" i="1"/>
  <c r="M179" i="1"/>
  <c r="M178" i="1"/>
  <c r="M177" i="1"/>
  <c r="M176" i="1"/>
  <c r="M191" i="1"/>
  <c r="M169" i="1"/>
  <c r="M168" i="1"/>
  <c r="M167" i="1"/>
  <c r="M166" i="1"/>
  <c r="M165" i="1"/>
  <c r="M164" i="1"/>
  <c r="M163" i="1"/>
  <c r="M162" i="1"/>
  <c r="M161" i="1"/>
  <c r="M160" i="1"/>
  <c r="M159" i="1"/>
  <c r="M158" i="1"/>
  <c r="M157" i="1"/>
  <c r="M156" i="1"/>
  <c r="M155" i="1"/>
  <c r="M154" i="1"/>
  <c r="M153" i="1"/>
  <c r="M152" i="1"/>
  <c r="M151" i="1"/>
  <c r="M150" i="1"/>
  <c r="M149" i="1"/>
  <c r="M148" i="1"/>
  <c r="M147" i="1"/>
  <c r="M146" i="1"/>
  <c r="M145" i="1"/>
  <c r="M144" i="1"/>
  <c r="M143" i="1"/>
  <c r="M142" i="1"/>
  <c r="M141" i="1"/>
  <c r="M140" i="1"/>
  <c r="M139" i="1"/>
  <c r="M138" i="1"/>
  <c r="M137" i="1"/>
  <c r="M136" i="1"/>
  <c r="M135" i="1"/>
  <c r="M134" i="1"/>
  <c r="M133" i="1"/>
  <c r="M132" i="1"/>
  <c r="M131" i="1"/>
  <c r="M130" i="1"/>
  <c r="M129" i="1"/>
  <c r="M128" i="1"/>
  <c r="M127" i="1"/>
  <c r="M126" i="1"/>
  <c r="M125" i="1"/>
  <c r="M124" i="1"/>
  <c r="M123" i="1"/>
  <c r="M122" i="1"/>
  <c r="M121" i="1"/>
  <c r="M120" i="1"/>
  <c r="M119" i="1"/>
  <c r="M115" i="1"/>
  <c r="M118" i="1"/>
  <c r="M117" i="1"/>
  <c r="M116" i="1"/>
  <c r="M114" i="1"/>
  <c r="M113" i="1"/>
  <c r="M111" i="1"/>
  <c r="M110" i="1"/>
  <c r="M109" i="1"/>
  <c r="M108" i="1"/>
  <c r="M107" i="1"/>
  <c r="M106" i="1"/>
  <c r="M105" i="1"/>
  <c r="M104" i="1"/>
  <c r="M103" i="1"/>
  <c r="M102" i="1"/>
  <c r="M101" i="1"/>
  <c r="M100" i="1"/>
  <c r="M99" i="1"/>
  <c r="M98" i="1"/>
  <c r="M92" i="1"/>
  <c r="M91" i="1"/>
  <c r="M90" i="1"/>
  <c r="M89" i="1"/>
  <c r="M88" i="1"/>
  <c r="M87" i="1"/>
  <c r="M86" i="1"/>
  <c r="M85" i="1"/>
  <c r="M84" i="1"/>
  <c r="M83" i="1"/>
  <c r="M82" i="1"/>
  <c r="M81" i="1"/>
  <c r="M80" i="1"/>
  <c r="M79" i="1"/>
  <c r="M78" i="1"/>
  <c r="M77" i="1"/>
  <c r="M76" i="1"/>
  <c r="M75" i="1"/>
  <c r="M74" i="1"/>
  <c r="M73" i="1"/>
  <c r="M72" i="1"/>
  <c r="M71" i="1"/>
  <c r="M70" i="1"/>
  <c r="M69" i="1"/>
  <c r="M68" i="1"/>
  <c r="M67" i="1"/>
  <c r="M66" i="1"/>
  <c r="M65" i="1"/>
  <c r="M64" i="1"/>
  <c r="M63" i="1"/>
  <c r="M62" i="1"/>
  <c r="M61" i="1"/>
  <c r="M60" i="1"/>
  <c r="M59" i="1"/>
  <c r="M58" i="1"/>
  <c r="M57" i="1"/>
  <c r="M56" i="1"/>
  <c r="M55" i="1"/>
  <c r="M49" i="1"/>
  <c r="M48" i="1"/>
  <c r="M47" i="1"/>
  <c r="M46" i="1"/>
  <c r="M45" i="1"/>
  <c r="M44" i="1"/>
  <c r="M43" i="1"/>
  <c r="M42" i="1"/>
  <c r="M41" i="1"/>
  <c r="M40" i="1"/>
  <c r="M97" i="1"/>
  <c r="M96" i="1"/>
  <c r="M95" i="1"/>
  <c r="M51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9" i="1"/>
  <c r="K9" i="1"/>
  <c r="D5" i="1"/>
  <c r="O462" i="1" l="1"/>
  <c r="O470" i="1"/>
  <c r="O474" i="1"/>
  <c r="O477" i="1"/>
  <c r="O493" i="1"/>
  <c r="O501" i="1"/>
  <c r="O505" i="1"/>
  <c r="O509" i="1"/>
  <c r="O9" i="1"/>
  <c r="O84" i="1"/>
  <c r="O119" i="1"/>
  <c r="O517" i="1"/>
  <c r="O388" i="1"/>
  <c r="O392" i="1"/>
  <c r="O396" i="1"/>
  <c r="O411" i="1"/>
  <c r="O429" i="1"/>
  <c r="O445" i="1"/>
  <c r="O561" i="1"/>
  <c r="O569" i="1"/>
  <c r="O588" i="1"/>
  <c r="O60" i="1"/>
  <c r="O64" i="1"/>
  <c r="O68" i="1"/>
  <c r="O98" i="1"/>
  <c r="O550" i="1"/>
  <c r="O114" i="1"/>
  <c r="O134" i="1"/>
  <c r="O611" i="1"/>
  <c r="O250" i="1"/>
  <c r="O579" i="1"/>
  <c r="O583" i="1"/>
  <c r="O587" i="1"/>
  <c r="O591" i="1"/>
  <c r="O595" i="1"/>
  <c r="O572" i="1"/>
  <c r="O576" i="1"/>
  <c r="O581" i="1"/>
  <c r="O608" i="1"/>
  <c r="O624" i="1"/>
  <c r="O48" i="1"/>
  <c r="O74" i="1"/>
  <c r="O76" i="1"/>
  <c r="O89" i="1"/>
  <c r="O92" i="1"/>
  <c r="O168" i="1"/>
  <c r="O191" i="1"/>
  <c r="O410" i="1"/>
  <c r="O492" i="1"/>
  <c r="O508" i="1"/>
  <c r="O525" i="1"/>
  <c r="O632" i="1"/>
  <c r="O192" i="1"/>
  <c r="O210" i="1"/>
  <c r="O346" i="1"/>
  <c r="O366" i="1"/>
  <c r="O370" i="1"/>
  <c r="O378" i="1"/>
  <c r="O386" i="1"/>
  <c r="O418" i="1"/>
  <c r="O446" i="1"/>
  <c r="O450" i="1"/>
  <c r="O478" i="1"/>
  <c r="O482" i="1"/>
  <c r="O494" i="1"/>
  <c r="O498" i="1"/>
  <c r="O514" i="1"/>
  <c r="O527" i="1"/>
  <c r="O531" i="1"/>
  <c r="O49" i="1"/>
  <c r="O71" i="1"/>
  <c r="O133" i="1"/>
  <c r="O141" i="1"/>
  <c r="O145" i="1"/>
  <c r="O149" i="1"/>
  <c r="O153" i="1"/>
  <c r="O157" i="1"/>
  <c r="O161" i="1"/>
  <c r="O169" i="1"/>
  <c r="O197" i="1"/>
  <c r="O339" i="1"/>
  <c r="O343" i="1"/>
  <c r="O371" i="1"/>
  <c r="O375" i="1"/>
  <c r="O559" i="1"/>
  <c r="O554" i="1"/>
  <c r="O628" i="1"/>
  <c r="O539" i="1"/>
  <c r="O542" i="1"/>
  <c r="O226" i="1"/>
  <c r="O405" i="1"/>
  <c r="O419" i="1"/>
  <c r="O423" i="1"/>
  <c r="O483" i="1"/>
  <c r="O487" i="1"/>
  <c r="O515" i="1"/>
  <c r="O519" i="1"/>
  <c r="O298" i="1"/>
  <c r="O526" i="1"/>
  <c r="O534" i="1"/>
  <c r="O538" i="1"/>
  <c r="O14" i="1"/>
  <c r="O18" i="1"/>
  <c r="O22" i="1"/>
  <c r="O256" i="1"/>
  <c r="O260" i="1"/>
  <c r="O268" i="1"/>
  <c r="O272" i="1"/>
  <c r="O276" i="1"/>
  <c r="O307" i="1"/>
  <c r="O329" i="1"/>
  <c r="O349" i="1"/>
  <c r="O365" i="1"/>
  <c r="O619" i="1"/>
  <c r="O140" i="1"/>
  <c r="O330" i="1"/>
  <c r="O547" i="1"/>
  <c r="O23" i="1"/>
  <c r="O31" i="1"/>
  <c r="O35" i="1"/>
  <c r="O317" i="1"/>
  <c r="O335" i="1"/>
  <c r="O570" i="1"/>
  <c r="O582" i="1"/>
  <c r="O590" i="1"/>
  <c r="O598" i="1"/>
  <c r="O605" i="1"/>
  <c r="O617" i="1"/>
  <c r="O13" i="1"/>
  <c r="O28" i="1"/>
  <c r="O79" i="1"/>
  <c r="O243" i="1"/>
  <c r="O263" i="1"/>
  <c r="O267" i="1"/>
  <c r="O271" i="1"/>
  <c r="O279" i="1"/>
  <c r="O283" i="1"/>
  <c r="O287" i="1"/>
  <c r="O295" i="1"/>
  <c r="O299" i="1"/>
  <c r="O318" i="1"/>
  <c r="O336" i="1"/>
  <c r="O344" i="1"/>
  <c r="O457" i="1"/>
  <c r="O205" i="1"/>
  <c r="O61" i="1"/>
  <c r="O156" i="1"/>
  <c r="O381" i="1"/>
  <c r="O555" i="1"/>
  <c r="O529" i="1"/>
  <c r="O537" i="1"/>
  <c r="O567" i="1"/>
  <c r="O601" i="1"/>
  <c r="O562" i="1"/>
  <c r="O240" i="1"/>
  <c r="O106" i="1"/>
  <c r="O245" i="1"/>
  <c r="O284" i="1"/>
  <c r="O327" i="1"/>
  <c r="O573" i="1"/>
  <c r="O221" i="1"/>
  <c r="O354" i="1"/>
  <c r="O19" i="1"/>
  <c r="O78" i="1"/>
  <c r="O103" i="1"/>
  <c r="O107" i="1"/>
  <c r="O111" i="1"/>
  <c r="O185" i="1"/>
  <c r="O233" i="1"/>
  <c r="O315" i="1"/>
  <c r="O319" i="1"/>
  <c r="O435" i="1"/>
  <c r="O439" i="1"/>
  <c r="O451" i="1"/>
  <c r="O456" i="1"/>
  <c r="O490" i="1"/>
  <c r="O510" i="1"/>
  <c r="O574" i="1"/>
  <c r="O625" i="1"/>
  <c r="O137" i="1"/>
  <c r="O183" i="1"/>
  <c r="O130" i="1"/>
  <c r="O253" i="1"/>
  <c r="O29" i="1"/>
  <c r="O58" i="1"/>
  <c r="O40" i="1"/>
  <c r="O120" i="1"/>
  <c r="O132" i="1"/>
  <c r="O178" i="1"/>
  <c r="O182" i="1"/>
  <c r="O190" i="1"/>
  <c r="O194" i="1"/>
  <c r="O216" i="1"/>
  <c r="O220" i="1"/>
  <c r="O251" i="1"/>
  <c r="O266" i="1"/>
  <c r="O286" i="1"/>
  <c r="O333" i="1"/>
  <c r="O357" i="1"/>
  <c r="O361" i="1"/>
  <c r="O376" i="1"/>
  <c r="O391" i="1"/>
  <c r="O424" i="1"/>
  <c r="O444" i="1"/>
  <c r="O476" i="1"/>
  <c r="O523" i="1"/>
  <c r="O543" i="1"/>
  <c r="O558" i="1"/>
  <c r="O626" i="1"/>
  <c r="M557" i="1"/>
  <c r="O17" i="1"/>
  <c r="O42" i="1"/>
  <c r="O46" i="1"/>
  <c r="O55" i="1"/>
  <c r="O67" i="1"/>
  <c r="O88" i="1"/>
  <c r="O102" i="1"/>
  <c r="O122" i="1"/>
  <c r="O189" i="1"/>
  <c r="O207" i="1"/>
  <c r="O215" i="1"/>
  <c r="O223" i="1"/>
  <c r="O236" i="1"/>
  <c r="O241" i="1"/>
  <c r="O282" i="1"/>
  <c r="O302" i="1"/>
  <c r="O308" i="1"/>
  <c r="O312" i="1"/>
  <c r="O350" i="1"/>
  <c r="O373" i="1"/>
  <c r="O377" i="1"/>
  <c r="O395" i="1"/>
  <c r="O426" i="1"/>
  <c r="O430" i="1"/>
  <c r="O434" i="1"/>
  <c r="O442" i="1"/>
  <c r="O453" i="1"/>
  <c r="O458" i="1"/>
  <c r="O473" i="1"/>
  <c r="O499" i="1"/>
  <c r="O503" i="1"/>
  <c r="O553" i="1"/>
  <c r="O564" i="1"/>
  <c r="O568" i="1"/>
  <c r="O578" i="1"/>
  <c r="O585" i="1"/>
  <c r="O597" i="1"/>
  <c r="O604" i="1"/>
  <c r="O85" i="1"/>
  <c r="O186" i="1"/>
  <c r="O208" i="1"/>
  <c r="O362" i="1"/>
  <c r="O406" i="1"/>
  <c r="O488" i="1"/>
  <c r="O571" i="1"/>
  <c r="O612" i="1"/>
  <c r="O32" i="1"/>
  <c r="O33" i="1"/>
  <c r="O37" i="1"/>
  <c r="O43" i="1"/>
  <c r="O75" i="1"/>
  <c r="O82" i="1"/>
  <c r="O123" i="1"/>
  <c r="O138" i="1"/>
  <c r="O187" i="1"/>
  <c r="O209" i="1"/>
  <c r="O224" i="1"/>
  <c r="O242" i="1"/>
  <c r="O261" i="1"/>
  <c r="O265" i="1"/>
  <c r="O313" i="1"/>
  <c r="O348" i="1"/>
  <c r="O355" i="1"/>
  <c r="O359" i="1"/>
  <c r="O382" i="1"/>
  <c r="O403" i="1"/>
  <c r="O407" i="1"/>
  <c r="O428" i="1"/>
  <c r="O459" i="1"/>
  <c r="O463" i="1"/>
  <c r="O467" i="1"/>
  <c r="O475" i="1"/>
  <c r="O485" i="1"/>
  <c r="O489" i="1"/>
  <c r="O504" i="1"/>
  <c r="O532" i="1"/>
  <c r="O536" i="1"/>
  <c r="O566" i="1"/>
  <c r="O44" i="1"/>
  <c r="O57" i="1"/>
  <c r="O101" i="1"/>
  <c r="O124" i="1"/>
  <c r="O128" i="1"/>
  <c r="O146" i="1"/>
  <c r="O225" i="1"/>
  <c r="O234" i="1"/>
  <c r="O239" i="1"/>
  <c r="O255" i="1"/>
  <c r="O288" i="1"/>
  <c r="O292" i="1"/>
  <c r="O300" i="1"/>
  <c r="O310" i="1"/>
  <c r="O314" i="1"/>
  <c r="O16" i="1"/>
  <c r="O20" i="1"/>
  <c r="O26" i="1"/>
  <c r="O38" i="1"/>
  <c r="O73" i="1"/>
  <c r="O87" i="1"/>
  <c r="O91" i="1"/>
  <c r="O113" i="1"/>
  <c r="O162" i="1"/>
  <c r="O166" i="1"/>
  <c r="O176" i="1"/>
  <c r="O180" i="1"/>
  <c r="O188" i="1"/>
  <c r="O202" i="1"/>
  <c r="O206" i="1"/>
  <c r="O270" i="1"/>
  <c r="O277" i="1"/>
  <c r="O281" i="1"/>
  <c r="O303" i="1"/>
  <c r="O334" i="1"/>
  <c r="O337" i="1"/>
  <c r="O341" i="1"/>
  <c r="O345" i="1"/>
  <c r="O364" i="1"/>
  <c r="O393" i="1"/>
  <c r="O397" i="1"/>
  <c r="O401" i="1"/>
  <c r="O408" i="1"/>
  <c r="O421" i="1"/>
  <c r="O425" i="1"/>
  <c r="O440" i="1"/>
  <c r="O468" i="1"/>
  <c r="O472" i="1"/>
  <c r="O520" i="1"/>
  <c r="O541" i="1"/>
  <c r="O548" i="1"/>
  <c r="O552" i="1"/>
  <c r="O580" i="1"/>
  <c r="O606" i="1"/>
  <c r="O610" i="1"/>
  <c r="O618" i="1"/>
  <c r="O96" i="1"/>
  <c r="O62" i="1"/>
  <c r="O66" i="1"/>
  <c r="O105" i="1"/>
  <c r="O109" i="1"/>
  <c r="O118" i="1"/>
  <c r="O136" i="1"/>
  <c r="O143" i="1"/>
  <c r="O151" i="1"/>
  <c r="O155" i="1"/>
  <c r="O159" i="1"/>
  <c r="O218" i="1"/>
  <c r="O222" i="1"/>
  <c r="O244" i="1"/>
  <c r="O252" i="1"/>
  <c r="O293" i="1"/>
  <c r="O297" i="1"/>
  <c r="O331" i="1"/>
  <c r="O380" i="1"/>
  <c r="O387" i="1"/>
  <c r="O390" i="1"/>
  <c r="O412" i="1"/>
  <c r="O437" i="1"/>
  <c r="O441" i="1"/>
  <c r="O461" i="1"/>
  <c r="O506" i="1"/>
  <c r="O593" i="1"/>
  <c r="O30" i="1"/>
  <c r="O51" i="1"/>
  <c r="O59" i="1"/>
  <c r="O69" i="1"/>
  <c r="O86" i="1"/>
  <c r="O99" i="1"/>
  <c r="O121" i="1"/>
  <c r="O135" i="1"/>
  <c r="O142" i="1"/>
  <c r="O148" i="1"/>
  <c r="O152" i="1"/>
  <c r="O163" i="1"/>
  <c r="O167" i="1"/>
  <c r="O177" i="1"/>
  <c r="O184" i="1"/>
  <c r="O195" i="1"/>
  <c r="O204" i="1"/>
  <c r="O231" i="1"/>
  <c r="O235" i="1"/>
  <c r="O254" i="1"/>
  <c r="O274" i="1"/>
  <c r="O278" i="1"/>
  <c r="O285" i="1"/>
  <c r="O305" i="1"/>
  <c r="O309" i="1"/>
  <c r="O316" i="1"/>
  <c r="O352" i="1"/>
  <c r="O356" i="1"/>
  <c r="O363" i="1"/>
  <c r="O384" i="1"/>
  <c r="O394" i="1"/>
  <c r="O420" i="1"/>
  <c r="O427" i="1"/>
  <c r="O448" i="1"/>
  <c r="O452" i="1"/>
  <c r="O460" i="1"/>
  <c r="O480" i="1"/>
  <c r="O484" i="1"/>
  <c r="O491" i="1"/>
  <c r="O512" i="1"/>
  <c r="O516" i="1"/>
  <c r="O524" i="1"/>
  <c r="O545" i="1"/>
  <c r="O549" i="1"/>
  <c r="O556" i="1"/>
  <c r="O415" i="1"/>
  <c r="O565" i="1"/>
  <c r="O584" i="1"/>
  <c r="O594" i="1"/>
  <c r="O603" i="1"/>
  <c r="O607" i="1"/>
  <c r="O627" i="1"/>
  <c r="O631" i="1"/>
  <c r="O21" i="1"/>
  <c r="O27" i="1"/>
  <c r="O34" i="1"/>
  <c r="O95" i="1"/>
  <c r="O47" i="1"/>
  <c r="O56" i="1"/>
  <c r="O63" i="1"/>
  <c r="O70" i="1"/>
  <c r="O77" i="1"/>
  <c r="O83" i="1"/>
  <c r="O90" i="1"/>
  <c r="O100" i="1"/>
  <c r="O110" i="1"/>
  <c r="O115" i="1"/>
  <c r="O125" i="1"/>
  <c r="O139" i="1"/>
  <c r="O181" i="1"/>
  <c r="O196" i="1"/>
  <c r="O212" i="1"/>
  <c r="O232" i="1"/>
  <c r="O247" i="1"/>
  <c r="O257" i="1"/>
  <c r="O275" i="1"/>
  <c r="O289" i="1"/>
  <c r="O306" i="1"/>
  <c r="O320" i="1"/>
  <c r="O332" i="1"/>
  <c r="O353" i="1"/>
  <c r="O367" i="1"/>
  <c r="O385" i="1"/>
  <c r="O398" i="1"/>
  <c r="O417" i="1"/>
  <c r="O431" i="1"/>
  <c r="O449" i="1"/>
  <c r="O464" i="1"/>
  <c r="O481" i="1"/>
  <c r="O495" i="1"/>
  <c r="O513" i="1"/>
  <c r="O528" i="1"/>
  <c r="O546" i="1"/>
  <c r="O126" i="1"/>
  <c r="O129" i="1"/>
  <c r="O164" i="1"/>
  <c r="O521" i="1"/>
  <c r="O563" i="1"/>
  <c r="O602" i="1"/>
  <c r="O622" i="1"/>
  <c r="O11" i="1"/>
  <c r="O15" i="1"/>
  <c r="O24" i="1"/>
  <c r="O41" i="1"/>
  <c r="O53" i="1"/>
  <c r="O80" i="1"/>
  <c r="O104" i="1"/>
  <c r="O116" i="1"/>
  <c r="O150" i="1"/>
  <c r="O165" i="1"/>
  <c r="O213" i="1"/>
  <c r="O217" i="1"/>
  <c r="O258" i="1"/>
  <c r="O262" i="1"/>
  <c r="O269" i="1"/>
  <c r="O290" i="1"/>
  <c r="O294" i="1"/>
  <c r="O301" i="1"/>
  <c r="O321" i="1"/>
  <c r="O340" i="1"/>
  <c r="O347" i="1"/>
  <c r="O368" i="1"/>
  <c r="O372" i="1"/>
  <c r="O379" i="1"/>
  <c r="O399" i="1"/>
  <c r="O402" i="1"/>
  <c r="O409" i="1"/>
  <c r="O432" i="1"/>
  <c r="O436" i="1"/>
  <c r="O443" i="1"/>
  <c r="O465" i="1"/>
  <c r="O469" i="1"/>
  <c r="O496" i="1"/>
  <c r="O500" i="1"/>
  <c r="O507" i="1"/>
  <c r="O533" i="1"/>
  <c r="O540" i="1"/>
  <c r="O592" i="1"/>
  <c r="O599" i="1"/>
  <c r="O616" i="1"/>
  <c r="O12" i="1"/>
  <c r="O25" i="1"/>
  <c r="O36" i="1"/>
  <c r="O97" i="1"/>
  <c r="O45" i="1"/>
  <c r="O54" i="1"/>
  <c r="O65" i="1"/>
  <c r="O72" i="1"/>
  <c r="O81" i="1"/>
  <c r="O108" i="1"/>
  <c r="O117" i="1"/>
  <c r="O127" i="1"/>
  <c r="O144" i="1"/>
  <c r="O147" i="1"/>
  <c r="O154" i="1"/>
  <c r="O158" i="1"/>
  <c r="O214" i="1"/>
  <c r="O230" i="1"/>
  <c r="O259" i="1"/>
  <c r="O273" i="1"/>
  <c r="O291" i="1"/>
  <c r="O304" i="1"/>
  <c r="O322" i="1"/>
  <c r="O351" i="1"/>
  <c r="O369" i="1"/>
  <c r="O383" i="1"/>
  <c r="O400" i="1"/>
  <c r="O413" i="1"/>
  <c r="O433" i="1"/>
  <c r="O447" i="1"/>
  <c r="O466" i="1"/>
  <c r="O479" i="1"/>
  <c r="O497" i="1"/>
  <c r="O511" i="1"/>
  <c r="O530" i="1"/>
  <c r="O544" i="1"/>
  <c r="O575" i="1"/>
  <c r="O586" i="1"/>
  <c r="O589" i="1"/>
  <c r="O596" i="1"/>
  <c r="O609" i="1"/>
  <c r="O623" i="1"/>
  <c r="O160" i="1"/>
  <c r="O203" i="1"/>
  <c r="O219" i="1"/>
  <c r="O238" i="1"/>
  <c r="O360" i="1"/>
  <c r="O615" i="1"/>
  <c r="O621" i="1"/>
  <c r="O179" i="1"/>
  <c r="O249" i="1"/>
  <c r="O264" i="1"/>
  <c r="O280" i="1"/>
  <c r="O296" i="1"/>
  <c r="O311" i="1"/>
  <c r="O325" i="1"/>
  <c r="O342" i="1"/>
  <c r="O358" i="1"/>
  <c r="O374" i="1"/>
  <c r="O389" i="1"/>
  <c r="O404" i="1"/>
  <c r="O422" i="1"/>
  <c r="O438" i="1"/>
  <c r="O471" i="1"/>
  <c r="O486" i="1"/>
  <c r="O502" i="1"/>
  <c r="O518" i="1"/>
  <c r="O535" i="1"/>
  <c r="O551" i="1"/>
  <c r="O131" i="1"/>
  <c r="O193" i="1"/>
  <c r="O211" i="1"/>
  <c r="O229" i="1"/>
  <c r="O246" i="1"/>
  <c r="O600" i="1"/>
  <c r="O613" i="1"/>
  <c r="O614" i="1"/>
  <c r="O629" i="1"/>
  <c r="O634" i="1"/>
  <c r="O557" i="1" l="1"/>
</calcChain>
</file>

<file path=xl/sharedStrings.xml><?xml version="1.0" encoding="utf-8"?>
<sst xmlns="http://schemas.openxmlformats.org/spreadsheetml/2006/main" count="4844" uniqueCount="1822">
  <si>
    <t>Servicio Nacional de Salud</t>
  </si>
  <si>
    <t>Plantilla de Reporte de Nómina Interna</t>
  </si>
  <si>
    <t>Región:</t>
  </si>
  <si>
    <t>REGION 0</t>
  </si>
  <si>
    <t>Hospital:</t>
  </si>
  <si>
    <t>CECANOT</t>
  </si>
  <si>
    <t>Periodo Año:</t>
  </si>
  <si>
    <t>Periodo Mes:</t>
  </si>
  <si>
    <t>ABRIL</t>
  </si>
  <si>
    <t>REG. NO.</t>
  </si>
  <si>
    <t>NOMBRES</t>
  </si>
  <si>
    <t>APELLIDOS</t>
  </si>
  <si>
    <t>SEXO</t>
  </si>
  <si>
    <t>CARGO</t>
  </si>
  <si>
    <t>DIRECCION O DEPARTAMENTO</t>
  </si>
  <si>
    <t>CATEGORIA DE SERVIDOR</t>
  </si>
  <si>
    <t>FECHA INICIO DE CONTRATO</t>
  </si>
  <si>
    <t>FECHA TERMINO DE CONTRATO</t>
  </si>
  <si>
    <t>SUELDO BRUTO</t>
  </si>
  <si>
    <t>AFP</t>
  </si>
  <si>
    <t>ISR</t>
  </si>
  <si>
    <t>SFS</t>
  </si>
  <si>
    <t>OTROS</t>
  </si>
  <si>
    <t>SUELDO NETO</t>
  </si>
  <si>
    <t xml:space="preserve">CLETO RAFAEL </t>
  </si>
  <si>
    <t xml:space="preserve">RAMIREZ PENSO </t>
  </si>
  <si>
    <t>M</t>
  </si>
  <si>
    <t>FIJO</t>
  </si>
  <si>
    <t>N/A</t>
  </si>
  <si>
    <t>F</t>
  </si>
  <si>
    <t>ENCARGADA</t>
  </si>
  <si>
    <t>TEMPORAL</t>
  </si>
  <si>
    <t>ALEXANDRA MARISOL</t>
  </si>
  <si>
    <t>LEREBOURS SANTANA</t>
  </si>
  <si>
    <t>ANALISTA FINANCIERO</t>
  </si>
  <si>
    <t xml:space="preserve">ROSA </t>
  </si>
  <si>
    <t>GOMEZ FELIZ</t>
  </si>
  <si>
    <t>ANGELICA MARIA</t>
  </si>
  <si>
    <t xml:space="preserve">ROSA MOREL </t>
  </si>
  <si>
    <t xml:space="preserve">ANALISTA FINANCIERA </t>
  </si>
  <si>
    <t>CARLOS ALTAGRACIA</t>
  </si>
  <si>
    <t>GARCIA MARTINEZ</t>
  </si>
  <si>
    <t xml:space="preserve">EVANGELISTA </t>
  </si>
  <si>
    <t>REYNOSO FRÍAS</t>
  </si>
  <si>
    <t>PARALEGAL</t>
  </si>
  <si>
    <t>LISSET TERESA AURORA</t>
  </si>
  <si>
    <t xml:space="preserve"> GARCIA HERNANDEZ</t>
  </si>
  <si>
    <t>OFICIAL DE LA OAI</t>
  </si>
  <si>
    <t xml:space="preserve">EDWARD </t>
  </si>
  <si>
    <t xml:space="preserve">FERNANDEZ RAMOS </t>
  </si>
  <si>
    <t xml:space="preserve">BLANCA YASMEL </t>
  </si>
  <si>
    <t>BELTRE SUERO</t>
  </si>
  <si>
    <t xml:space="preserve">SECRETARIA </t>
  </si>
  <si>
    <t xml:space="preserve">TIRSO ESTANILAO </t>
  </si>
  <si>
    <t>SENA RIVAS</t>
  </si>
  <si>
    <t xml:space="preserve">DISEÑADOR GRAFICO </t>
  </si>
  <si>
    <t xml:space="preserve">JORGE LUIS </t>
  </si>
  <si>
    <t xml:space="preserve">VALERIO VARGAS </t>
  </si>
  <si>
    <t xml:space="preserve">ANA IRIS </t>
  </si>
  <si>
    <t xml:space="preserve">ADAMES MERAN </t>
  </si>
  <si>
    <t>FELICITA ALTAGRACIA</t>
  </si>
  <si>
    <t>VALERA RAMÍREZ</t>
  </si>
  <si>
    <t>ENCARGADA DE SERVICIO SOCIAL</t>
  </si>
  <si>
    <t xml:space="preserve">JOSÉ APOLINAR </t>
  </si>
  <si>
    <t>MOREL BELEN</t>
  </si>
  <si>
    <t>MIEMBRO DE SEGURIDAD</t>
  </si>
  <si>
    <t xml:space="preserve">JOSEFINA </t>
  </si>
  <si>
    <t>SANTANA VENTURA</t>
  </si>
  <si>
    <t xml:space="preserve">MIEMBRO DE SEGURIDAD </t>
  </si>
  <si>
    <t xml:space="preserve">JUAN EMILIO </t>
  </si>
  <si>
    <t>TORRES ARIAS</t>
  </si>
  <si>
    <t xml:space="preserve">RAMON ANTONIO </t>
  </si>
  <si>
    <t>NUÑEZ RIVAS</t>
  </si>
  <si>
    <t xml:space="preserve">FRANCIS ATILES </t>
  </si>
  <si>
    <t>FERNÁNDEZ DEL  CARMEN</t>
  </si>
  <si>
    <t>PEDRO BIENVENIDO</t>
  </si>
  <si>
    <t>ROSARIO PÉREZ</t>
  </si>
  <si>
    <t xml:space="preserve">GABRIEL ALBERTO </t>
  </si>
  <si>
    <t>JIMENEZ MENDEZ</t>
  </si>
  <si>
    <t xml:space="preserve">FELICIANO VLADIMIR </t>
  </si>
  <si>
    <t>RODRÍGUEZ VALDEZ</t>
  </si>
  <si>
    <t xml:space="preserve">ZACARIAS </t>
  </si>
  <si>
    <t>MUÑOZ FRANCO</t>
  </si>
  <si>
    <t xml:space="preserve">ALEXANDRE ENMANUEL </t>
  </si>
  <si>
    <t xml:space="preserve">PINALES GUERRERO </t>
  </si>
  <si>
    <t xml:space="preserve">EDWARD ARTURO </t>
  </si>
  <si>
    <t>ENCARNACION GRULLART</t>
  </si>
  <si>
    <t xml:space="preserve">LORENZO MARTIN </t>
  </si>
  <si>
    <t>FRANCO ACOSTA</t>
  </si>
  <si>
    <t xml:space="preserve">GEORGE MILCIADES </t>
  </si>
  <si>
    <t>RAMIREZ DE LEON</t>
  </si>
  <si>
    <t xml:space="preserve">JULIO CESAR </t>
  </si>
  <si>
    <t>DE LA CRUZ</t>
  </si>
  <si>
    <t xml:space="preserve">JOSE MANUEL </t>
  </si>
  <si>
    <t xml:space="preserve">RIVERA </t>
  </si>
  <si>
    <t>EMENEGILDO</t>
  </si>
  <si>
    <t>FAJARDO</t>
  </si>
  <si>
    <t xml:space="preserve">TEODORA RAQUEL </t>
  </si>
  <si>
    <t>CORDERO NUÑEZ</t>
  </si>
  <si>
    <t xml:space="preserve">YEISON RAFAEL </t>
  </si>
  <si>
    <t>GUTIÉRREZ TEJEDA</t>
  </si>
  <si>
    <t>MENSAJERO EXTERNO</t>
  </si>
  <si>
    <t xml:space="preserve">WANDEL </t>
  </si>
  <si>
    <t>SALA MARTINEZ</t>
  </si>
  <si>
    <t>MENSAJERO INTERNO</t>
  </si>
  <si>
    <t>RAUDY PAUL</t>
  </si>
  <si>
    <t>SENA RAMON</t>
  </si>
  <si>
    <t>EUNICE</t>
  </si>
  <si>
    <t xml:space="preserve">GONZALEZ BELEN </t>
  </si>
  <si>
    <t>FRANCHESKA CRISTABEL</t>
  </si>
  <si>
    <t>MEDINA NÚÑEZ</t>
  </si>
  <si>
    <t>ANALISTA DE CALIDAD</t>
  </si>
  <si>
    <t xml:space="preserve">MARIA RAFAELA </t>
  </si>
  <si>
    <t>DISLA PEREZ</t>
  </si>
  <si>
    <t>GLADYS</t>
  </si>
  <si>
    <t xml:space="preserve">LÓPEZ GÓMEZ </t>
  </si>
  <si>
    <t xml:space="preserve">TAMMY DALEGNY </t>
  </si>
  <si>
    <t xml:space="preserve">MARTINEZ CAPELLAN </t>
  </si>
  <si>
    <t xml:space="preserve">ANALISTA DE RECURSOS HUMANOS </t>
  </si>
  <si>
    <t xml:space="preserve">EMELIN </t>
  </si>
  <si>
    <t>MARTINEZ DE LA CRUZ</t>
  </si>
  <si>
    <t xml:space="preserve">YOJANY </t>
  </si>
  <si>
    <t xml:space="preserve">DE LEÓN ALCÁNTARA </t>
  </si>
  <si>
    <t xml:space="preserve">ROSALBA </t>
  </si>
  <si>
    <t xml:space="preserve">TRONCOSO LEON </t>
  </si>
  <si>
    <t xml:space="preserve">CLARA IVELISSE </t>
  </si>
  <si>
    <t xml:space="preserve">SOSA ASTACIO </t>
  </si>
  <si>
    <t xml:space="preserve">MÉDICO AUDITORA </t>
  </si>
  <si>
    <t xml:space="preserve">CHRISTINA JHEZELLE </t>
  </si>
  <si>
    <t>REINOSO TAVERAS</t>
  </si>
  <si>
    <t>FRANCISCO JOSÉ</t>
  </si>
  <si>
    <t>VILLABRILLE MÉNDEZ</t>
  </si>
  <si>
    <t>COORDINADOR</t>
  </si>
  <si>
    <t>EVA ALEXANDRA</t>
  </si>
  <si>
    <t>OVALLES ROSARIO</t>
  </si>
  <si>
    <t>ENCARGADA DE  NOMINA</t>
  </si>
  <si>
    <t xml:space="preserve">LUIS ONORIO </t>
  </si>
  <si>
    <t>GONZÁLEZ TORRES</t>
  </si>
  <si>
    <t>ENCARGADO DE PRESUPUESTO</t>
  </si>
  <si>
    <t xml:space="preserve">MARIELY </t>
  </si>
  <si>
    <t xml:space="preserve">REYNOSO CAPELLAN </t>
  </si>
  <si>
    <t xml:space="preserve">ANALISTA DE CONTABILIDAD </t>
  </si>
  <si>
    <t xml:space="preserve">CRISTHEL LAINEE </t>
  </si>
  <si>
    <t>VICIOSO DE LOS SANTOS</t>
  </si>
  <si>
    <t xml:space="preserve">HERMIS WILLMAN </t>
  </si>
  <si>
    <t>ABREU MENDEZ</t>
  </si>
  <si>
    <t>ANALISTA DE CONTABILIDAD</t>
  </si>
  <si>
    <t xml:space="preserve">ROSA ELENA </t>
  </si>
  <si>
    <t xml:space="preserve">BRITO ESPINAL </t>
  </si>
  <si>
    <t xml:space="preserve">ANGELA MARIA </t>
  </si>
  <si>
    <t>CALDERON MARTINEZ</t>
  </si>
  <si>
    <t xml:space="preserve">ROSSY </t>
  </si>
  <si>
    <t xml:space="preserve">MATEO QUEZDA </t>
  </si>
  <si>
    <t xml:space="preserve">GINETTE MARINA </t>
  </si>
  <si>
    <t>CAMILO FAÑA</t>
  </si>
  <si>
    <t>AUXILIAR DE CONTABILIDAD</t>
  </si>
  <si>
    <t xml:space="preserve">SANDRA YANIBEL </t>
  </si>
  <si>
    <t>FRIAS LARA</t>
  </si>
  <si>
    <t xml:space="preserve">JENNIFFER MICHELLE </t>
  </si>
  <si>
    <t>MORONTA SANTOS</t>
  </si>
  <si>
    <t xml:space="preserve">RENNIS ANDRES </t>
  </si>
  <si>
    <t xml:space="preserve">IMBERT LORENZO </t>
  </si>
  <si>
    <t>ENCARGADO DE ACTIVO FIJO</t>
  </si>
  <si>
    <t xml:space="preserve">FRANCISCO JAVIER </t>
  </si>
  <si>
    <t>GIL VALDEZ</t>
  </si>
  <si>
    <t>GREGORIA</t>
  </si>
  <si>
    <t>VALLEJO PEREZ</t>
  </si>
  <si>
    <t>ENCARGADO</t>
  </si>
  <si>
    <t xml:space="preserve">EISTHER BRAYAN </t>
  </si>
  <si>
    <t>FELIZ MENDEZ</t>
  </si>
  <si>
    <t>LEURYS DARIO</t>
  </si>
  <si>
    <t xml:space="preserve">RODRIGUEZ GOMEZ </t>
  </si>
  <si>
    <t>KEESHA ALTAGRACIA</t>
  </si>
  <si>
    <t>MEDINA</t>
  </si>
  <si>
    <t>CAJERA</t>
  </si>
  <si>
    <t xml:space="preserve">ANGELA </t>
  </si>
  <si>
    <t>DOÑE PANIAGUA</t>
  </si>
  <si>
    <t>CAJERO</t>
  </si>
  <si>
    <t xml:space="preserve">AIDA EDELMIRA </t>
  </si>
  <si>
    <t>DEL ORBE NOVAS</t>
  </si>
  <si>
    <t xml:space="preserve">PABLO JOSÉ </t>
  </si>
  <si>
    <t>SUAREZ GÓMEZ</t>
  </si>
  <si>
    <t>FRAILIS</t>
  </si>
  <si>
    <t>ACOSTA MENDEZ</t>
  </si>
  <si>
    <t>OSCAR</t>
  </si>
  <si>
    <t xml:space="preserve">GONZALEZ ALMANZAR </t>
  </si>
  <si>
    <t>JOENY STEFFANIE</t>
  </si>
  <si>
    <t xml:space="preserve">REYES BELTRAN </t>
  </si>
  <si>
    <t>EMILIO</t>
  </si>
  <si>
    <t xml:space="preserve"> PEREZ VALERIO</t>
  </si>
  <si>
    <t xml:space="preserve">GEORGE SAMUEL </t>
  </si>
  <si>
    <t>DE LOS SANTOS</t>
  </si>
  <si>
    <t xml:space="preserve">HAIRO MANUEL </t>
  </si>
  <si>
    <t xml:space="preserve">AQUINO MORILLO </t>
  </si>
  <si>
    <t>AUXILIAR DE ATENCIÓN AL USUARIO DE SALUD</t>
  </si>
  <si>
    <t xml:space="preserve">KATHERINE ZULEICA </t>
  </si>
  <si>
    <t>ALCEQUIZ CARRASCO</t>
  </si>
  <si>
    <t xml:space="preserve">JOAN ALESSANDRO </t>
  </si>
  <si>
    <t xml:space="preserve">MOQUETE </t>
  </si>
  <si>
    <t>AUXILIAR DE ATENCIÓN AL USUARIO</t>
  </si>
  <si>
    <t xml:space="preserve">MARINELY </t>
  </si>
  <si>
    <t xml:space="preserve">BERIGUETE JIMÉNEZ </t>
  </si>
  <si>
    <t xml:space="preserve"> 25/09/2014</t>
  </si>
  <si>
    <t xml:space="preserve">MARIA ALEXANDRA  </t>
  </si>
  <si>
    <t xml:space="preserve">CORDONES VIZCAINO </t>
  </si>
  <si>
    <t>ROSEMARY</t>
  </si>
  <si>
    <t>CABRERA PEGUERO</t>
  </si>
  <si>
    <t xml:space="preserve">MILDRED </t>
  </si>
  <si>
    <t>VASQUEZ ARIAS</t>
  </si>
  <si>
    <t xml:space="preserve">SOBEIDA DE JESUS </t>
  </si>
  <si>
    <t>SANTANA VARGAS</t>
  </si>
  <si>
    <t xml:space="preserve">AUXILIAR DE ATENCIÓN AL USUARIO DE SALUD </t>
  </si>
  <si>
    <t xml:space="preserve">ANGEL GABRIEL </t>
  </si>
  <si>
    <t>DE PAULA LORA</t>
  </si>
  <si>
    <t xml:space="preserve">MARIELYS ISABEL </t>
  </si>
  <si>
    <t xml:space="preserve">MINAYA GARCIA </t>
  </si>
  <si>
    <t xml:space="preserve">ISAMAR </t>
  </si>
  <si>
    <t xml:space="preserve">GUZMAN THEN </t>
  </si>
  <si>
    <t xml:space="preserve">JUANA LISBETH </t>
  </si>
  <si>
    <t xml:space="preserve">FRIAS PERDOMO </t>
  </si>
  <si>
    <t xml:space="preserve">VIANNY </t>
  </si>
  <si>
    <t xml:space="preserve">CASTAÑO BELTRE </t>
  </si>
  <si>
    <t xml:space="preserve">CLAUDIO ALBERTO </t>
  </si>
  <si>
    <t xml:space="preserve">CAMEJO FORTUNATO </t>
  </si>
  <si>
    <t xml:space="preserve">LORENZO </t>
  </si>
  <si>
    <t xml:space="preserve">JONAURIS </t>
  </si>
  <si>
    <t>BAUTISTA ALCANTARA</t>
  </si>
  <si>
    <t xml:space="preserve">YOMAIRA </t>
  </si>
  <si>
    <t>PEREZ PEREZ</t>
  </si>
  <si>
    <t>GEIDY</t>
  </si>
  <si>
    <t>NUÑEZ CONTRERAS</t>
  </si>
  <si>
    <t>AUXILIAR</t>
  </si>
  <si>
    <t xml:space="preserve">RAYMUNDO </t>
  </si>
  <si>
    <t xml:space="preserve">JOSÉ </t>
  </si>
  <si>
    <t>AYUDANTE DE COCINA</t>
  </si>
  <si>
    <t xml:space="preserve">MARIA ISABEL </t>
  </si>
  <si>
    <t>GRACIANO KELLYS</t>
  </si>
  <si>
    <t>AUXILIAR DE COCINA</t>
  </si>
  <si>
    <t xml:space="preserve">DELMIRA ZULEMA </t>
  </si>
  <si>
    <t>GRULLON LAZALA</t>
  </si>
  <si>
    <t xml:space="preserve">LOURDES  </t>
  </si>
  <si>
    <t>VÁSQUEZ BELEN</t>
  </si>
  <si>
    <t xml:space="preserve">GUIDY STEFANYS </t>
  </si>
  <si>
    <t>MORETA PICHARDO</t>
  </si>
  <si>
    <t xml:space="preserve">INOCENCIA </t>
  </si>
  <si>
    <t>LLUBERES DE GONZÁLEZ</t>
  </si>
  <si>
    <t>MARGARITA</t>
  </si>
  <si>
    <t>HERNANDEZ</t>
  </si>
  <si>
    <t xml:space="preserve">ALTAGRACIA </t>
  </si>
  <si>
    <t>ARIAS ENCARNACIÓN</t>
  </si>
  <si>
    <t xml:space="preserve">ROSAURA </t>
  </si>
  <si>
    <t>SILVESTRE MENDOZA</t>
  </si>
  <si>
    <t xml:space="preserve">CAROLINA </t>
  </si>
  <si>
    <t xml:space="preserve">PEREZ </t>
  </si>
  <si>
    <t>YASEL NAIROBI</t>
  </si>
  <si>
    <t xml:space="preserve">ROSARIO AÑAZCO </t>
  </si>
  <si>
    <t xml:space="preserve">JUDISSA </t>
  </si>
  <si>
    <t>TIBURCIO URBAEZ</t>
  </si>
  <si>
    <t xml:space="preserve">JAVIER </t>
  </si>
  <si>
    <t xml:space="preserve">ANTONIO PELEGRIN </t>
  </si>
  <si>
    <t xml:space="preserve">AUXILIAR DE COCINA </t>
  </si>
  <si>
    <t xml:space="preserve">JANNY </t>
  </si>
  <si>
    <t xml:space="preserve">VALENZUELA DE OLEO BELLO </t>
  </si>
  <si>
    <t>DAISY AMELIA</t>
  </si>
  <si>
    <t>REYNOSO RODRIGUEZ</t>
  </si>
  <si>
    <t xml:space="preserve">DOMINGA </t>
  </si>
  <si>
    <t>DE LA ROSA</t>
  </si>
  <si>
    <t>AUXILIAR DE LAVANDERÍA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</si>
  <si>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</si>
  <si>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GENNY JOSEFINA </t>
  </si>
  <si>
    <t>GONZALEZ</t>
  </si>
  <si>
    <t xml:space="preserve">MELANIA </t>
  </si>
  <si>
    <t>PERALTA BIDO</t>
  </si>
  <si>
    <t xml:space="preserve">ERIDANIA </t>
  </si>
  <si>
    <t>RAMON</t>
  </si>
  <si>
    <t xml:space="preserve">ANA MIRCA </t>
  </si>
  <si>
    <t>PEREZ MONTERO</t>
  </si>
  <si>
    <t xml:space="preserve">SERGIO </t>
  </si>
  <si>
    <t>ROSARIO</t>
  </si>
  <si>
    <t xml:space="preserve">CARLOS MANUEL </t>
  </si>
  <si>
    <t>DE LOS SANTOS MORA</t>
  </si>
  <si>
    <t xml:space="preserve">LUIS MIGUEL </t>
  </si>
  <si>
    <t>GUZMAN HEREDIA</t>
  </si>
  <si>
    <t xml:space="preserve">ENMANUEL </t>
  </si>
  <si>
    <t xml:space="preserve">GUZMAN MARTÍNEZ </t>
  </si>
  <si>
    <t xml:space="preserve">ROWELLINTON DARIEL </t>
  </si>
  <si>
    <t xml:space="preserve">LÓPEZ REYES </t>
  </si>
  <si>
    <t xml:space="preserve">JUANA EVA </t>
  </si>
  <si>
    <t>LOPEZ LEON</t>
  </si>
  <si>
    <t>CONSERJE</t>
  </si>
  <si>
    <t>CREISEIDA</t>
  </si>
  <si>
    <t>PEREZ FELIZ</t>
  </si>
  <si>
    <t xml:space="preserve">IRIS EUNICE </t>
  </si>
  <si>
    <t>RIVERA ALVAREZ</t>
  </si>
  <si>
    <t xml:space="preserve">FRANCISCA </t>
  </si>
  <si>
    <t xml:space="preserve">GONZALEZ </t>
  </si>
  <si>
    <t xml:space="preserve">ELVIS DARIO </t>
  </si>
  <si>
    <t xml:space="preserve">FELIZ FELIZ </t>
  </si>
  <si>
    <t xml:space="preserve">JUANA </t>
  </si>
  <si>
    <t xml:space="preserve">ORTIZ MELENCIANO </t>
  </si>
  <si>
    <t xml:space="preserve">ALGENIS GREGORIO </t>
  </si>
  <si>
    <t xml:space="preserve">JIMENEZ CEPIN </t>
  </si>
  <si>
    <t>JUANA MERCEDES</t>
  </si>
  <si>
    <t>ADA ISABEL</t>
  </si>
  <si>
    <t>DUVAL MICHEL</t>
  </si>
  <si>
    <t xml:space="preserve">RUBY </t>
  </si>
  <si>
    <t>FELIZ MARRERO</t>
  </si>
  <si>
    <t xml:space="preserve">JEOVANNY MARISOL </t>
  </si>
  <si>
    <t>LAZALA GARCIA</t>
  </si>
  <si>
    <t>BELKYS INOSENCIA ALTAGRACIA</t>
  </si>
  <si>
    <t>MATOS MALAVEZ</t>
  </si>
  <si>
    <t xml:space="preserve">SAIRIS MAILENIN </t>
  </si>
  <si>
    <t xml:space="preserve">HURTADO BELEZ </t>
  </si>
  <si>
    <t xml:space="preserve">LUZ ZENEIDA </t>
  </si>
  <si>
    <t>ORTIZ ARIAS</t>
  </si>
  <si>
    <t xml:space="preserve">AUXILIAR DE HIGIENIZACIÓN </t>
  </si>
  <si>
    <t xml:space="preserve">ANA LUISA </t>
  </si>
  <si>
    <t>POZO</t>
  </si>
  <si>
    <t xml:space="preserve">SANTA </t>
  </si>
  <si>
    <t>PERDOMO</t>
  </si>
  <si>
    <t xml:space="preserve">MILAGROS </t>
  </si>
  <si>
    <t>PERALTA PERALTA</t>
  </si>
  <si>
    <t xml:space="preserve">MANUEL ENRIQUE </t>
  </si>
  <si>
    <t>MATOS FERNÁNDEZ</t>
  </si>
  <si>
    <t xml:space="preserve">PASTOR MARINO </t>
  </si>
  <si>
    <t>CONCEPCIÓN TAVERAS</t>
  </si>
  <si>
    <t xml:space="preserve">YRENE CELESTE </t>
  </si>
  <si>
    <t>MARTÍNEZ MOGICA</t>
  </si>
  <si>
    <t xml:space="preserve">ANA VICTORIA </t>
  </si>
  <si>
    <t>MONTERO</t>
  </si>
  <si>
    <t>RAMÍREZ</t>
  </si>
  <si>
    <t xml:space="preserve">SIMONA </t>
  </si>
  <si>
    <t>DE LA CRUZ MARTÍNEZ</t>
  </si>
  <si>
    <t>BERIHUETE CONTRERAS</t>
  </si>
  <si>
    <t xml:space="preserve">FRANCIA MIGUELINA </t>
  </si>
  <si>
    <t xml:space="preserve">BONILLA  </t>
  </si>
  <si>
    <t xml:space="preserve">MAIRA  </t>
  </si>
  <si>
    <t xml:space="preserve">MEDINA  </t>
  </si>
  <si>
    <t xml:space="preserve">CARMEN LUCILA </t>
  </si>
  <si>
    <t>CASTILLO</t>
  </si>
  <si>
    <t xml:space="preserve">SANTIAGO </t>
  </si>
  <si>
    <t>GARCÍA JIMÉNEZ</t>
  </si>
  <si>
    <t xml:space="preserve">RAFAEL ANTONIO </t>
  </si>
  <si>
    <t>GRULLON ESCOLÁSTICA</t>
  </si>
  <si>
    <t xml:space="preserve">ZORAIDA </t>
  </si>
  <si>
    <t xml:space="preserve">SEGURA SEGURA </t>
  </si>
  <si>
    <t xml:space="preserve">YAJAIRA </t>
  </si>
  <si>
    <t>CUEVAS</t>
  </si>
  <si>
    <t xml:space="preserve">CLARA LUZ ELENA </t>
  </si>
  <si>
    <t>SANTOS</t>
  </si>
  <si>
    <t xml:space="preserve">FIDELINA ALTAGRACIA </t>
  </si>
  <si>
    <t>BISONO MARTÍNEZ</t>
  </si>
  <si>
    <t xml:space="preserve">KATY ALTAGRACIA </t>
  </si>
  <si>
    <t>FÉLIX</t>
  </si>
  <si>
    <t xml:space="preserve">GIRÓN LAURENCIO </t>
  </si>
  <si>
    <t xml:space="preserve">MARTIRES </t>
  </si>
  <si>
    <t xml:space="preserve">MAÑON JAVIER </t>
  </si>
  <si>
    <t xml:space="preserve">MARY </t>
  </si>
  <si>
    <t>VALDEZ OTAÑO</t>
  </si>
  <si>
    <t xml:space="preserve">BIBIAN ALEJANDRINA </t>
  </si>
  <si>
    <t>VIZCAINO ALMONTE</t>
  </si>
  <si>
    <t xml:space="preserve">YUBERKYS </t>
  </si>
  <si>
    <t>RODRIGUEZ ROSARIO</t>
  </si>
  <si>
    <t xml:space="preserve">JOHNATAN </t>
  </si>
  <si>
    <t>ENCARNACIÓN FELIZ</t>
  </si>
  <si>
    <t xml:space="preserve">MARIE ELAINE </t>
  </si>
  <si>
    <t xml:space="preserve">CIPRIAN ESCALANTE </t>
  </si>
  <si>
    <t>ARLANDA CELESTE</t>
  </si>
  <si>
    <t xml:space="preserve">HERMAN HENLY </t>
  </si>
  <si>
    <t xml:space="preserve">YANET </t>
  </si>
  <si>
    <t xml:space="preserve">OLIVERO PEÑA </t>
  </si>
  <si>
    <t xml:space="preserve">WALKIRIA AIMEE </t>
  </si>
  <si>
    <t xml:space="preserve">MONTERO PICARDO </t>
  </si>
  <si>
    <t>ANALISTA DE COMPRAS Y CONTRATACIONES</t>
  </si>
  <si>
    <t xml:space="preserve">RHINA YELENIA </t>
  </si>
  <si>
    <t xml:space="preserve">MALOON TURBI </t>
  </si>
  <si>
    <t xml:space="preserve">ROMAN ERNESTO </t>
  </si>
  <si>
    <t>AQUINO ECHAVARRIA</t>
  </si>
  <si>
    <t xml:space="preserve">CRICEL </t>
  </si>
  <si>
    <t xml:space="preserve">RAMIREZ MESA </t>
  </si>
  <si>
    <t xml:space="preserve">DIGITADOR </t>
  </si>
  <si>
    <t xml:space="preserve">JUAN MIGUEL </t>
  </si>
  <si>
    <t>EMIS</t>
  </si>
  <si>
    <t>AYUDANTE DE MANTENIMIENTO</t>
  </si>
  <si>
    <t xml:space="preserve">PABLO MIGUEL </t>
  </si>
  <si>
    <t>VENTURA FIGARO</t>
  </si>
  <si>
    <t xml:space="preserve">LUILLYS DOMINGO 
</t>
  </si>
  <si>
    <t>PEREZ ROSARIO</t>
  </si>
  <si>
    <t xml:space="preserve">ANGELITO </t>
  </si>
  <si>
    <t>DE JESUS DE JESUS</t>
  </si>
  <si>
    <t>CABRAL GRACIANO</t>
  </si>
  <si>
    <t xml:space="preserve">MELVIN ERNESTO </t>
  </si>
  <si>
    <t>LIBURD GALVAN</t>
  </si>
  <si>
    <t xml:space="preserve">CARLOS ANTONIO </t>
  </si>
  <si>
    <t xml:space="preserve">DIAZ MONTERO </t>
  </si>
  <si>
    <t xml:space="preserve">EUGENIO </t>
  </si>
  <si>
    <t>CASTRO MARÍA</t>
  </si>
  <si>
    <t xml:space="preserve">ALVAREZ CAPELLAN </t>
  </si>
  <si>
    <t>ANTHONY ELIEZER</t>
  </si>
  <si>
    <t xml:space="preserve">DIFO ARIAS </t>
  </si>
  <si>
    <t xml:space="preserve">ISAIAS </t>
  </si>
  <si>
    <t xml:space="preserve">RODRIGUEZ RAMIREZ </t>
  </si>
  <si>
    <t xml:space="preserve">EULER EDUARDO </t>
  </si>
  <si>
    <t xml:space="preserve">DOYLIN FLORES </t>
  </si>
  <si>
    <t xml:space="preserve">NOÉ </t>
  </si>
  <si>
    <t>BRITO BENÍTEZ</t>
  </si>
  <si>
    <t xml:space="preserve">PAULINO </t>
  </si>
  <si>
    <t>SANCHEZ</t>
  </si>
  <si>
    <t>WELINTON</t>
  </si>
  <si>
    <t xml:space="preserve">FABIAN ENCARNACION </t>
  </si>
  <si>
    <t xml:space="preserve">AUXILIAR DE ALMACÉN Y SUMINISTRO </t>
  </si>
  <si>
    <t xml:space="preserve">SILVERIO </t>
  </si>
  <si>
    <t>NUÑEZ FARIA</t>
  </si>
  <si>
    <t>AUXILIAR DE ALMACÉN</t>
  </si>
  <si>
    <t>MARCOS ANTONIO</t>
  </si>
  <si>
    <t>PAULINO</t>
  </si>
  <si>
    <t xml:space="preserve"> 22/09/2014</t>
  </si>
  <si>
    <t xml:space="preserve">MARIA CECILIA </t>
  </si>
  <si>
    <t xml:space="preserve">HERNANDEZ SABA </t>
  </si>
  <si>
    <t>KEYLA ANGIOLINA</t>
  </si>
  <si>
    <t xml:space="preserve"> ALFONSO ALMANZAR</t>
  </si>
  <si>
    <t xml:space="preserve">ELIANNA ESTEFFANIE </t>
  </si>
  <si>
    <t xml:space="preserve">MATOS MENA </t>
  </si>
  <si>
    <t xml:space="preserve">AUXILIAR DE ATENCIÓN AL USUARIO </t>
  </si>
  <si>
    <t xml:space="preserve">MARY VICTORIA </t>
  </si>
  <si>
    <t xml:space="preserve">BETANCES MARTINEZ </t>
  </si>
  <si>
    <t xml:space="preserve">MARY MERCEDES </t>
  </si>
  <si>
    <t xml:space="preserve">HENRÍQUEZ  PÉREZ </t>
  </si>
  <si>
    <t xml:space="preserve">ADRYS CARMELO </t>
  </si>
  <si>
    <t>DE LA ROSA REYES</t>
  </si>
  <si>
    <t xml:space="preserve">FLERIDA CAROLINA </t>
  </si>
  <si>
    <t xml:space="preserve">DE LA CRUZ VILLAR </t>
  </si>
  <si>
    <t xml:space="preserve">CAROLYN </t>
  </si>
  <si>
    <t>VIOLA TEJEDA</t>
  </si>
  <si>
    <t xml:space="preserve">MADELYN DE JESUS </t>
  </si>
  <si>
    <t xml:space="preserve">PUJOLS SEVERINO </t>
  </si>
  <si>
    <t xml:space="preserve">DELGADO RAMOS </t>
  </si>
  <si>
    <t xml:space="preserve">IRAISA MARIA </t>
  </si>
  <si>
    <t xml:space="preserve">FERNANDEZ SALAZAR </t>
  </si>
  <si>
    <t xml:space="preserve">YANELA </t>
  </si>
  <si>
    <t xml:space="preserve">DE LEON ALCANTARA </t>
  </si>
  <si>
    <t xml:space="preserve">SHAKIRA </t>
  </si>
  <si>
    <t xml:space="preserve">CALVO </t>
  </si>
  <si>
    <t xml:space="preserve">JUAN FRANCISCO </t>
  </si>
  <si>
    <t>POLANCO MARTINEZ</t>
  </si>
  <si>
    <t xml:space="preserve">MANUEL ALEJANDRO </t>
  </si>
  <si>
    <t xml:space="preserve">ZAYAS BONILLA </t>
  </si>
  <si>
    <t xml:space="preserve">MARÍA ELENA </t>
  </si>
  <si>
    <t>DE LEÓN DE LOS SANTOS</t>
  </si>
  <si>
    <t xml:space="preserve"> SECRETARIA</t>
  </si>
  <si>
    <t xml:space="preserve">ARLETTE DE JESUS </t>
  </si>
  <si>
    <t>SANCHEZ TEJADA</t>
  </si>
  <si>
    <t>AUXILIAR DE ADMISIÓN</t>
  </si>
  <si>
    <t>FLORANGEL</t>
  </si>
  <si>
    <t>PERALTA VALDEZ</t>
  </si>
  <si>
    <t xml:space="preserve">SECRETARIA DE CARDIOLOGÍA </t>
  </si>
  <si>
    <t xml:space="preserve">MIGUEL ANGEL </t>
  </si>
  <si>
    <t xml:space="preserve">DIAZ REYES </t>
  </si>
  <si>
    <t xml:space="preserve">ANGELA ESTHER </t>
  </si>
  <si>
    <t>MARMOL BAUTISTA</t>
  </si>
  <si>
    <t xml:space="preserve">JENIFFER ANDREINA </t>
  </si>
  <si>
    <t>FELIX BROOKS</t>
  </si>
  <si>
    <t xml:space="preserve">MINOSCA ALTAGRACIA </t>
  </si>
  <si>
    <t>MORLA BREA</t>
  </si>
  <si>
    <t>YOMARI</t>
  </si>
  <si>
    <t>MORALES BRETÓN</t>
  </si>
  <si>
    <t xml:space="preserve">MARIA CRISTINA </t>
  </si>
  <si>
    <t>REYES CORPORAN</t>
  </si>
  <si>
    <t xml:space="preserve">EMMANUEL </t>
  </si>
  <si>
    <t xml:space="preserve">CUEVAS ROMERO </t>
  </si>
  <si>
    <t xml:space="preserve">WINIFER ESTHER </t>
  </si>
  <si>
    <t>ORTEGA</t>
  </si>
  <si>
    <t>JANY MARGARITA</t>
  </si>
  <si>
    <t>GREEN DE JESÚS</t>
  </si>
  <si>
    <t xml:space="preserve">FRANCHESCA </t>
  </si>
  <si>
    <t xml:space="preserve">LUGO GONZALEZ </t>
  </si>
  <si>
    <t xml:space="preserve">KEISY PAOLA </t>
  </si>
  <si>
    <t>LIRIANO AGÜERO</t>
  </si>
  <si>
    <t xml:space="preserve">MARLIN ESTEFANI </t>
  </si>
  <si>
    <t xml:space="preserve">SÁNCHEZ TEJADA </t>
  </si>
  <si>
    <t xml:space="preserve">JOSE MIGUEL </t>
  </si>
  <si>
    <t>SOSA DE LA CRUZ</t>
  </si>
  <si>
    <t xml:space="preserve">CINTHIA MARINA </t>
  </si>
  <si>
    <t>GÓMEZ LIBERATO</t>
  </si>
  <si>
    <t>AUXILIAR DE ARCHIVO CLÍNICO</t>
  </si>
  <si>
    <t xml:space="preserve">CARMEN VICTORIA </t>
  </si>
  <si>
    <t>RODRÍGUEZ RAMOS</t>
  </si>
  <si>
    <t xml:space="preserve">RAMÓN GEOVANNY </t>
  </si>
  <si>
    <t>BENITO DE LA ROSA</t>
  </si>
  <si>
    <t xml:space="preserve">ANDERSON </t>
  </si>
  <si>
    <t>HERNANDEZ GENAO</t>
  </si>
  <si>
    <t>WAKERT VIRGILIO</t>
  </si>
  <si>
    <t>LEBRON FELIZ</t>
  </si>
  <si>
    <t xml:space="preserve">BRANDON OSIRIS </t>
  </si>
  <si>
    <t xml:space="preserve">CONTRERAS REYES </t>
  </si>
  <si>
    <t xml:space="preserve">CAROLINA ALTAGRACIA </t>
  </si>
  <si>
    <t>HERRERA MOYA</t>
  </si>
  <si>
    <t xml:space="preserve">OSVALDO </t>
  </si>
  <si>
    <t>LEBRÓN SANTOS</t>
  </si>
  <si>
    <t>GELISSON</t>
  </si>
  <si>
    <t>ALCÁNTARA SEGURA</t>
  </si>
  <si>
    <t xml:space="preserve">RAMÓN ALEXANDER </t>
  </si>
  <si>
    <t>RIVERA MATEO</t>
  </si>
  <si>
    <t xml:space="preserve">JEFFREY ANTONIO </t>
  </si>
  <si>
    <t>POLANCO BRITO</t>
  </si>
  <si>
    <t xml:space="preserve">INOSENCIA </t>
  </si>
  <si>
    <t xml:space="preserve">ROSARIO ROBLES DE PEREZ </t>
  </si>
  <si>
    <t xml:space="preserve">CARMEN </t>
  </si>
  <si>
    <t>BALBUENA POLANCO</t>
  </si>
  <si>
    <t>ENFERMERA DE ATENCIÓN</t>
  </si>
  <si>
    <t xml:space="preserve">STEPHANY MARINIL </t>
  </si>
  <si>
    <t>MELO ENCARNACIÓN</t>
  </si>
  <si>
    <t xml:space="preserve">ISMAIRES YESENIA </t>
  </si>
  <si>
    <t xml:space="preserve">PUJOLS DE LOS SANTOS </t>
  </si>
  <si>
    <t xml:space="preserve">YOSELYN BERENICE </t>
  </si>
  <si>
    <t>FLORENTINO VARGAS</t>
  </si>
  <si>
    <t xml:space="preserve">NARDIS DEL CARMEN </t>
  </si>
  <si>
    <t>BATISTA VELÁSQUEZ</t>
  </si>
  <si>
    <t xml:space="preserve">DULCE MERCEDES </t>
  </si>
  <si>
    <t>VALDEZ MEJÍA</t>
  </si>
  <si>
    <t xml:space="preserve">YORYS </t>
  </si>
  <si>
    <t>DE LA CRUZ VIDAL</t>
  </si>
  <si>
    <t xml:space="preserve">MARCIA </t>
  </si>
  <si>
    <t>CORDERO DE CASTILLO</t>
  </si>
  <si>
    <t>GERVACIO BATISTA</t>
  </si>
  <si>
    <t xml:space="preserve">MARCELA </t>
  </si>
  <si>
    <t>DE LA CRUZ DE LA CRUZ</t>
  </si>
  <si>
    <t xml:space="preserve">MARÍA SALOME </t>
  </si>
  <si>
    <t>PÉREZ MARTÍNEZ</t>
  </si>
  <si>
    <t xml:space="preserve">RAQUEL ALTAGRACIA </t>
  </si>
  <si>
    <t>PANIAGUA FELIX</t>
  </si>
  <si>
    <t xml:space="preserve">DORIS MILAGROS </t>
  </si>
  <si>
    <t>BERIHUETE DE AQUINO</t>
  </si>
  <si>
    <t>MARTÍNEZ MARTÍNEZ</t>
  </si>
  <si>
    <t xml:space="preserve">ALTAGRACIA ELIZABETH </t>
  </si>
  <si>
    <t>SANTANA DEL JESÚS</t>
  </si>
  <si>
    <t xml:space="preserve">KIRSIA ALEJANDRINA </t>
  </si>
  <si>
    <t>MIESES NOVA</t>
  </si>
  <si>
    <t xml:space="preserve">MILDRED JACQUELINE </t>
  </si>
  <si>
    <t>GALARZA PORTES</t>
  </si>
  <si>
    <t xml:space="preserve">MARÍA LERIS </t>
  </si>
  <si>
    <t>PÉREZ GONZÁLEZ</t>
  </si>
  <si>
    <t xml:space="preserve">ROSALINA </t>
  </si>
  <si>
    <t>OZUNA REYES</t>
  </si>
  <si>
    <t xml:space="preserve">GEORGINA </t>
  </si>
  <si>
    <t>APOLINCE</t>
  </si>
  <si>
    <t xml:space="preserve">ALTAGRACIA ANTONIA </t>
  </si>
  <si>
    <t>GUILLEN URIBE</t>
  </si>
  <si>
    <t xml:space="preserve">ZENEYDA MARÍA </t>
  </si>
  <si>
    <t>SERRANO ROJAS</t>
  </si>
  <si>
    <t xml:space="preserve">CORPORÁN FAMILIA </t>
  </si>
  <si>
    <t xml:space="preserve">MARIA VICTORIA </t>
  </si>
  <si>
    <t>OZUNA MARTINEZ</t>
  </si>
  <si>
    <t>JUANA BAUTISTA</t>
  </si>
  <si>
    <t xml:space="preserve"> DÍAZ CRUZ</t>
  </si>
  <si>
    <t xml:space="preserve">ANTIA </t>
  </si>
  <si>
    <t>AQUINO DÍAZ</t>
  </si>
  <si>
    <t xml:space="preserve">BILMA SAGRARIO </t>
  </si>
  <si>
    <t>PEGUERO RODRÍGUEZ</t>
  </si>
  <si>
    <t xml:space="preserve">SARAH MERCEDES </t>
  </si>
  <si>
    <t>TAMAREZ AQUINO</t>
  </si>
  <si>
    <t xml:space="preserve">YUDELINA </t>
  </si>
  <si>
    <t>GUZMAN CABRERA</t>
  </si>
  <si>
    <t xml:space="preserve">RUTH MILEIKY </t>
  </si>
  <si>
    <t>SERRANO</t>
  </si>
  <si>
    <t xml:space="preserve">BALDEMIRA </t>
  </si>
  <si>
    <t>DÍAZ CAYO</t>
  </si>
  <si>
    <t xml:space="preserve">FELICITA ESTHEFFANY </t>
  </si>
  <si>
    <t>ORTIZ ROSARIO</t>
  </si>
  <si>
    <t xml:space="preserve">ALCIDA </t>
  </si>
  <si>
    <t>GARCÍA PÉREZ</t>
  </si>
  <si>
    <t xml:space="preserve">VICTORIA </t>
  </si>
  <si>
    <t>NIRVA CHARLES</t>
  </si>
  <si>
    <t xml:space="preserve">ANTONIA GRISETTE </t>
  </si>
  <si>
    <t>VARGAS MENDEZ</t>
  </si>
  <si>
    <t xml:space="preserve">ARELIS MARILYN </t>
  </si>
  <si>
    <t>PUJOLS PUJOLS</t>
  </si>
  <si>
    <t xml:space="preserve">LUISA EMILIA </t>
  </si>
  <si>
    <t>RADNEY FIGARO</t>
  </si>
  <si>
    <t xml:space="preserve">ANA ALTAGRACIA </t>
  </si>
  <si>
    <t xml:space="preserve">HENLY CLAUDIO </t>
  </si>
  <si>
    <t xml:space="preserve">JUSTINA </t>
  </si>
  <si>
    <t xml:space="preserve">DE PEÑA GUILLANDEAUX </t>
  </si>
  <si>
    <t xml:space="preserve">GLENNIS MELISSA </t>
  </si>
  <si>
    <t xml:space="preserve">HERRA DIAZ </t>
  </si>
  <si>
    <t xml:space="preserve">MIRIAN </t>
  </si>
  <si>
    <t>MEDRANO JIMÉNEZ</t>
  </si>
  <si>
    <t xml:space="preserve">ROSELIA </t>
  </si>
  <si>
    <t>TORRES FRANCO</t>
  </si>
  <si>
    <t xml:space="preserve">LILI </t>
  </si>
  <si>
    <t xml:space="preserve">AQUINO SUERO DE MEJÍA </t>
  </si>
  <si>
    <t>GERMAN DE JESÚS</t>
  </si>
  <si>
    <t xml:space="preserve">ROSARIO ELENA </t>
  </si>
  <si>
    <t>NOVA FLORIAN</t>
  </si>
  <si>
    <t xml:space="preserve">ROSA ESTHER </t>
  </si>
  <si>
    <t>FELIZ PEREZ</t>
  </si>
  <si>
    <t xml:space="preserve">GRISELDA INIRIO </t>
  </si>
  <si>
    <t>FRANCISCO</t>
  </si>
  <si>
    <t xml:space="preserve">TOMASA </t>
  </si>
  <si>
    <t>HERNÁNDEZ</t>
  </si>
  <si>
    <t xml:space="preserve">DANIRA ALTAGRACIA </t>
  </si>
  <si>
    <t>MARTÍNEZ LÓPEZ</t>
  </si>
  <si>
    <t xml:space="preserve">MARINA </t>
  </si>
  <si>
    <t>MIGUEL HENRIQUEZ</t>
  </si>
  <si>
    <t xml:space="preserve">CHARITO ALTAGRACIA </t>
  </si>
  <si>
    <t>RAMOS RODRIGUEZ</t>
  </si>
  <si>
    <t xml:space="preserve">MARIANELA </t>
  </si>
  <si>
    <t>PÉREZ RAMÍREZ</t>
  </si>
  <si>
    <t xml:space="preserve">MARÍA  DE LOS ANGELES </t>
  </si>
  <si>
    <t>RODRÍGUEZ FELIZ</t>
  </si>
  <si>
    <t xml:space="preserve">JENNY </t>
  </si>
  <si>
    <t>SATURRIA GONZÁLEZ</t>
  </si>
  <si>
    <t xml:space="preserve">PATRICIA FERNANDA </t>
  </si>
  <si>
    <t>TEJEDA GOMEZ</t>
  </si>
  <si>
    <t xml:space="preserve">ANGELA RAMONA </t>
  </si>
  <si>
    <t xml:space="preserve">CUELLO MARTINEZ </t>
  </si>
  <si>
    <t xml:space="preserve">WELLING MIGUELINA </t>
  </si>
  <si>
    <t xml:space="preserve">MENDEZ MEDRANO </t>
  </si>
  <si>
    <t xml:space="preserve">JENNY MARGARITA </t>
  </si>
  <si>
    <t xml:space="preserve">MOSCOSO BURGOS </t>
  </si>
  <si>
    <t xml:space="preserve">ANA MARÍA </t>
  </si>
  <si>
    <t xml:space="preserve">CASTILLO SUERO </t>
  </si>
  <si>
    <t xml:space="preserve">JACQUELINE </t>
  </si>
  <si>
    <t xml:space="preserve">JIMENEZ PINALES </t>
  </si>
  <si>
    <t xml:space="preserve">MAIRENY </t>
  </si>
  <si>
    <t xml:space="preserve">FERRERAS SUERO </t>
  </si>
  <si>
    <t xml:space="preserve">YESSICA YICAURIS </t>
  </si>
  <si>
    <t xml:space="preserve">RAMIREZ RIVAS </t>
  </si>
  <si>
    <t xml:space="preserve">MILOSIS YASMIN </t>
  </si>
  <si>
    <t xml:space="preserve">ABREU SANTOS </t>
  </si>
  <si>
    <t>CONCEPCION CABRAL</t>
  </si>
  <si>
    <t>ANA MILAGROS</t>
  </si>
  <si>
    <t>MORLA CARO</t>
  </si>
  <si>
    <t>ALICIA</t>
  </si>
  <si>
    <t xml:space="preserve">ARILENIS </t>
  </si>
  <si>
    <t>FELIZ CARRASCO</t>
  </si>
  <si>
    <t xml:space="preserve">GREISY ANNELY </t>
  </si>
  <si>
    <t>HICIANO DELANDA</t>
  </si>
  <si>
    <t xml:space="preserve">LUZ MELANIA </t>
  </si>
  <si>
    <t xml:space="preserve">LUCIANO MARTINEZ </t>
  </si>
  <si>
    <t xml:space="preserve">ELIZABETH </t>
  </si>
  <si>
    <t xml:space="preserve">PAULA SANTIAGO </t>
  </si>
  <si>
    <t xml:space="preserve">RUTH NEISY </t>
  </si>
  <si>
    <t xml:space="preserve">RIVERA DE LOS SANTOS </t>
  </si>
  <si>
    <t xml:space="preserve">SANTA GENOVEVA </t>
  </si>
  <si>
    <t xml:space="preserve">SANCHEZ VALDEZ </t>
  </si>
  <si>
    <t xml:space="preserve">ADA YILDA </t>
  </si>
  <si>
    <t>FORTUNA REYES</t>
  </si>
  <si>
    <t xml:space="preserve">NELSON GABRIEL </t>
  </si>
  <si>
    <t>PINEDA BENITES</t>
  </si>
  <si>
    <t>ENFERMERO DE ATENCIÓN</t>
  </si>
  <si>
    <t>CLAUDIO ARISMENDY</t>
  </si>
  <si>
    <t xml:space="preserve"> ALMONTE </t>
  </si>
  <si>
    <t xml:space="preserve">JUAN REYNALDO </t>
  </si>
  <si>
    <t>ACEVEDO HERNANDEZ</t>
  </si>
  <si>
    <t xml:space="preserve">ANYELO </t>
  </si>
  <si>
    <t xml:space="preserve">SANTANA BATISTA </t>
  </si>
  <si>
    <t xml:space="preserve">STARLIN </t>
  </si>
  <si>
    <t>SALDAÑA ENERIS</t>
  </si>
  <si>
    <t xml:space="preserve">GUSTAVO ALBERTO </t>
  </si>
  <si>
    <t xml:space="preserve">SORIANO PANIAGUA </t>
  </si>
  <si>
    <t>ESTERILIZADOR DE MATERIALES</t>
  </si>
  <si>
    <t xml:space="preserve">CROUSSET PAULINO </t>
  </si>
  <si>
    <t>SUPERVISORA DE ENFERMERÍA</t>
  </si>
  <si>
    <t xml:space="preserve">AUSTRIA RAQUEL </t>
  </si>
  <si>
    <t>SANTIAGO TERRERO</t>
  </si>
  <si>
    <t>CERI ESPINAL</t>
  </si>
  <si>
    <t xml:space="preserve">SUPERVISORA DE ENFERMERÍA </t>
  </si>
  <si>
    <t xml:space="preserve">SARAH </t>
  </si>
  <si>
    <t xml:space="preserve">JIMENEZ DE LOS SANTOS </t>
  </si>
  <si>
    <t>SUSANA JIMÉNEZ</t>
  </si>
  <si>
    <t xml:space="preserve">LUZ ALBANIA </t>
  </si>
  <si>
    <t>LIRANZO PAULINO</t>
  </si>
  <si>
    <t xml:space="preserve">ANA IVELISSE </t>
  </si>
  <si>
    <t>MARTE PAREDES</t>
  </si>
  <si>
    <t xml:space="preserve">MINERVA ALTAGRACIA </t>
  </si>
  <si>
    <t>MÉNDEZ BATISTA</t>
  </si>
  <si>
    <t xml:space="preserve">SANTA ÁNGELA </t>
  </si>
  <si>
    <t>ADON SALAS</t>
  </si>
  <si>
    <t xml:space="preserve">CRISTINA ANTONIA </t>
  </si>
  <si>
    <t>PAULINO DE EVERTZ</t>
  </si>
  <si>
    <t xml:space="preserve">ANA DOLORES </t>
  </si>
  <si>
    <t xml:space="preserve">MORENO </t>
  </si>
  <si>
    <t>MARIA NIEVE</t>
  </si>
  <si>
    <t xml:space="preserve">JIMENEZ AQUINO </t>
  </si>
  <si>
    <t xml:space="preserve">ELENA </t>
  </si>
  <si>
    <t>DEL ROSARIO PEREZ</t>
  </si>
  <si>
    <t xml:space="preserve">NURYS JOCELYN </t>
  </si>
  <si>
    <t>REYES MERCEDES DE ESPINO</t>
  </si>
  <si>
    <t xml:space="preserve">ERODITA </t>
  </si>
  <si>
    <t xml:space="preserve">EUSEBIO ASTACIO </t>
  </si>
  <si>
    <t xml:space="preserve">DULCE MARÍA </t>
  </si>
  <si>
    <t xml:space="preserve">AMEZQUITA MOSQUEA </t>
  </si>
  <si>
    <t xml:space="preserve"> LAURA </t>
  </si>
  <si>
    <t>MARTE POLANCO</t>
  </si>
  <si>
    <t>SUPERVISORA ENFERMERÍA</t>
  </si>
  <si>
    <t xml:space="preserve">CARLOS DAVID </t>
  </si>
  <si>
    <t>ALCANTARA CONSTANZA</t>
  </si>
  <si>
    <t xml:space="preserve">ELADIO </t>
  </si>
  <si>
    <t xml:space="preserve">SANTANA ROSARIO </t>
  </si>
  <si>
    <t xml:space="preserve">LEIVIN CARINY </t>
  </si>
  <si>
    <t>TORRES HERNÁNDEZ</t>
  </si>
  <si>
    <t xml:space="preserve">ROBINSON </t>
  </si>
  <si>
    <t>PARRA BAUTISTA</t>
  </si>
  <si>
    <t xml:space="preserve">FRANCISCO ANTONIO </t>
  </si>
  <si>
    <t xml:space="preserve">JAQUEZ ROJAS </t>
  </si>
  <si>
    <t>ÁNGEL LUIS</t>
  </si>
  <si>
    <t xml:space="preserve"> RODRÍGUEZ LUCAS</t>
  </si>
  <si>
    <t xml:space="preserve">EDWIN RAFAEL </t>
  </si>
  <si>
    <t xml:space="preserve">CRUZ PERALTA </t>
  </si>
  <si>
    <t xml:space="preserve">MIGUEL ANTONIO </t>
  </si>
  <si>
    <t>FERNÁNDEZ CORREA</t>
  </si>
  <si>
    <t>TÉCNICO EEG</t>
  </si>
  <si>
    <t xml:space="preserve">DELIA MABEL </t>
  </si>
  <si>
    <t xml:space="preserve">SUERO   </t>
  </si>
  <si>
    <t>GLENNY ANTONIA</t>
  </si>
  <si>
    <t>POLANCO MONTILLA</t>
  </si>
  <si>
    <t>CHARINA ANTONIA</t>
  </si>
  <si>
    <t>BRITO CEDEÑO</t>
  </si>
  <si>
    <t>CARLOS GERALDO</t>
  </si>
  <si>
    <t>SEGURA COLLADO</t>
  </si>
  <si>
    <t xml:space="preserve">TÉCNICO INSTRUMENTISTA </t>
  </si>
  <si>
    <t xml:space="preserve">YUDERKA </t>
  </si>
  <si>
    <t xml:space="preserve">VALENZUELA LUCIANO </t>
  </si>
  <si>
    <t>TÉCNICO INSTRUMENTISTA DE NEURO</t>
  </si>
  <si>
    <t xml:space="preserve">MANUEL DE JESUS </t>
  </si>
  <si>
    <t xml:space="preserve">GOMEZ FERNANDO </t>
  </si>
  <si>
    <t>FIDIAS DEL CARMEN</t>
  </si>
  <si>
    <t xml:space="preserve">XIOMARA </t>
  </si>
  <si>
    <t xml:space="preserve">CABRERA SENCION </t>
  </si>
  <si>
    <t xml:space="preserve">BIENVENIDO </t>
  </si>
  <si>
    <t>CABRERA SENCIÓN</t>
  </si>
  <si>
    <t xml:space="preserve">BIANCA </t>
  </si>
  <si>
    <t>TOLENTINO CAYO</t>
  </si>
  <si>
    <t xml:space="preserve">VALDEZ MUÑOZ </t>
  </si>
  <si>
    <t xml:space="preserve">NORKIS </t>
  </si>
  <si>
    <t>ARAUJO CABRAL</t>
  </si>
  <si>
    <t>ROSA ANGELICA</t>
  </si>
  <si>
    <t xml:space="preserve"> RINCON ROSARIO</t>
  </si>
  <si>
    <t>NICAURYS</t>
  </si>
  <si>
    <t xml:space="preserve"> ALTAGRACIA MARTINEZ</t>
  </si>
  <si>
    <t xml:space="preserve">AUXILIAR </t>
  </si>
  <si>
    <t xml:space="preserve">ELIEZER </t>
  </si>
  <si>
    <t xml:space="preserve">BELTRAN DE JESUS </t>
  </si>
  <si>
    <t xml:space="preserve">CRISLAURYS PAULA </t>
  </si>
  <si>
    <t xml:space="preserve">PERCIA BETHANIA </t>
  </si>
  <si>
    <t>PEÑA VILORIO</t>
  </si>
  <si>
    <t xml:space="preserve">AUXILIAR DE ENFERMERÍA </t>
  </si>
  <si>
    <t xml:space="preserve">CARMEN JULIA </t>
  </si>
  <si>
    <t>VENTURA</t>
  </si>
  <si>
    <t xml:space="preserve">ALBA NELIS </t>
  </si>
  <si>
    <t>SENA FERRERAS</t>
  </si>
  <si>
    <t xml:space="preserve">BEATRIZ </t>
  </si>
  <si>
    <t>SENA MÉNDEZ</t>
  </si>
  <si>
    <t xml:space="preserve">DORKA </t>
  </si>
  <si>
    <t>DE LA CRUZ ALMONTE</t>
  </si>
  <si>
    <t xml:space="preserve">ELVIN </t>
  </si>
  <si>
    <t>MATEO PÉREZ</t>
  </si>
  <si>
    <t xml:space="preserve">DEYANIRA </t>
  </si>
  <si>
    <t>REYES GROSS</t>
  </si>
  <si>
    <t>FIGARO DISHMEY</t>
  </si>
  <si>
    <t xml:space="preserve">ANTONIA </t>
  </si>
  <si>
    <t xml:space="preserve">VALDEZ DE LOS SANTOS </t>
  </si>
  <si>
    <t xml:space="preserve">DARIANA </t>
  </si>
  <si>
    <t>GARCÍA TOLEDO</t>
  </si>
  <si>
    <t xml:space="preserve">SUGEIRY </t>
  </si>
  <si>
    <t>DE JESÚS NUÑEZ</t>
  </si>
  <si>
    <t xml:space="preserve">ADALGIZA </t>
  </si>
  <si>
    <t>CASTILLO DE LA CRUZ</t>
  </si>
  <si>
    <t xml:space="preserve">ALTAGRACIA ELISA </t>
  </si>
  <si>
    <t xml:space="preserve">CRUZ REYES  </t>
  </si>
  <si>
    <t xml:space="preserve">YENNY </t>
  </si>
  <si>
    <t>CONTRERAS VALLEJO</t>
  </si>
  <si>
    <t xml:space="preserve">LINA </t>
  </si>
  <si>
    <t>RUDECINDO MAÑON</t>
  </si>
  <si>
    <t>LUCILA</t>
  </si>
  <si>
    <t>JIMÉNEZ GARCÍA</t>
  </si>
  <si>
    <t xml:space="preserve">KIANSIS ELIZABETH </t>
  </si>
  <si>
    <t xml:space="preserve">ALCÁNTARA CONSTANZA </t>
  </si>
  <si>
    <t xml:space="preserve">DELY BETANIA  </t>
  </si>
  <si>
    <t xml:space="preserve">ALCÁNTARA DE LOS SANTOS  </t>
  </si>
  <si>
    <t xml:space="preserve">MARÍA ELENA  </t>
  </si>
  <si>
    <t>CANARIO DE OLEO</t>
  </si>
  <si>
    <t xml:space="preserve">JOANNY NOHEMI </t>
  </si>
  <si>
    <t xml:space="preserve">FAMILIA ROSARIO </t>
  </si>
  <si>
    <t>MEDINA RAMÍREZ</t>
  </si>
  <si>
    <t xml:space="preserve">MALTIRE VICTORIA </t>
  </si>
  <si>
    <t>BÁEZ NIVAR</t>
  </si>
  <si>
    <t xml:space="preserve">ROSANNA </t>
  </si>
  <si>
    <t xml:space="preserve">ADON LANDRON </t>
  </si>
  <si>
    <t xml:space="preserve">ROSALIA </t>
  </si>
  <si>
    <t xml:space="preserve">HERNANDEZ ROSARIO </t>
  </si>
  <si>
    <t xml:space="preserve">MARIANA </t>
  </si>
  <si>
    <t xml:space="preserve">CORDERO DE JESUS </t>
  </si>
  <si>
    <t xml:space="preserve">ROSKARLYN </t>
  </si>
  <si>
    <t>MARTE DEL ROSARIO</t>
  </si>
  <si>
    <t xml:space="preserve">ELIA MANUELA </t>
  </si>
  <si>
    <t>BATISTA CABRERA</t>
  </si>
  <si>
    <t xml:space="preserve">YOKAIRY </t>
  </si>
  <si>
    <t>DE LOS SANTOS AMPARO</t>
  </si>
  <si>
    <t xml:space="preserve">ENLLY </t>
  </si>
  <si>
    <t xml:space="preserve">CASTRO DE PAULA </t>
  </si>
  <si>
    <t xml:space="preserve">ANGELICA MARIA </t>
  </si>
  <si>
    <t>MEDINA PEREZ</t>
  </si>
  <si>
    <t xml:space="preserve">ELIUD ESMERALDA </t>
  </si>
  <si>
    <t xml:space="preserve">TRAVIESO GOMEZ </t>
  </si>
  <si>
    <t xml:space="preserve">JEREMIAS </t>
  </si>
  <si>
    <t xml:space="preserve">DE LA ROSA MARTINEZ </t>
  </si>
  <si>
    <t xml:space="preserve">CARMEN TERESA </t>
  </si>
  <si>
    <t>NUÑEZ MERCEDES</t>
  </si>
  <si>
    <t>EUDOMAL</t>
  </si>
  <si>
    <t>PAULA</t>
  </si>
  <si>
    <t xml:space="preserve">FÉLIX JABNEL </t>
  </si>
  <si>
    <t>MENA MATEO</t>
  </si>
  <si>
    <t>FLORENTINO CASTRO</t>
  </si>
  <si>
    <t xml:space="preserve">KINDY </t>
  </si>
  <si>
    <t>HERNÁNDEZ SILVESTRE</t>
  </si>
  <si>
    <t xml:space="preserve">CARLOS EDINSON </t>
  </si>
  <si>
    <t>MONTERO BERIGUETE</t>
  </si>
  <si>
    <t xml:space="preserve">MICHEL </t>
  </si>
  <si>
    <t>RODRÍGUEZ ARNO</t>
  </si>
  <si>
    <t xml:space="preserve">WILTON </t>
  </si>
  <si>
    <t>MARTÍNEZ CASTILLO</t>
  </si>
  <si>
    <t>BRETON FIGUEROA</t>
  </si>
  <si>
    <t xml:space="preserve">RICARDO </t>
  </si>
  <si>
    <t>ARIAS</t>
  </si>
  <si>
    <t xml:space="preserve">JEANCARLOS </t>
  </si>
  <si>
    <t>ZAPATA DE LA CRUZ</t>
  </si>
  <si>
    <t xml:space="preserve">JULIO OSCAR </t>
  </si>
  <si>
    <t xml:space="preserve">SANTANA VENTURA </t>
  </si>
  <si>
    <t xml:space="preserve">JHOYNER DE JESÚS </t>
  </si>
  <si>
    <t xml:space="preserve">ADON PICHARDO </t>
  </si>
  <si>
    <t>DANIEL JOSE</t>
  </si>
  <si>
    <t xml:space="preserve">JIMENEZ ROSARIO </t>
  </si>
  <si>
    <t xml:space="preserve">MARIO LUIS </t>
  </si>
  <si>
    <t>CONTRERAS RODRIGUEZ</t>
  </si>
  <si>
    <t xml:space="preserve">HILARIO DAVID </t>
  </si>
  <si>
    <t>LAZZARO RAMÍREZ</t>
  </si>
  <si>
    <t xml:space="preserve">JULIO ALBERTO </t>
  </si>
  <si>
    <t>PIÑA SANTANA</t>
  </si>
  <si>
    <t xml:space="preserve">YORKIS NOSKERYI </t>
  </si>
  <si>
    <t xml:space="preserve">TERREO ACOSTA </t>
  </si>
  <si>
    <t>AUXILIAR HEMODINAMIA</t>
  </si>
  <si>
    <t xml:space="preserve">JOENNY </t>
  </si>
  <si>
    <t>GARCIA AMPARO</t>
  </si>
  <si>
    <t xml:space="preserve">AUXILIAR HEMODINAMIA </t>
  </si>
  <si>
    <t xml:space="preserve">MISKEILY </t>
  </si>
  <si>
    <t>URENA PEGUERO</t>
  </si>
  <si>
    <t xml:space="preserve">NICOLLE SELINE </t>
  </si>
  <si>
    <t>DE LA ROSA ROSARIO</t>
  </si>
  <si>
    <t xml:space="preserve">DORA MILAGROS </t>
  </si>
  <si>
    <t>EDUARDO DE PÉREZ</t>
  </si>
  <si>
    <t>BIOANALISTA ASISTENTE</t>
  </si>
  <si>
    <t>LEONARDINA</t>
  </si>
  <si>
    <t>FRIAS PICHARDO</t>
  </si>
  <si>
    <t>BIOANALISTA</t>
  </si>
  <si>
    <t>MARY</t>
  </si>
  <si>
    <t xml:space="preserve">GARCIA GARCIA </t>
  </si>
  <si>
    <t xml:space="preserve">BIOANALISTA </t>
  </si>
  <si>
    <t xml:space="preserve">ELENA CELESTE </t>
  </si>
  <si>
    <t>NOVA DE MATEO</t>
  </si>
  <si>
    <t>COORDINADORA DE PRUEBAS ESPECIALES</t>
  </si>
  <si>
    <t xml:space="preserve">MARÍA ANTONIA </t>
  </si>
  <si>
    <t>MARTE EUSEBIO</t>
  </si>
  <si>
    <t xml:space="preserve">ENCARGADA DE PARASITOLOGÍA </t>
  </si>
  <si>
    <t xml:space="preserve">FANNY MARÍA </t>
  </si>
  <si>
    <t xml:space="preserve">PEÑA TAVERAS </t>
  </si>
  <si>
    <t>SECRETARIA</t>
  </si>
  <si>
    <t>ENERCIDA</t>
  </si>
  <si>
    <t>ALCANTARA SUERO</t>
  </si>
  <si>
    <t>BIOANALISTA I</t>
  </si>
  <si>
    <t xml:space="preserve">VIOLETA MILKEYA </t>
  </si>
  <si>
    <t>LÓPEZ AMARO</t>
  </si>
  <si>
    <t>BIOANALISTA II</t>
  </si>
  <si>
    <t xml:space="preserve">ARELIS </t>
  </si>
  <si>
    <t>PIÑA DE OLEO</t>
  </si>
  <si>
    <t xml:space="preserve">MERCEDES </t>
  </si>
  <si>
    <t>FELIZ RUIZ</t>
  </si>
  <si>
    <t xml:space="preserve">REMEDIO </t>
  </si>
  <si>
    <t>HERASME MATEO</t>
  </si>
  <si>
    <t xml:space="preserve">VERIDIS ALTAGRACIA </t>
  </si>
  <si>
    <t xml:space="preserve">JUANA MARICRUZ </t>
  </si>
  <si>
    <t xml:space="preserve">RODRÍGUEZ DE  RODRÍGUEZ </t>
  </si>
  <si>
    <t xml:space="preserve">GEOVANNY EVELYN </t>
  </si>
  <si>
    <t>ANGOMAS DE PEREZ</t>
  </si>
  <si>
    <t xml:space="preserve">FRANCISCA FABIAN </t>
  </si>
  <si>
    <t xml:space="preserve">DE LOS SANTOS </t>
  </si>
  <si>
    <t xml:space="preserve">BELLA LINA </t>
  </si>
  <si>
    <t>MATEO MATEO</t>
  </si>
  <si>
    <t xml:space="preserve">REGINA </t>
  </si>
  <si>
    <t>PÉREZ JOSE</t>
  </si>
  <si>
    <t xml:space="preserve">SANILDA </t>
  </si>
  <si>
    <t>MARTÍNEZ LUIS</t>
  </si>
  <si>
    <t>BIOANALISTA III</t>
  </si>
  <si>
    <t xml:space="preserve">EMILIA </t>
  </si>
  <si>
    <t>DE LEÓN VÁSQUEZ</t>
  </si>
  <si>
    <t xml:space="preserve">BENITA </t>
  </si>
  <si>
    <t xml:space="preserve">ELADIA JULIANA </t>
  </si>
  <si>
    <t xml:space="preserve">ASTACIO PEGUERO </t>
  </si>
  <si>
    <t xml:space="preserve">MATILDA </t>
  </si>
  <si>
    <t>CUEVAS DE LA PAZ</t>
  </si>
  <si>
    <t>MATEO MINAYA</t>
  </si>
  <si>
    <t xml:space="preserve">LUZ MIRELY </t>
  </si>
  <si>
    <t>MONTERO MORA</t>
  </si>
  <si>
    <t xml:space="preserve">FANNY </t>
  </si>
  <si>
    <t>RIVERA PEREYRA</t>
  </si>
  <si>
    <t xml:space="preserve">SENEIDA </t>
  </si>
  <si>
    <t xml:space="preserve">OTAÑO BELTRE </t>
  </si>
  <si>
    <t>HERIDANIA</t>
  </si>
  <si>
    <t>MORILLO DE OLEO</t>
  </si>
  <si>
    <t>CLARITZA ALTAGRACIA</t>
  </si>
  <si>
    <t>JAQUEZ ESTRELLA</t>
  </si>
  <si>
    <t xml:space="preserve">OSCAR PRINCE </t>
  </si>
  <si>
    <t xml:space="preserve">ESAÚ ISMAEL </t>
  </si>
  <si>
    <t>MORETA MATOS</t>
  </si>
  <si>
    <t>AUXILIAR DE LABORATORIO</t>
  </si>
  <si>
    <t xml:space="preserve">LUZ DEL ALBA </t>
  </si>
  <si>
    <t>MOTA DEL ORBE</t>
  </si>
  <si>
    <t xml:space="preserve">MEDICO SONOGRAFISTA </t>
  </si>
  <si>
    <t xml:space="preserve">CELENNY DEL CARMEN </t>
  </si>
  <si>
    <t xml:space="preserve">FERNANDEZ RODRIGUEZ </t>
  </si>
  <si>
    <t xml:space="preserve">TAMARA LISBETH </t>
  </si>
  <si>
    <t xml:space="preserve">TAMAREZ ESPINAL </t>
  </si>
  <si>
    <t xml:space="preserve">AWILDA CAROLIN </t>
  </si>
  <si>
    <t xml:space="preserve">FAMILIA ROBLES </t>
  </si>
  <si>
    <t xml:space="preserve">SALY KATIUSCA </t>
  </si>
  <si>
    <t xml:space="preserve">ROSARIO PEÑA </t>
  </si>
  <si>
    <t xml:space="preserve">ERIKA </t>
  </si>
  <si>
    <t>MONEGRO ROJAS</t>
  </si>
  <si>
    <t xml:space="preserve">ELSA JULIA </t>
  </si>
  <si>
    <t>ROA MONTILLA</t>
  </si>
  <si>
    <t>CARMEN RITA</t>
  </si>
  <si>
    <t>GARCÍA PIMENTEL</t>
  </si>
  <si>
    <t>SUPERVISORA DE FARMACIA</t>
  </si>
  <si>
    <t xml:space="preserve">VILMANIA NEREYDA </t>
  </si>
  <si>
    <t>MEDINA LANTIGUA</t>
  </si>
  <si>
    <t xml:space="preserve">NINOSKA </t>
  </si>
  <si>
    <t>GUZMÁN GARCÍA</t>
  </si>
  <si>
    <t>SECRETARIA DE FARMACIA</t>
  </si>
  <si>
    <t xml:space="preserve">SIRIA LOURDES DEL CARMEN </t>
  </si>
  <si>
    <t>ALTAGRACIA ZAYAS</t>
  </si>
  <si>
    <t xml:space="preserve">ROHANNA </t>
  </si>
  <si>
    <t>MAÑON RAMÍREZ</t>
  </si>
  <si>
    <t>AUXILIAR DE FARMACIA</t>
  </si>
  <si>
    <t xml:space="preserve">WANDY JULIAN </t>
  </si>
  <si>
    <t>UREÑA MOREL</t>
  </si>
  <si>
    <t>ANGOMAS ROMANO</t>
  </si>
  <si>
    <t>CARMEN JENNIFFER</t>
  </si>
  <si>
    <t>FRÍAS MARTÍNEZ</t>
  </si>
  <si>
    <t>LARA JIMÉNEZ</t>
  </si>
  <si>
    <t xml:space="preserve">LENIN MIGUEL </t>
  </si>
  <si>
    <t>SÁNCHEZ VENTURA</t>
  </si>
  <si>
    <t xml:space="preserve">ELBA MARIA </t>
  </si>
  <si>
    <t>VASQUEZ</t>
  </si>
  <si>
    <t xml:space="preserve">JENNIFER ZULEICA </t>
  </si>
  <si>
    <t xml:space="preserve">WILSON FERNANDO </t>
  </si>
  <si>
    <t>DILONE PEÑA</t>
  </si>
  <si>
    <t xml:space="preserve">JOHNNY </t>
  </si>
  <si>
    <t>RODRIGUEZ TEJEDA</t>
  </si>
  <si>
    <t xml:space="preserve">FRAIMER ALEXANDER </t>
  </si>
  <si>
    <t xml:space="preserve">JOHANNY </t>
  </si>
  <si>
    <t>MEJIA REYES</t>
  </si>
  <si>
    <t>YOLEIDY GRABIELINA</t>
  </si>
  <si>
    <t>FELIZ GOMEZ</t>
  </si>
  <si>
    <t xml:space="preserve">DIONNY </t>
  </si>
  <si>
    <t xml:space="preserve">TORRES ROSADO </t>
  </si>
  <si>
    <t xml:space="preserve">VINICIO </t>
  </si>
  <si>
    <t>DEL CARMEN  DEL ROSARIO</t>
  </si>
  <si>
    <t xml:space="preserve">BRANDLY ALBERTO </t>
  </si>
  <si>
    <t>CUEVAS BOBADILLA</t>
  </si>
  <si>
    <t xml:space="preserve">SANTA CARIDAD </t>
  </si>
  <si>
    <t xml:space="preserve">JEFFERS BATISTA </t>
  </si>
  <si>
    <t>MÉDICO INTERNISTA DE PLANTA</t>
  </si>
  <si>
    <t xml:space="preserve">YENNY MARIVEL </t>
  </si>
  <si>
    <t xml:space="preserve">PEGUERO BAEZ </t>
  </si>
  <si>
    <t>MÉDICO  INTERNISTA DE PLANTA</t>
  </si>
  <si>
    <t xml:space="preserve">LEONEL </t>
  </si>
  <si>
    <t xml:space="preserve">ADAMES DIAZ </t>
  </si>
  <si>
    <t>JOSE ANTONIO</t>
  </si>
  <si>
    <t>JOSE FELIZ</t>
  </si>
  <si>
    <t xml:space="preserve">MÉDICO INTERNISTA CARDIÓLOGO Y ECOCARDIOGRAFÍA </t>
  </si>
  <si>
    <t xml:space="preserve">RICARDO ANTONIO </t>
  </si>
  <si>
    <t>SANTOS GRULLÓN</t>
  </si>
  <si>
    <t xml:space="preserve">NELSON FELIX </t>
  </si>
  <si>
    <t>JEAN ALFONSO</t>
  </si>
  <si>
    <t>FELIZ RODRIGUEZ</t>
  </si>
  <si>
    <t xml:space="preserve">ARIANNA </t>
  </si>
  <si>
    <t>DE LEÓN CORDERO</t>
  </si>
  <si>
    <t>MÉDICO GENERAL</t>
  </si>
  <si>
    <t xml:space="preserve">LAURA PATRICIA </t>
  </si>
  <si>
    <t xml:space="preserve">GOMEZ VARGAS </t>
  </si>
  <si>
    <t xml:space="preserve">MEDICO INTERNISTA </t>
  </si>
  <si>
    <t xml:space="preserve">FRANSCISCO MIGUEL </t>
  </si>
  <si>
    <t xml:space="preserve">FELIPE RODRIGUEZ </t>
  </si>
  <si>
    <t xml:space="preserve">EDUARDO ELIAS </t>
  </si>
  <si>
    <t xml:space="preserve">TACTUK GONZALEZ </t>
  </si>
  <si>
    <t xml:space="preserve">ENRIQUE </t>
  </si>
  <si>
    <t xml:space="preserve">NINA MARTE </t>
  </si>
  <si>
    <t xml:space="preserve">YANIRA </t>
  </si>
  <si>
    <t>CORDERO UBRI</t>
  </si>
  <si>
    <t>ESMERLIN MODESTO</t>
  </si>
  <si>
    <t>IGNACIO VALLEJO</t>
  </si>
  <si>
    <t xml:space="preserve">LUZ DEL ALBA  </t>
  </si>
  <si>
    <t>FAMILIA FRÍAS</t>
  </si>
  <si>
    <t xml:space="preserve">BRAVO CABRERA </t>
  </si>
  <si>
    <t xml:space="preserve">JANISSA HOLGUIN </t>
  </si>
  <si>
    <t xml:space="preserve">VERAS GARCIA </t>
  </si>
  <si>
    <t xml:space="preserve">DANIA MARÍA </t>
  </si>
  <si>
    <t xml:space="preserve">SECRETARIA DE PRUEBAS ESPECIALES </t>
  </si>
  <si>
    <t>NELSON</t>
  </si>
  <si>
    <t>ENCARNACIÓN SANTANA</t>
  </si>
  <si>
    <t xml:space="preserve">MEDICO CIRUJANO VASCULAR </t>
  </si>
  <si>
    <t xml:space="preserve">YENNY MARTINA </t>
  </si>
  <si>
    <t>ESPINAL CABA</t>
  </si>
  <si>
    <t>MÉDICO CARDIÓLOGA  INTENSIVISTA CARDIOVASCULAR</t>
  </si>
  <si>
    <t xml:space="preserve">PEDRO ANTONIO MANUEL </t>
  </si>
  <si>
    <t xml:space="preserve">GARCIA MEDRANO </t>
  </si>
  <si>
    <t>MÉDICO INTENSIVISTA UCI CARDIOVASCULAR</t>
  </si>
  <si>
    <t xml:space="preserve">WASCAR ANTONIO </t>
  </si>
  <si>
    <t xml:space="preserve">ROA DE LOS SANTOS </t>
  </si>
  <si>
    <t xml:space="preserve">MEDICO CIRUJANO CARDIOVASCULAR </t>
  </si>
  <si>
    <t xml:space="preserve">DAGOBERTO </t>
  </si>
  <si>
    <t>MUÑOZ SERRET</t>
  </si>
  <si>
    <t xml:space="preserve">MÉDICO CIRUJANO CARDIOVASCULAR </t>
  </si>
  <si>
    <t xml:space="preserve">ESPEDY RAFAEL </t>
  </si>
  <si>
    <t xml:space="preserve">GARCIA TEJEDA </t>
  </si>
  <si>
    <t xml:space="preserve">WILSON BIENVENIDO </t>
  </si>
  <si>
    <t>RAMIREZ DIROCIE</t>
  </si>
  <si>
    <t xml:space="preserve">FRADWIKINGS </t>
  </si>
  <si>
    <t>VARGAS REYES</t>
  </si>
  <si>
    <t xml:space="preserve">RAFAEL BAUTISTA </t>
  </si>
  <si>
    <t xml:space="preserve">ALBA ALIFONSO </t>
  </si>
  <si>
    <t xml:space="preserve">DAMARIS </t>
  </si>
  <si>
    <t>SAMBOY TURBI</t>
  </si>
  <si>
    <t xml:space="preserve">EMERSON VENTURA </t>
  </si>
  <si>
    <t>FAMILIA LÓPEZ</t>
  </si>
  <si>
    <t xml:space="preserve">MARTIN JOSE LUIS </t>
  </si>
  <si>
    <t xml:space="preserve">VERAS TRONCOSO </t>
  </si>
  <si>
    <t xml:space="preserve">MARÍA ZENIA </t>
  </si>
  <si>
    <t>REYES DECENA</t>
  </si>
  <si>
    <t xml:space="preserve">DALIA TERESA </t>
  </si>
  <si>
    <t xml:space="preserve">FELIZ ALCANTARA </t>
  </si>
  <si>
    <t xml:space="preserve">ALEXANDRO </t>
  </si>
  <si>
    <t>MARTE VASQUEZ</t>
  </si>
  <si>
    <t xml:space="preserve">FERNANDO RAÚL </t>
  </si>
  <si>
    <t>MORALES BILLINI</t>
  </si>
  <si>
    <t xml:space="preserve">EMIGNIO </t>
  </si>
  <si>
    <t>LIRIA GONZALEZ</t>
  </si>
  <si>
    <t>MÉDICO AYUDANTE CIRUGÍA TRASPLANTE</t>
  </si>
  <si>
    <t xml:space="preserve">VICTOR MANUEL </t>
  </si>
  <si>
    <t xml:space="preserve">UREÑA QUINTANA </t>
  </si>
  <si>
    <t>MÉDICO AYUDANTE DE CIRUGÍA DE TRASPLANTE</t>
  </si>
  <si>
    <t xml:space="preserve">ISIS NEFERTITI </t>
  </si>
  <si>
    <t>OLLER LÓPEZ</t>
  </si>
  <si>
    <t xml:space="preserve">RAFAEL DARIO </t>
  </si>
  <si>
    <t>PION BENGOA</t>
  </si>
  <si>
    <t xml:space="preserve">YOSAMNY </t>
  </si>
  <si>
    <t>BERIGUETE PEREZ</t>
  </si>
  <si>
    <t xml:space="preserve">DIOGENES </t>
  </si>
  <si>
    <t>LEDESMA CUEVAS</t>
  </si>
  <si>
    <t xml:space="preserve">CRISTINA NAIROBI </t>
  </si>
  <si>
    <t xml:space="preserve">PEREYRA CASTRO DE PICHARDO </t>
  </si>
  <si>
    <t>PATRICIA NATALIA</t>
  </si>
  <si>
    <t xml:space="preserve">MARTÍNEZ MEJÍA </t>
  </si>
  <si>
    <t>MEDICA PEDIATRA</t>
  </si>
  <si>
    <t>CRISEL EUNICE</t>
  </si>
  <si>
    <t>BAÉZ</t>
  </si>
  <si>
    <t>LUIS ANTONIO</t>
  </si>
  <si>
    <t>DE LA ROSA CEDANO</t>
  </si>
  <si>
    <t xml:space="preserve">ELBA MILAGROS </t>
  </si>
  <si>
    <t>TEJEDA TORREZ</t>
  </si>
  <si>
    <t xml:space="preserve">MÉDICO FISIATRA </t>
  </si>
  <si>
    <t xml:space="preserve">MIRLA MASSIEL </t>
  </si>
  <si>
    <t xml:space="preserve">MATOS HERNANDEZ </t>
  </si>
  <si>
    <t>CATHERINE RUTHILYN</t>
  </si>
  <si>
    <t xml:space="preserve"> MUZO URBAEZ</t>
  </si>
  <si>
    <t xml:space="preserve">JANNY ELIZABETH </t>
  </si>
  <si>
    <t xml:space="preserve">MATEO ROSADO </t>
  </si>
  <si>
    <t>MARIEL SALOME</t>
  </si>
  <si>
    <t>MERCEDES CASTILLO</t>
  </si>
  <si>
    <t xml:space="preserve">ANASTACIA JAYRALINA </t>
  </si>
  <si>
    <t>ALCANTARA ROSARIO</t>
  </si>
  <si>
    <t xml:space="preserve">VICTORIA DE LOURDES </t>
  </si>
  <si>
    <t>SOÑE DEL MONTE</t>
  </si>
  <si>
    <t xml:space="preserve">ASESORA DE NUTRICIÓN </t>
  </si>
  <si>
    <t xml:space="preserve">RAFAELINA ALTAGRACIA </t>
  </si>
  <si>
    <t>FERNÁNDEZ ALMONTE</t>
  </si>
  <si>
    <t>MÉDICO NUTRIÓLOGA</t>
  </si>
  <si>
    <t xml:space="preserve">YSABEL NOEMI </t>
  </si>
  <si>
    <t xml:space="preserve">TEJEDA DIAZ </t>
  </si>
  <si>
    <t>PATRIA JOSEFINA</t>
  </si>
  <si>
    <t>ARACENA VARGAS</t>
  </si>
  <si>
    <t>ELVA ELINOR</t>
  </si>
  <si>
    <t>SANCHEZ BARET</t>
  </si>
  <si>
    <t>JEFE DEL SERVICIO</t>
  </si>
  <si>
    <t xml:space="preserve">FRANCIA JACKELINE </t>
  </si>
  <si>
    <t>ORTEGA FERMIN</t>
  </si>
  <si>
    <t xml:space="preserve">LUZ MARIA </t>
  </si>
  <si>
    <t xml:space="preserve">PEREZ GARCIA </t>
  </si>
  <si>
    <t xml:space="preserve">ALBA IRIS </t>
  </si>
  <si>
    <t>MARIÑEZ MUNOZ</t>
  </si>
  <si>
    <t>CATALINA</t>
  </si>
  <si>
    <t>ROSS SALAS</t>
  </si>
  <si>
    <t xml:space="preserve">CARMEN YOSELIN </t>
  </si>
  <si>
    <t>NOVA VALDEZ</t>
  </si>
  <si>
    <t xml:space="preserve">EVELYN DEL CARMEN </t>
  </si>
  <si>
    <t xml:space="preserve">ACOSTA DEL ORBE </t>
  </si>
  <si>
    <t>LIREDY EMILIA</t>
  </si>
  <si>
    <t>RODRIGUEZ DIAZ</t>
  </si>
  <si>
    <t xml:space="preserve">ESTEPAN VALDEZ </t>
  </si>
  <si>
    <t xml:space="preserve">WARENNY </t>
  </si>
  <si>
    <t>MONTERO MORILLO</t>
  </si>
  <si>
    <t>MÉDICO ANESTESIÓLOGA</t>
  </si>
  <si>
    <t xml:space="preserve">RAFAEL ALEXANDER </t>
  </si>
  <si>
    <t xml:space="preserve">RODRIGUEZ </t>
  </si>
  <si>
    <t>MEDICO ANESTESIÓLOGO</t>
  </si>
  <si>
    <t xml:space="preserve">MIXI MARISOL </t>
  </si>
  <si>
    <t xml:space="preserve">RAMIREZ RODRIGUEZ </t>
  </si>
  <si>
    <t xml:space="preserve">DINORAH ESTHER </t>
  </si>
  <si>
    <t xml:space="preserve">ROJAS CAMINERO </t>
  </si>
  <si>
    <t>PSICÓLOGA CLÍNICA</t>
  </si>
  <si>
    <t xml:space="preserve">ALFREDO </t>
  </si>
  <si>
    <t>POLANCO DEL ORBE</t>
  </si>
  <si>
    <t xml:space="preserve">MÉDICO AYUDANTE DE 
NEFROLOGÍA- HEMODIÁLISIS </t>
  </si>
  <si>
    <t xml:space="preserve">IGNACIO ALEJANDRO </t>
  </si>
  <si>
    <t>BENGOA ARANGUIZ</t>
  </si>
  <si>
    <t xml:space="preserve">LEONELA MICHEL </t>
  </si>
  <si>
    <t>DÍAZ FERREIRA</t>
  </si>
  <si>
    <t xml:space="preserve">SECRETARIA DE HEMODIÁLISIS </t>
  </si>
  <si>
    <t xml:space="preserve">MALTHA </t>
  </si>
  <si>
    <t>CRUZ ABAD</t>
  </si>
  <si>
    <t>MÉDICO  INFECTOLOGÍA</t>
  </si>
  <si>
    <t xml:space="preserve">MARIA ANTONIA </t>
  </si>
  <si>
    <t>RODRIGUEZ GARCIA</t>
  </si>
  <si>
    <t>MÉDICO ORTOPEDISTA</t>
  </si>
  <si>
    <t>MARIA SUSANA</t>
  </si>
  <si>
    <t>ADAMES RODRIGUEZ</t>
  </si>
  <si>
    <t>MÉDICO REUMATÓLOGA</t>
  </si>
  <si>
    <t xml:space="preserve">JOSE JOAQUIN </t>
  </si>
  <si>
    <t>PUELLO HERRERA</t>
  </si>
  <si>
    <t>BAUTISTA JIMÉNEZ</t>
  </si>
  <si>
    <t>MÉDICO CIRUJANO</t>
  </si>
  <si>
    <t>ERIKA DE LOS ÁNGELES</t>
  </si>
  <si>
    <t xml:space="preserve">REYES QUEZADA </t>
  </si>
  <si>
    <t xml:space="preserve">MÉDICO  NEUROCIRUJANO </t>
  </si>
  <si>
    <t xml:space="preserve">DOMINGO DE JESÚS </t>
  </si>
  <si>
    <t>VÁSQUEZ PANTALEÓN</t>
  </si>
  <si>
    <t>MÉDICO  INTENSIVISTA</t>
  </si>
  <si>
    <t xml:space="preserve">RICHARD HUGUES ALAIN MARIE </t>
  </si>
  <si>
    <t>DOMINO GABRIEL</t>
  </si>
  <si>
    <t>MÉDICO CIRUJANO ORTOPEDA</t>
  </si>
  <si>
    <t>DANIEL BERNARDINO</t>
  </si>
  <si>
    <t>ENCARNACIÓN</t>
  </si>
  <si>
    <t xml:space="preserve">WHANER JOHAN </t>
  </si>
  <si>
    <t xml:space="preserve">SANCHEZ ZABALA </t>
  </si>
  <si>
    <t xml:space="preserve">MÉDICO. NEUROCIRUJANO </t>
  </si>
  <si>
    <t xml:space="preserve">JANFREISY SATURNINA </t>
  </si>
  <si>
    <t>CARBONELL ALMONTE</t>
  </si>
  <si>
    <t xml:space="preserve">DAVID PAULINO </t>
  </si>
  <si>
    <t>CUEVAS SANTANA</t>
  </si>
  <si>
    <t>MÉDICO AYUDANTE DE UCI</t>
  </si>
  <si>
    <t xml:space="preserve">RICHAL JOSÉ </t>
  </si>
  <si>
    <t>GALVAN GUERRERO</t>
  </si>
  <si>
    <t xml:space="preserve">RAFAEL ARCADIO </t>
  </si>
  <si>
    <t xml:space="preserve">CHEVALIER ESPINAL </t>
  </si>
  <si>
    <t xml:space="preserve">SANTA RAYSA WATSELINA </t>
  </si>
  <si>
    <t>HEREDIA PÉREZ</t>
  </si>
  <si>
    <t>MEDICA AYUDANTE DE UCI</t>
  </si>
  <si>
    <t xml:space="preserve">GIANCARLO DE JESÚS </t>
  </si>
  <si>
    <t>HERNÁNDEZ  LEÓN</t>
  </si>
  <si>
    <t xml:space="preserve">MÉDICO  AYUDANTE DE NEUROCIRUGÍA </t>
  </si>
  <si>
    <t xml:space="preserve">HENRY LEONARD JOSE </t>
  </si>
  <si>
    <t xml:space="preserve">PEREZ ALCANTARA </t>
  </si>
  <si>
    <t>DE LEÓN BERRAS</t>
  </si>
  <si>
    <t>MÉDICO NEURO-ENDOVASCULAR</t>
  </si>
  <si>
    <t xml:space="preserve">ANTONIO DE JESÚS  </t>
  </si>
  <si>
    <t>JORGE  MESSINA</t>
  </si>
  <si>
    <t xml:space="preserve">MÉDICO OTORRINOLARINGÓLOGO </t>
  </si>
  <si>
    <t xml:space="preserve">RUSSE JOSEFINA </t>
  </si>
  <si>
    <t>MARTINEZ TEJEDA</t>
  </si>
  <si>
    <t xml:space="preserve"> SECRETARIA DE NEUROCIRUGÍA </t>
  </si>
  <si>
    <t xml:space="preserve">ANA EDELMIRA </t>
  </si>
  <si>
    <t>NIEVES ESPAILLAT</t>
  </si>
  <si>
    <t xml:space="preserve">ESTEPHANNY </t>
  </si>
  <si>
    <t>RAMÍREZ MORÓN</t>
  </si>
  <si>
    <t xml:space="preserve">PABLO TEUDDIS JOSE </t>
  </si>
  <si>
    <t>BERNARD DELGADO</t>
  </si>
  <si>
    <t xml:space="preserve">CRUZ VICIOSO </t>
  </si>
  <si>
    <t>MÉDICO NEURÓLOGA</t>
  </si>
  <si>
    <t xml:space="preserve">JOSE RAUL </t>
  </si>
  <si>
    <t xml:space="preserve">BATISTA </t>
  </si>
  <si>
    <t xml:space="preserve">GUILLERMO BIENVENIDO </t>
  </si>
  <si>
    <t xml:space="preserve">ACOSTA ABREU </t>
  </si>
  <si>
    <t xml:space="preserve">ANDRIS </t>
  </si>
  <si>
    <t xml:space="preserve">MEJÍA ÁLVAREZ </t>
  </si>
  <si>
    <t>MIGUEL ÁNGEL</t>
  </si>
  <si>
    <t>ESPINAL LENDOF</t>
  </si>
  <si>
    <t>DIOGENES ARISMENDI</t>
  </si>
  <si>
    <t>SANTOS PEREZ</t>
  </si>
  <si>
    <t>MÉDICO NEURÓLOGO</t>
  </si>
  <si>
    <t>CINDY DEL PILAR</t>
  </si>
  <si>
    <t>BALBUENA VARGAS</t>
  </si>
  <si>
    <t xml:space="preserve">VERONICA ANDREINA </t>
  </si>
  <si>
    <t xml:space="preserve">PLATA SANTANA </t>
  </si>
  <si>
    <t xml:space="preserve">RAMON </t>
  </si>
  <si>
    <t>GRACIANO ACEVEDO</t>
  </si>
  <si>
    <t xml:space="preserve">CESAR NICOLAS </t>
  </si>
  <si>
    <t xml:space="preserve">BELEN GARCIA </t>
  </si>
  <si>
    <t xml:space="preserve">MINERVA </t>
  </si>
  <si>
    <t>RODRÍGUEZ PICHARDO</t>
  </si>
  <si>
    <t xml:space="preserve">JANET ALTAGRACIA </t>
  </si>
  <si>
    <t>CRUZ ABREU</t>
  </si>
  <si>
    <t>MÉDICO AYUDANTE DE LA UNIDAD DE GLAUCOMA</t>
  </si>
  <si>
    <t xml:space="preserve">MILKA EDUVIGIS </t>
  </si>
  <si>
    <t>NUÑEZ GRULLON</t>
  </si>
  <si>
    <t xml:space="preserve">KARINA ELIZABETH </t>
  </si>
  <si>
    <t>BELTRE DIAZ</t>
  </si>
  <si>
    <t>MEDICO GENERAL</t>
  </si>
  <si>
    <t xml:space="preserve">BRIGIDA AGUSTINA VENTURA </t>
  </si>
  <si>
    <t>RUIZ GARCÍA</t>
  </si>
  <si>
    <t xml:space="preserve">FRANCISCO </t>
  </si>
  <si>
    <t>RAMOS CORPORÁN</t>
  </si>
  <si>
    <t xml:space="preserve">CRISTAL DENNISSE </t>
  </si>
  <si>
    <t xml:space="preserve">MANZANILLO ROSARIO </t>
  </si>
  <si>
    <t xml:space="preserve">RAMONA CLARIBEL </t>
  </si>
  <si>
    <t xml:space="preserve">PINALES RECIO </t>
  </si>
  <si>
    <t xml:space="preserve">CHISSEL INMACULADA </t>
  </si>
  <si>
    <t>ASTACIO</t>
  </si>
  <si>
    <t>MÉDICO OFTALMÓLOGA ESTRABOLOGA</t>
  </si>
  <si>
    <t xml:space="preserve">GLENNYS </t>
  </si>
  <si>
    <t>CALDERÓN CASTILLO</t>
  </si>
  <si>
    <t>MÉDICO OFTALMÓLOGA</t>
  </si>
  <si>
    <t xml:space="preserve">NADIA AMADA </t>
  </si>
  <si>
    <t xml:space="preserve">DEVARES SANCHEZ </t>
  </si>
  <si>
    <t xml:space="preserve">SUHEIDY FARCONY MILAGROS </t>
  </si>
  <si>
    <t>GUTIÉRREZ RONDON</t>
  </si>
  <si>
    <t xml:space="preserve">GERSON </t>
  </si>
  <si>
    <t>VIZCAINO LÓPEZ</t>
  </si>
  <si>
    <t>MÉDICO OFTALMÓLOGO</t>
  </si>
  <si>
    <t>FRED</t>
  </si>
  <si>
    <t xml:space="preserve">CALDERON DAVID </t>
  </si>
  <si>
    <t xml:space="preserve">INGRID ESTHER </t>
  </si>
  <si>
    <t>GERDO ROSALES</t>
  </si>
  <si>
    <t xml:space="preserve">MODESTA ALTAGRACIA </t>
  </si>
  <si>
    <t>ALMANZAR SANTOS</t>
  </si>
  <si>
    <t>MÉDICO  OFTALMÓLOGA</t>
  </si>
  <si>
    <t xml:space="preserve">KELIA GARDENIA </t>
  </si>
  <si>
    <t xml:space="preserve">VARGAS CALLENDER </t>
  </si>
  <si>
    <t xml:space="preserve">VIANELA YANERYS </t>
  </si>
  <si>
    <t>PEGUERO CASADO</t>
  </si>
  <si>
    <t>MÉDICO  NEURO OFTALMÓLOGA</t>
  </si>
  <si>
    <t xml:space="preserve">DORIAM </t>
  </si>
  <si>
    <t xml:space="preserve">JIMÉNEZ FERREIRA </t>
  </si>
  <si>
    <t xml:space="preserve">MEDICO  OFTALMÓLOGA </t>
  </si>
  <si>
    <t xml:space="preserve">RUT MERIZ </t>
  </si>
  <si>
    <t>CARABALLO GARO</t>
  </si>
  <si>
    <t>MÉDICO ENCARGADA DE EMERGENCIA</t>
  </si>
  <si>
    <t xml:space="preserve">ROSA GUADALUPE </t>
  </si>
  <si>
    <t xml:space="preserve">NIDIA JOKASTA </t>
  </si>
  <si>
    <t>FELIZ FELIZ</t>
  </si>
  <si>
    <t xml:space="preserve">REYNA MIGDALANIA </t>
  </si>
  <si>
    <t xml:space="preserve">OGANDO VALDEZ </t>
  </si>
  <si>
    <t xml:space="preserve">MARLEN VANESSA </t>
  </si>
  <si>
    <t xml:space="preserve">TERRERO PILARTE DE CASTILLO </t>
  </si>
  <si>
    <t xml:space="preserve">JUAN PABLO </t>
  </si>
  <si>
    <t>LAGOS CRUCETA</t>
  </si>
  <si>
    <t xml:space="preserve">PAMELA ISABEL </t>
  </si>
  <si>
    <t xml:space="preserve">RAMIREZ MENDEZ </t>
  </si>
  <si>
    <t xml:space="preserve">ISABEL </t>
  </si>
  <si>
    <t>NOMBELA GONZALEZ</t>
  </si>
  <si>
    <t xml:space="preserve">ROBERT EDUARDO </t>
  </si>
  <si>
    <t xml:space="preserve">GRACIANO DIAZ </t>
  </si>
  <si>
    <t xml:space="preserve">JOSÉ MICHAEL </t>
  </si>
  <si>
    <t>DE LA ROSA FELIZ</t>
  </si>
  <si>
    <t xml:space="preserve">JENNY TERESA </t>
  </si>
  <si>
    <t>ESPINAL JIMENEZ</t>
  </si>
  <si>
    <t xml:space="preserve">GUILLERMO OMAR </t>
  </si>
  <si>
    <t xml:space="preserve">ASTACIO GÓMEZ </t>
  </si>
  <si>
    <t xml:space="preserve">MIRTHI YULEIDIS </t>
  </si>
  <si>
    <t>AMADOR SENCIÓN</t>
  </si>
  <si>
    <t xml:space="preserve">MARIA NIURKA J. 
DE LOS MILAGROS </t>
  </si>
  <si>
    <t xml:space="preserve">LEONOR RAMÍREZ DE CALERO </t>
  </si>
  <si>
    <t xml:space="preserve">DANNA MARIBEL </t>
  </si>
  <si>
    <t>ECHAVARRIA ORZCO</t>
  </si>
  <si>
    <t xml:space="preserve">JULIA MARÍA </t>
  </si>
  <si>
    <t xml:space="preserve">REYNA GOMEZ </t>
  </si>
  <si>
    <t>LUIS ERNESTO</t>
  </si>
  <si>
    <t>MELO</t>
  </si>
  <si>
    <t>MEDICO OFTALMÓLOGO</t>
  </si>
  <si>
    <t xml:space="preserve">MELVIN ODANIS </t>
  </si>
  <si>
    <t>SANTANA SEVERINO</t>
  </si>
  <si>
    <t xml:space="preserve">KEILLY </t>
  </si>
  <si>
    <t>FABIAN MERCEDES</t>
  </si>
  <si>
    <t xml:space="preserve">SECRETARIA DE OFTALMOLOGÍA </t>
  </si>
  <si>
    <t xml:space="preserve">ANABEL </t>
  </si>
  <si>
    <t xml:space="preserve">TEJEDA ALMONTE </t>
  </si>
  <si>
    <t xml:space="preserve">DILEISY </t>
  </si>
  <si>
    <t xml:space="preserve">RODRIGUEZ REYES </t>
  </si>
  <si>
    <t>CARLOS HERIBERTO</t>
  </si>
  <si>
    <t xml:space="preserve"> GARCÍA LITHGOW</t>
  </si>
  <si>
    <t xml:space="preserve">NATHANIEL </t>
  </si>
  <si>
    <t>MARTINEZ EUSEBIO</t>
  </si>
  <si>
    <t xml:space="preserve">KEITER ESCANIO </t>
  </si>
  <si>
    <t>GARCÍA GONZÁLEZ</t>
  </si>
  <si>
    <t>YUDEINY CARLINA</t>
  </si>
  <si>
    <t>HERNANDEZ GUZMAN</t>
  </si>
  <si>
    <t xml:space="preserve">DIÓGENES TOMAS </t>
  </si>
  <si>
    <t>CUEVAS LUCIANO</t>
  </si>
  <si>
    <t>MÉDICO AYUDANTE DE HEMODINAMIA</t>
  </si>
  <si>
    <t>JOSÉ MIGUEL</t>
  </si>
  <si>
    <t>PALIZA LÓPEZ</t>
  </si>
  <si>
    <t>MÉDICO RADIÓLOGO</t>
  </si>
  <si>
    <t xml:space="preserve">KILSARYS DIANNE </t>
  </si>
  <si>
    <t>GARCIA ESTRELLA DE MADERA</t>
  </si>
  <si>
    <t xml:space="preserve">PETRA ANTONIA </t>
  </si>
  <si>
    <t xml:space="preserve">MATOS ACOSTA </t>
  </si>
  <si>
    <t xml:space="preserve">ALEXANDRA MARIE </t>
  </si>
  <si>
    <t>WINTER MATOS</t>
  </si>
  <si>
    <t xml:space="preserve">JEAN CARLOS </t>
  </si>
  <si>
    <t xml:space="preserve">DE LEÓN DE LA ROSA </t>
  </si>
  <si>
    <t xml:space="preserve">TÉCNICO  DE HEMODINAMIA </t>
  </si>
  <si>
    <t xml:space="preserve">HALLEY HEROINA </t>
  </si>
  <si>
    <t>MOYA LIRIANO</t>
  </si>
  <si>
    <t xml:space="preserve">ELAINE ELIZABETH </t>
  </si>
  <si>
    <t>NUÑEZ AYALA</t>
  </si>
  <si>
    <t xml:space="preserve">MELKIS FRANCISCO P. </t>
  </si>
  <si>
    <t xml:space="preserve">CASTILLO CARVAJAL </t>
  </si>
  <si>
    <t>MÉDICO INTERNISTA CARDIÓLOGO ELECTROFISIOLOGÍA</t>
  </si>
  <si>
    <t>MARZO</t>
  </si>
  <si>
    <t>WENDY MARIA</t>
  </si>
  <si>
    <t>DIAZ MORILLO</t>
  </si>
  <si>
    <t xml:space="preserve">SEGURIDAD </t>
  </si>
  <si>
    <t>CESAR ALBERTO</t>
  </si>
  <si>
    <t>RAMIREZ GUZMAN</t>
  </si>
  <si>
    <t xml:space="preserve">ALEJANDRO </t>
  </si>
  <si>
    <t xml:space="preserve"> BUTEN HERNÁNDEZ</t>
  </si>
  <si>
    <t xml:space="preserve">JUNIOR </t>
  </si>
  <si>
    <t xml:space="preserve">SANCHEZ MONTES DE OCA </t>
  </si>
  <si>
    <t xml:space="preserve">ELVIS JAVIER </t>
  </si>
  <si>
    <t xml:space="preserve">COLLADO CORCINO </t>
  </si>
  <si>
    <t>GLORIBEL</t>
  </si>
  <si>
    <t xml:space="preserve">MOTA CIPRIAN </t>
  </si>
  <si>
    <t>GARCIA GOMEZ</t>
  </si>
  <si>
    <t xml:space="preserve">MANUEL </t>
  </si>
  <si>
    <t>PEÑA ECHAVARRIA</t>
  </si>
  <si>
    <t xml:space="preserve">HORIOLI </t>
  </si>
  <si>
    <t>GARCIA ROSARIO</t>
  </si>
  <si>
    <t xml:space="preserve">NESTOR LUIS </t>
  </si>
  <si>
    <t>ERAZO MOTA</t>
  </si>
  <si>
    <t xml:space="preserve">DIANA ROSSINA </t>
  </si>
  <si>
    <t xml:space="preserve">CEPEDA MENDEZ </t>
  </si>
  <si>
    <t xml:space="preserve">HENRY </t>
  </si>
  <si>
    <t>DE PAULA QUEZADA</t>
  </si>
  <si>
    <t>ROSSO VILCHEZ</t>
  </si>
  <si>
    <t>MAYRA ALTAGRACIA</t>
  </si>
  <si>
    <t>GUZMAN MENDOZA</t>
  </si>
  <si>
    <t xml:space="preserve">JULIA </t>
  </si>
  <si>
    <t xml:space="preserve">DIAZ FLORENTINO </t>
  </si>
  <si>
    <t xml:space="preserve">CINDIA MIGUELINA </t>
  </si>
  <si>
    <t>MARMOLEJOS MARRERO</t>
  </si>
  <si>
    <t xml:space="preserve">FRANKLIN </t>
  </si>
  <si>
    <t xml:space="preserve">CABALLERO DE LOS SANTOS    </t>
  </si>
  <si>
    <t xml:space="preserve">DOMINGO ANTONIO </t>
  </si>
  <si>
    <t xml:space="preserve">MERCEDES ÁVILA   </t>
  </si>
  <si>
    <t>OAIplrh</t>
  </si>
  <si>
    <t>Sexo</t>
  </si>
  <si>
    <t>Regiones</t>
  </si>
  <si>
    <t>CodReg</t>
  </si>
  <si>
    <t>establecimiento_region_id</t>
  </si>
  <si>
    <t>establecimiento</t>
  </si>
  <si>
    <t>id_centro</t>
  </si>
  <si>
    <t>Año</t>
  </si>
  <si>
    <t>Meses</t>
  </si>
  <si>
    <t>Reg_0</t>
  </si>
  <si>
    <t>BOCA CHICA</t>
  </si>
  <si>
    <t>ENERO</t>
  </si>
  <si>
    <t>REGION 1</t>
  </si>
  <si>
    <t>Reg_1</t>
  </si>
  <si>
    <t>FEBRERO</t>
  </si>
  <si>
    <t>REGION 2</t>
  </si>
  <si>
    <t>Reg_2</t>
  </si>
  <si>
    <t>CENTRO DE EDUCACION MEDICA DE AMISTAD DOMINICO JAPONESA CEMADOJA</t>
  </si>
  <si>
    <t>REGION 3</t>
  </si>
  <si>
    <t>Reg_3</t>
  </si>
  <si>
    <t>CENTRO DE GASTROENTEROLOGIA</t>
  </si>
  <si>
    <t>REGION 4</t>
  </si>
  <si>
    <t>Reg_4</t>
  </si>
  <si>
    <t>CIUDAD JUAN BOSCH</t>
  </si>
  <si>
    <t>MAYO</t>
  </si>
  <si>
    <t>REGION 5</t>
  </si>
  <si>
    <t>Reg_5</t>
  </si>
  <si>
    <t>DARIO CONTRERAS</t>
  </si>
  <si>
    <t>JUNIO</t>
  </si>
  <si>
    <t>REGION 6</t>
  </si>
  <si>
    <t>Reg_6</t>
  </si>
  <si>
    <t>DR ANGEL CONTRERAS</t>
  </si>
  <si>
    <t>JULIO</t>
  </si>
  <si>
    <t>REGION 7</t>
  </si>
  <si>
    <t>Reg_7</t>
  </si>
  <si>
    <t>DR FRANCISCO E MOSCOSO PUELLO</t>
  </si>
  <si>
    <t>AGOSTO</t>
  </si>
  <si>
    <t>REGION 8</t>
  </si>
  <si>
    <t>Reg_8</t>
  </si>
  <si>
    <t>DR JACINTO IGNACIO MANON</t>
  </si>
  <si>
    <t>SEPTIEMBRE</t>
  </si>
  <si>
    <t>DR MARCELINO VELEZ SANTANA</t>
  </si>
  <si>
    <t>OCTUBRE</t>
  </si>
  <si>
    <t>DR PEDRO HEREDIA ROJAS</t>
  </si>
  <si>
    <t>NOVIEMBRE</t>
  </si>
  <si>
    <t>DR ROBERT REID CABRAL</t>
  </si>
  <si>
    <t>DICIEMBRE</t>
  </si>
  <si>
    <t>DR VINICIO CALVENTI</t>
  </si>
  <si>
    <t>DRA EVANGELINA RODRIGUEZ PEROZO</t>
  </si>
  <si>
    <t>EL ALMIRANTE</t>
  </si>
  <si>
    <t>ELVIRA ECHAVARRIA VIUDA CASTILLO</t>
  </si>
  <si>
    <t>ENGOMBE</t>
  </si>
  <si>
    <t>FELIX MARIA GOICO</t>
  </si>
  <si>
    <t>HACIENDA ESTRELLA</t>
  </si>
  <si>
    <t>INSTITUTO NACIONAL DEL CANCER ROSA EMILIA SANCHEZ PEREZ DE TAVARE</t>
  </si>
  <si>
    <t>LA VICTORIA</t>
  </si>
  <si>
    <t>LOS ALCARRIZOS II</t>
  </si>
  <si>
    <t>MATERNIDAD NUESTRA SENORA DE LA ALTAGRACIA</t>
  </si>
  <si>
    <t>MATERNO DR REYNALDO ALMANZAR</t>
  </si>
  <si>
    <t>MATERNO INFANTIL DE VILLA MELLA</t>
  </si>
  <si>
    <t>PADRE BILLINI</t>
  </si>
  <si>
    <t>PEDIATRICO DR HUGO MENDOZA</t>
  </si>
  <si>
    <t>RODOLFO DE LA CRUZ LORA</t>
  </si>
  <si>
    <t>SALVADOR B GAUTIER</t>
  </si>
  <si>
    <t>SAN LORENZO DE LOS MINA MATERNO INFANTIL</t>
  </si>
  <si>
    <t>SANTO CRISTO DE LOS MILAGROS</t>
  </si>
  <si>
    <t>SANTO SOCORRO</t>
  </si>
  <si>
    <t>TRAUMATOLOGICO DR NEY ARIAS LORA</t>
  </si>
  <si>
    <t>UNIDAD DE QUEMADOS PEARL F ORT</t>
  </si>
  <si>
    <t>UNIDAD DE SALUD MENTAL PROFESOR RAMON REY ARDID</t>
  </si>
  <si>
    <t>YAMASA</t>
  </si>
  <si>
    <t>BARSEQUILLO</t>
  </si>
  <si>
    <t>CAMBITA GARABITO</t>
  </si>
  <si>
    <t>CAMBITA PUEBLO</t>
  </si>
  <si>
    <t>DR GUARIONEX ALCANTARA</t>
  </si>
  <si>
    <t>DR RAFAEL J MANON</t>
  </si>
  <si>
    <t>JUAN PABLO PINA</t>
  </si>
  <si>
    <t>MARIA PANIAGUA</t>
  </si>
  <si>
    <t>NIZAO</t>
  </si>
  <si>
    <t>NUESTRA SENORA DE REGLA</t>
  </si>
  <si>
    <t>NUESTRA SRA DE LA ALTAGRACIA</t>
  </si>
  <si>
    <t>SAN JOSE</t>
  </si>
  <si>
    <t>TOMASINA VALDEZ</t>
  </si>
  <si>
    <t>VILLA ALTAGRACIA</t>
  </si>
  <si>
    <t>VILLA FUNDACION</t>
  </si>
  <si>
    <t>YAGUATE</t>
  </si>
  <si>
    <t>ANTONIO FERNANDEZ</t>
  </si>
  <si>
    <t>ARTURO GRULLON</t>
  </si>
  <si>
    <t>CENTRO DE SALUD INTEGRAL BELLA VISTA</t>
  </si>
  <si>
    <t>CENTRO ESPECIALIZADO DE ATENCION DE SALUD JUAN XXIII</t>
  </si>
  <si>
    <t>DOLORES DE LA CRUZ</t>
  </si>
  <si>
    <t>DR ANTONIO TRUEBA</t>
  </si>
  <si>
    <t>DR RAFAEL CANTISANO ARIAS</t>
  </si>
  <si>
    <t>DR RAFAEL CASTRO</t>
  </si>
  <si>
    <t>GREGORIO LUPERON</t>
  </si>
  <si>
    <t>GUANANICO</t>
  </si>
  <si>
    <t>HATO DEL YAQUE</t>
  </si>
  <si>
    <t>IMBERT</t>
  </si>
  <si>
    <t>JAMAO AL NORTE</t>
  </si>
  <si>
    <t>JORGE ARMANDO MARTINEZ</t>
  </si>
  <si>
    <t>JOSE CONTRERAS</t>
  </si>
  <si>
    <t>JOSE DE JESUS JIMENEZ ALMONTE</t>
  </si>
  <si>
    <t>JOSE MARIA CABRAL Y BAEZ</t>
  </si>
  <si>
    <t>LICEY AL MEDIO</t>
  </si>
  <si>
    <t>LILIAN FERNANDEZ</t>
  </si>
  <si>
    <t>MANUEL DE LUNA</t>
  </si>
  <si>
    <t>MANUEL JOAQUIN MENDOZA CASTILLO</t>
  </si>
  <si>
    <t>NAPIER DIAZ</t>
  </si>
  <si>
    <t>PABLO MORROBEL JIMENEZ</t>
  </si>
  <si>
    <t>PRESIDENTE ESTRELLA URENA</t>
  </si>
  <si>
    <t>RAFAEL GUTIERREZ</t>
  </si>
  <si>
    <t>RICARDO LIMARDO</t>
  </si>
  <si>
    <t>SABANA IGLESIA</t>
  </si>
  <si>
    <t>SAN JOSE DE LAS MATAS</t>
  </si>
  <si>
    <t>TORIBIO BENCOSME</t>
  </si>
  <si>
    <t>UNIDAD DE QUEMADOS THELMA ROSARIO</t>
  </si>
  <si>
    <t>VILLA ISABELA</t>
  </si>
  <si>
    <t>YRENE FERNANDEZ</t>
  </si>
  <si>
    <t>ALBERTO GAUTREAUX</t>
  </si>
  <si>
    <t>ALICIA DE LEGENDRE</t>
  </si>
  <si>
    <t>ARENOSO</t>
  </si>
  <si>
    <t>DESIDERIO ACOSTA</t>
  </si>
  <si>
    <t>DR ANGEL CONCEPCION LAJARA</t>
  </si>
  <si>
    <t>DR ANTONIO YAPOUR HEDDED</t>
  </si>
  <si>
    <t>DR CARLOS A ZAFRA</t>
  </si>
  <si>
    <t>DR FEDERICO LEOPOLDO LAVANDIER</t>
  </si>
  <si>
    <t>DR LUIS BONILLA CASTILLO</t>
  </si>
  <si>
    <t>DR MARIO FERNANDEZ MENA</t>
  </si>
  <si>
    <t>DR ROMAN BAUTISTA BRACHE</t>
  </si>
  <si>
    <t>DR VIRGILIO A GARCIA</t>
  </si>
  <si>
    <t>DRA ETANAILDA BRITO</t>
  </si>
  <si>
    <t>EL FACTOR</t>
  </si>
  <si>
    <t>FELIPE J ACHECAR</t>
  </si>
  <si>
    <t>LEOPOLDO POU</t>
  </si>
  <si>
    <t>NATIVIDAD ALCALA</t>
  </si>
  <si>
    <t>PABLO ANTONIO PAULINO</t>
  </si>
  <si>
    <t>PASCASIO TORIBIO PIANTINI</t>
  </si>
  <si>
    <t>SAN VICENTE DE PAUL</t>
  </si>
  <si>
    <t>VILLA TAPIA</t>
  </si>
  <si>
    <t>ALFREDO GONZALEZ GIL ROLDAN</t>
  </si>
  <si>
    <t>CABRAL</t>
  </si>
  <si>
    <t>ELIO FIALLO</t>
  </si>
  <si>
    <t>ENRIQUILLO</t>
  </si>
  <si>
    <t>GENERAL MELENCIANO</t>
  </si>
  <si>
    <t>GERENCIA DE AREA BAHORUCO</t>
  </si>
  <si>
    <t>JAIME MOTA</t>
  </si>
  <si>
    <t>JAIME SANCHEZ</t>
  </si>
  <si>
    <t>JOSE PEREZ</t>
  </si>
  <si>
    <t>JULIA SANTANA</t>
  </si>
  <si>
    <t>LA DESCUBIERTA</t>
  </si>
  <si>
    <t>LOS RIOS</t>
  </si>
  <si>
    <t>POLO</t>
  </si>
  <si>
    <t>SAN BARTOLOME</t>
  </si>
  <si>
    <t>TEOFILO GAUTIER</t>
  </si>
  <si>
    <t>VICENTE NOBLE</t>
  </si>
  <si>
    <t>ANGEL PONCE CONSUELO</t>
  </si>
  <si>
    <t>ARISTIDES FIALLO CABRAL</t>
  </si>
  <si>
    <t>DR ALEJO MARTINEZ</t>
  </si>
  <si>
    <t>DR ANTONIO MUSA</t>
  </si>
  <si>
    <t>DR FRANCISCO ANTONIO GONZALVO</t>
  </si>
  <si>
    <t>DR JAIME OLIVER PINO</t>
  </si>
  <si>
    <t>DR PEDRO MARIA SANTANA</t>
  </si>
  <si>
    <t>DR TEOFILO HERNANDEZ</t>
  </si>
  <si>
    <t>EL VALLE</t>
  </si>
  <si>
    <t>EVANGELINA RODRIGUEZ PEROZO</t>
  </si>
  <si>
    <t>GUAYMATE</t>
  </si>
  <si>
    <t>LA ALTAGRACIA DE ALTA ESPECIALIDAD</t>
  </si>
  <si>
    <t>LAS LAGUNAS NISIBON</t>
  </si>
  <si>
    <t>LEOPOLDO MARTINEZ</t>
  </si>
  <si>
    <t>LUIS N BERAS</t>
  </si>
  <si>
    <t>MICHES</t>
  </si>
  <si>
    <t>NUESTRA SENORA DE LA ALTAGRACIA</t>
  </si>
  <si>
    <t>SRTA ELUPINA CORDERO</t>
  </si>
  <si>
    <t>BANICA</t>
  </si>
  <si>
    <t>BOHECHIO</t>
  </si>
  <si>
    <t>DR ALEJANDRO CABRAL</t>
  </si>
  <si>
    <t>DR FEDERICO ARMANDO AYBAR</t>
  </si>
  <si>
    <t>EL CERCADO</t>
  </si>
  <si>
    <t>GUAYABAL</t>
  </si>
  <si>
    <t>HONDO VALLE</t>
  </si>
  <si>
    <t>JUAN DE HERRERA</t>
  </si>
  <si>
    <t>NUESTRA SENORA DEL CARMEN</t>
  </si>
  <si>
    <t>PERALTA</t>
  </si>
  <si>
    <t>ROSA DUARTE</t>
  </si>
  <si>
    <t>TAIWAN 19 DE MARZO</t>
  </si>
  <si>
    <t>VALLEJUELO</t>
  </si>
  <si>
    <t>GENERAL SANTIAGO RODRIGUEZ</t>
  </si>
  <si>
    <t>GUAYUBIN</t>
  </si>
  <si>
    <t>ING LUIS L BOGAERT</t>
  </si>
  <si>
    <t>JOSE FAUSTO OVALLE</t>
  </si>
  <si>
    <t>JULIO ALVAREZ ACOSTA</t>
  </si>
  <si>
    <t>JULIO MORONTA</t>
  </si>
  <si>
    <t>LAS MATAS DE SANTA CRUZ</t>
  </si>
  <si>
    <t>MATERNO INFANTIL JOSE FRANCISCO PENA GOMEZ</t>
  </si>
  <si>
    <t>MATIAS RAMON MELLA</t>
  </si>
  <si>
    <t>MONCION</t>
  </si>
  <si>
    <t>PADRE FANTINO</t>
  </si>
  <si>
    <t>PARTIDO</t>
  </si>
  <si>
    <t>PEPILLO SALCEDO</t>
  </si>
  <si>
    <t>RAMON ADRIANO VILLALONA</t>
  </si>
  <si>
    <t>RESTAURACION</t>
  </si>
  <si>
    <t>VILLA LOS ALMACIGOS</t>
  </si>
  <si>
    <t>VILLA VASQUEZ</t>
  </si>
  <si>
    <t>CENTRO DE SALUD INTEGRAL Y DESARROLLO CENSAIDE</t>
  </si>
  <si>
    <t>CEVICOS</t>
  </si>
  <si>
    <t>DR JOSE A COLUMNA</t>
  </si>
  <si>
    <t>DR JUAN ANTONIO CASTILLO</t>
  </si>
  <si>
    <t>DR LUIS MORILLO KING</t>
  </si>
  <si>
    <t>DR PEDRO ANTONIO CESPEDES</t>
  </si>
  <si>
    <t>DR PEDRO EMILIO DE MARCHENA</t>
  </si>
  <si>
    <t>DR RAMON BAEZ</t>
  </si>
  <si>
    <t>DRA ARMIDA GARCIA</t>
  </si>
  <si>
    <t>INMACULADA CONCEPCION</t>
  </si>
  <si>
    <t>JIMA ABAJO</t>
  </si>
  <si>
    <t>MAIMON</t>
  </si>
  <si>
    <t>OCTAVIA GAUTIER DE VIDAL</t>
  </si>
  <si>
    <t>PIEDRA BLANCA</t>
  </si>
  <si>
    <t>SIGFREDO ALBA</t>
  </si>
  <si>
    <t>TRAUMATOLOGICO Y QUIRURGICO PROF JUAN BOSCH</t>
  </si>
  <si>
    <t>VILLA LA MATA</t>
  </si>
  <si>
    <t>#ERROR!</t>
  </si>
  <si>
    <t>JOAN CARLOS</t>
  </si>
  <si>
    <t xml:space="preserve">CONTROL INTERNO </t>
  </si>
  <si>
    <t>DEPARTAMENTO ADMINISTRATIVO</t>
  </si>
  <si>
    <t>DEPARTAMENTO MEDICO</t>
  </si>
  <si>
    <t>PRUEBAS ESPECIALES</t>
  </si>
  <si>
    <t>CARDIOVASCULAR</t>
  </si>
  <si>
    <t>UNIDAD DE HEMODINAMIA</t>
  </si>
  <si>
    <t>NEFROLOGIA-HEMODIALISIS</t>
  </si>
  <si>
    <t>SERVICIO SOCIAL</t>
  </si>
  <si>
    <t>SEGURIDAD</t>
  </si>
  <si>
    <t>LEGAL</t>
  </si>
  <si>
    <t>OAI</t>
  </si>
  <si>
    <t>RELACIONES PUBLICAS</t>
  </si>
  <si>
    <t xml:space="preserve">ATANASIS MIGUEL DE LOS SANTOS </t>
  </si>
  <si>
    <t xml:space="preserve">SANTIANGO ROQUE </t>
  </si>
  <si>
    <t>CORONEL</t>
  </si>
  <si>
    <t xml:space="preserve">WILKIS </t>
  </si>
  <si>
    <t>CEDANO CEDEÑO</t>
  </si>
  <si>
    <t xml:space="preserve">MAYOR </t>
  </si>
  <si>
    <t>1ER TTE</t>
  </si>
  <si>
    <t>2DO TTE</t>
  </si>
  <si>
    <t>S/M</t>
  </si>
  <si>
    <t>SGTO</t>
  </si>
  <si>
    <t>CABO</t>
  </si>
  <si>
    <t>RASO</t>
  </si>
  <si>
    <t>ANESTESIOLOGÍA</t>
  </si>
  <si>
    <t>MEDICO NEFRÓLOGO</t>
  </si>
  <si>
    <t>PSICOLOGÍA CLÍNICA</t>
  </si>
  <si>
    <t>SECCIÓN DE ARCHIVO CLÍNICO</t>
  </si>
  <si>
    <t>DIVISIÓN DE CARDIOLOGÍA</t>
  </si>
  <si>
    <t>MÉDICO CARDIÓLOGO</t>
  </si>
  <si>
    <t>MÉDICO ENDOCRINÓLOGO</t>
  </si>
  <si>
    <t>SECCIÓN DE LABORATORIO CLÍNICO</t>
  </si>
  <si>
    <t>DIVISIÓN DE ENFERMERÍA</t>
  </si>
  <si>
    <t>DIVISIÓN DE RECURSOS HUMANOS</t>
  </si>
  <si>
    <t xml:space="preserve">ANALISTA </t>
  </si>
  <si>
    <t xml:space="preserve">DIVISIÓN DE PLANIFICACIÓN Y DESARROLLO </t>
  </si>
  <si>
    <t>NUTRICIÓN</t>
  </si>
  <si>
    <t>MEDICO NUTRIÓLOGO</t>
  </si>
  <si>
    <t>DIVISIÓN DE OFTALMOLOGÍA</t>
  </si>
  <si>
    <t>SECCIÓN DE MAYORDOMÍA</t>
  </si>
  <si>
    <t>UNIDAD DE CIENCIAS NEUROLÓGICAS</t>
  </si>
  <si>
    <t>MEDICO AYUDANTE</t>
  </si>
  <si>
    <t>PEDIATRÍA</t>
  </si>
  <si>
    <t>MEDICO INTENSIVISTA</t>
  </si>
  <si>
    <t>INFECTOLOGÍA</t>
  </si>
  <si>
    <t>MEDICO INFECTOLOGO</t>
  </si>
  <si>
    <t xml:space="preserve">GERENTE </t>
  </si>
  <si>
    <t xml:space="preserve">DIVISIÓN DE AUDITORIA MEDICA </t>
  </si>
  <si>
    <t>AUDITORA MÉDICA</t>
  </si>
  <si>
    <t>ANALISTA</t>
  </si>
  <si>
    <t>TÉCNICO DE CONTABILIDAD</t>
  </si>
  <si>
    <t>SECCIÓN DE LAVANDERÍA</t>
  </si>
  <si>
    <t>TÉCNICO OPTÓMETRA</t>
  </si>
  <si>
    <t>DIVISIÓN DE CONTABILIDAD</t>
  </si>
  <si>
    <t>DIVISIÓN DE COMPRAS Y CONTRATACIONES</t>
  </si>
  <si>
    <t>DIVISIÓN DE SERVICIO DE ATENCIÓN AL USUARIO</t>
  </si>
  <si>
    <t xml:space="preserve">ENCARGADA DE ATENCIÓN AL USUARIO </t>
  </si>
  <si>
    <t>SUPERVISORA</t>
  </si>
  <si>
    <t xml:space="preserve">TÉCNICO DE ACCESO A LA INFORMACIÓN </t>
  </si>
  <si>
    <t>HEMATOLOGÍA</t>
  </si>
  <si>
    <t>MÉDICO AYUDANTE  HEMATÓLOGA</t>
  </si>
  <si>
    <t>MEDICO OFTALMÓLOGA</t>
  </si>
  <si>
    <t>DIVISIÓN DE HOSTELERÍA HOSPITALARIA</t>
  </si>
  <si>
    <t xml:space="preserve">ENCARGADA DE HOSTELERÍA HOSPITALARIA </t>
  </si>
  <si>
    <t>SECCIÓN DE FARMACIA Y ALMACÉN DE MEDICAMENTOS</t>
  </si>
  <si>
    <t>TEC. FACOEMULSIFICACIÓN</t>
  </si>
  <si>
    <t>CIRUGÍA CARDIACA</t>
  </si>
  <si>
    <t>MÉDICO CARDIÓLOGA INTENSIVISTA</t>
  </si>
  <si>
    <t>MÉDICO JEFE DEL SERVICIO DE  CIRUGÍA CARDIACA</t>
  </si>
  <si>
    <t>MÉDICO CIRUJANO VASCULAR PERIFÉRICO</t>
  </si>
  <si>
    <t>SECCIÓN DE SERVICIOS GENERALES</t>
  </si>
  <si>
    <t xml:space="preserve">INGENIERO ELÉCTRICO </t>
  </si>
  <si>
    <t>SECCIÓN DE ALMACÉN Y SUMINISTRO</t>
  </si>
  <si>
    <t>ENCARGADO DE ALMACÉN</t>
  </si>
  <si>
    <t xml:space="preserve">ENCARGADA DE FARMACIA Y ALMACÉN DE MEDICAMENTOS </t>
  </si>
  <si>
    <t>ENFERMERA ENCARGADA HEMODIÁLISIS</t>
  </si>
  <si>
    <t>DIVISIÓN DE TECNOLOGÍA DE LA INFORMACIÓN</t>
  </si>
  <si>
    <t>ENCARGADO DE TECNOLOGÍA DE LA INFORMACIÓN</t>
  </si>
  <si>
    <t>SECCIÓN DE ACTIVOS FIJOS</t>
  </si>
  <si>
    <t>DIVISIÓN DE TRASPLANTE DE ÓRGANOS</t>
  </si>
  <si>
    <t xml:space="preserve"> ENCARGADO UNIDAD DE 
TRASPLANTE </t>
  </si>
  <si>
    <t>FARMACÉUTICA</t>
  </si>
  <si>
    <t xml:space="preserve">FISIATRÍA </t>
  </si>
  <si>
    <t xml:space="preserve">ENCARGADO  DEL SERVICIO
DE TRASPLANTE  </t>
  </si>
  <si>
    <t xml:space="preserve"> JEFE DE SERVICIO DE CARDIOLOGÍA  </t>
  </si>
  <si>
    <t xml:space="preserve"> JEFE DE SERVICIO DE OFTALMOLOGÍA </t>
  </si>
  <si>
    <t>JEFE DEL SERVICIO DE HEMODINAMIA</t>
  </si>
  <si>
    <t>JEFE  INT. CORONARIO Y POST-QX. CARDIO VASCULAR</t>
  </si>
  <si>
    <t xml:space="preserve">JEFE SERVICIO DE HEMODIÁLISIS  </t>
  </si>
  <si>
    <t xml:space="preserve">JEFE DE SERVICIO DE NEUROCIRUGÍA </t>
  </si>
  <si>
    <t>MÉDICO  AYUDANTE DEL SERVICIO DE HEMODIÁLISIS</t>
  </si>
  <si>
    <t>MÉDICO AYUDANTE DE CIRUGÍA</t>
  </si>
  <si>
    <t>MÉDICO AYUDANTE DE CIRUGÍA CARDIOVASCULAR</t>
  </si>
  <si>
    <t xml:space="preserve">MÉDICO CIRUJANA OFTALMÓLOGA  </t>
  </si>
  <si>
    <t xml:space="preserve">MÉDICO CIRUJANO OFTALMÓLOGA  </t>
  </si>
  <si>
    <t xml:space="preserve">MÉDICO  PASANTE DE NEFROLOGÍA -HEMODIÁLISIS </t>
  </si>
  <si>
    <t xml:space="preserve">MEDICO AYUDANTE DE CARDIOLOGÍA  </t>
  </si>
  <si>
    <t>TÉCNICO DE ESTERILIZACIÓN</t>
  </si>
  <si>
    <t xml:space="preserve">SECCIÓN DE ALIMENTACIÓN Y NUTRICIÓN </t>
  </si>
  <si>
    <t xml:space="preserve">ENCARGADA DE ENFERMERÍA </t>
  </si>
  <si>
    <t>TÉCNICO DE FACOEMULSIFICACIÓN</t>
  </si>
  <si>
    <t>TÉCNICO DE HEMODINAMIA</t>
  </si>
  <si>
    <t>TÉCNICO OFTALMÓLOGO</t>
  </si>
  <si>
    <t>TÉCNICO PERCUSIONISTA</t>
  </si>
  <si>
    <t>TÉCNICO DE RAYOS X</t>
  </si>
  <si>
    <t>DIVISIÓN DE FACTURACIÓN Y SEGUROS MÉDICOS</t>
  </si>
  <si>
    <t>MÉDICO OFTALMÓLOGA  ESTRABOLOGA</t>
  </si>
  <si>
    <t>AYUDANTE</t>
  </si>
  <si>
    <t>ESTADÍSTICA</t>
  </si>
  <si>
    <t>ENCARGADO DE ESTADÍSTICA</t>
  </si>
  <si>
    <t>ANALISTA DE LOS SISTEMAS INFORMÁTICOS</t>
  </si>
  <si>
    <t>COORDINADOR DE LOS SISTEMAS INFORMÁTICOS</t>
  </si>
  <si>
    <t>TÉCNICO BIOMÉDICO</t>
  </si>
  <si>
    <t>TÉCNICO DE LOS SISTEMAS INFORMÁTICOS</t>
  </si>
  <si>
    <t>ANALISTA DE GESTIÓN DEL TALENTO HUMANO</t>
  </si>
  <si>
    <t>ANALISTA DE LOS DATOS ESTADÍSTICOS</t>
  </si>
  <si>
    <t>DIVISIÓN DE TESORERÍA</t>
  </si>
  <si>
    <t>TÉCNICO DE TESORERÍA</t>
  </si>
  <si>
    <t>SECCIÓN DE ADMISIÓN</t>
  </si>
  <si>
    <t>MEDICO CARDIÓLOGO</t>
  </si>
  <si>
    <t>NEUMOLOGÍA</t>
  </si>
  <si>
    <t>TÉCNICO ESPIROMETRÍA</t>
  </si>
  <si>
    <t>NUTRIÓLOGA</t>
  </si>
  <si>
    <t xml:space="preserve">CONSERJE </t>
  </si>
  <si>
    <t>DIGITADORA</t>
  </si>
  <si>
    <t xml:space="preserve">AYUDANTE DE LAVANDERÍA </t>
  </si>
  <si>
    <t>ENFEMERA DE ATENCIÓN</t>
  </si>
  <si>
    <t xml:space="preserve">AUXILIAR DE ATENCIÓN AL USUARIO DE LA SALUD </t>
  </si>
  <si>
    <t xml:space="preserve">AUXILIAR ADMINISTRATIVO </t>
  </si>
  <si>
    <t xml:space="preserve">ATENCIÓN AL USUARIO </t>
  </si>
  <si>
    <t>AUXILIAR DE ATENCIÓN AL CIUDADANO</t>
  </si>
  <si>
    <t xml:space="preserve">MEDICO CIRUJANO CARDIOTORÁCICO </t>
  </si>
  <si>
    <t>RADIOLOGÍA</t>
  </si>
  <si>
    <t xml:space="preserve">MEDICO RADIÓLOGO </t>
  </si>
  <si>
    <t xml:space="preserve">MEDICO OFTALMÓLOGA </t>
  </si>
  <si>
    <t xml:space="preserve">MEDICO GENERAL </t>
  </si>
  <si>
    <t xml:space="preserve">MEDICO NEUROCIRUJANO </t>
  </si>
  <si>
    <t xml:space="preserve">SONOGRAFISTA </t>
  </si>
  <si>
    <t xml:space="preserve">AYUDANTE DE COCINA </t>
  </si>
  <si>
    <t>HEMODIÁLISIS</t>
  </si>
  <si>
    <t xml:space="preserve">DIVISIÓN DE EPIDEMIOLOGIA </t>
  </si>
  <si>
    <t xml:space="preserve">MEDICO EPIDEMIÓLOGA </t>
  </si>
  <si>
    <t>AUXILIAR DE COCINA PANTRY</t>
  </si>
  <si>
    <t xml:space="preserve">DIRECCIÓN GENERAL </t>
  </si>
  <si>
    <t>REUMATOLOGÍA</t>
  </si>
  <si>
    <t>AUXILIAR  DE ENFERMARÍA</t>
  </si>
  <si>
    <t>SECRETARIA DE LA SUBDIRECCIÓN</t>
  </si>
  <si>
    <t>MÉDICO CARDIÓLOGA</t>
  </si>
  <si>
    <t>MÉDICO INT. CARD. ELECTROFISIOLOGO</t>
  </si>
  <si>
    <t>MÉDICO DE CONSULTA PREQUIRÚRGICA  DE CARDIOLOGÍA</t>
  </si>
  <si>
    <t>RECEPCIONISTA</t>
  </si>
  <si>
    <t xml:space="preserve">AUXILIAR DE ADMINISTRATIVO </t>
  </si>
  <si>
    <t>ORTOPEDADÍA</t>
  </si>
  <si>
    <t>MÉDICO ANESTESIÓLOGO</t>
  </si>
  <si>
    <t xml:space="preserve">ARIEL </t>
  </si>
  <si>
    <t xml:space="preserve">MATOS BELTRE </t>
  </si>
  <si>
    <t xml:space="preserve">JOTTIN </t>
  </si>
  <si>
    <t xml:space="preserve">SANCHEZ DE LA CRUZ </t>
  </si>
  <si>
    <t xml:space="preserve">EUDRIS WALKIRIS </t>
  </si>
  <si>
    <t xml:space="preserve">MONTERO NIVAR </t>
  </si>
  <si>
    <t xml:space="preserve">MARTÍNEZ DE LOS SANTOS </t>
  </si>
  <si>
    <t>NATANAEL</t>
  </si>
  <si>
    <t xml:space="preserve">S/M </t>
  </si>
  <si>
    <t xml:space="preserve">No. </t>
  </si>
  <si>
    <t>ANA ALEJANDRA DE LA ALTAGRACIA</t>
  </si>
  <si>
    <t xml:space="preserve">MERCEDES GOMEZ </t>
  </si>
  <si>
    <t xml:space="preserve">HEINELLY </t>
  </si>
  <si>
    <t xml:space="preserve">OGANDO ADAMES </t>
  </si>
  <si>
    <t xml:space="preserve">YESENIA MARIE  </t>
  </si>
  <si>
    <t>SUERO PERALTA</t>
  </si>
  <si>
    <t xml:space="preserve">MEDICO NEUROLOGA INTERNISTA </t>
  </si>
  <si>
    <t xml:space="preserve">MILITAR </t>
  </si>
  <si>
    <t>LUIS OSVALDO</t>
  </si>
  <si>
    <t xml:space="preserve">MEJIA SEBERINO </t>
  </si>
  <si>
    <t xml:space="preserve">DILIA </t>
  </si>
  <si>
    <t xml:space="preserve">JEAN AGUSTIN </t>
  </si>
  <si>
    <t>DIRECTOR GENERAL</t>
  </si>
  <si>
    <t xml:space="preserve">PATRICIA ANTONIA </t>
  </si>
  <si>
    <t>GONZALEZ DUVAL</t>
  </si>
  <si>
    <t xml:space="preserve">NEUROPSICOLOGA CLINICA </t>
  </si>
  <si>
    <t xml:space="preserve">DEPARTAMENTO MEDICO </t>
  </si>
  <si>
    <t xml:space="preserve">FIJO </t>
  </si>
  <si>
    <t xml:space="preserve">OTNIEL </t>
  </si>
  <si>
    <t xml:space="preserve">GONZALEZ MORETA </t>
  </si>
  <si>
    <t xml:space="preserve">SOLANNY </t>
  </si>
  <si>
    <t xml:space="preserve">ANGOMAS ROMANO </t>
  </si>
  <si>
    <t xml:space="preserve">SECCION DE ADMISION </t>
  </si>
  <si>
    <t xml:space="preserve">TANIA </t>
  </si>
  <si>
    <t>LORENZO MARIÑEZ</t>
  </si>
  <si>
    <t xml:space="preserve">VIGILANTE </t>
  </si>
  <si>
    <t>BAEZ PEREZ</t>
  </si>
  <si>
    <t xml:space="preserve">FRANCIS EMANUEL </t>
  </si>
  <si>
    <t xml:space="preserve">TORRES MOJICA </t>
  </si>
  <si>
    <t>SECCION DE MAYORDOMIA</t>
  </si>
  <si>
    <t xml:space="preserve">EDDELY </t>
  </si>
  <si>
    <t>SCARLLET CRUZ</t>
  </si>
  <si>
    <t>AUXILIAR DE ATENCION AL USUARIO DE SALUD</t>
  </si>
  <si>
    <t xml:space="preserve">SANDRA MARITZA </t>
  </si>
  <si>
    <t>JIMENENEZ SOLANO</t>
  </si>
  <si>
    <t xml:space="preserve">ASISTENTE DE LA DIRECCION </t>
  </si>
  <si>
    <t xml:space="preserve">DIRECCION GENERAL </t>
  </si>
  <si>
    <t>AMBAR BERENICE RUIZ GARCIA</t>
  </si>
  <si>
    <t>RUIZ GARCIA</t>
  </si>
  <si>
    <t xml:space="preserve">YOHANY ALTAGRACIA </t>
  </si>
  <si>
    <t xml:space="preserve">SANABIA ALCANTARA </t>
  </si>
  <si>
    <t xml:space="preserve">RECEPCIONISTA </t>
  </si>
  <si>
    <t>DIAZ TORRES</t>
  </si>
  <si>
    <t xml:space="preserve">SECCION DE DIAGNOSTICO E IMAGEN </t>
  </si>
  <si>
    <t xml:space="preserve">ANA GLENNY </t>
  </si>
  <si>
    <t xml:space="preserve">CEBALLO SURIEL </t>
  </si>
  <si>
    <t xml:space="preserve">ANALISTA DE COMPRAS Y CONTRATACIONES </t>
  </si>
  <si>
    <t xml:space="preserve">TEMPORAL </t>
  </si>
  <si>
    <t xml:space="preserve">GENESIS YARIBEL </t>
  </si>
  <si>
    <t xml:space="preserve">DE OLEO PEREZ </t>
  </si>
  <si>
    <t xml:space="preserve">MARIELA ALTAGRACIA  </t>
  </si>
  <si>
    <t>DURAN</t>
  </si>
  <si>
    <t>ENCARGADA DE ADMISION</t>
  </si>
  <si>
    <t>DE LA CRUZ JIMENEZ</t>
  </si>
  <si>
    <t xml:space="preserve">MEDICO AUDITOR </t>
  </si>
  <si>
    <t xml:space="preserve">BELKYS </t>
  </si>
  <si>
    <t>LAGARES DIAZ</t>
  </si>
  <si>
    <t xml:space="preserve">TECNICO DE FACOEMULSIFICACION </t>
  </si>
  <si>
    <t xml:space="preserve">ENCARGADO DEL DEPARTAMENTO MEDICO </t>
  </si>
  <si>
    <t xml:space="preserve">ENCARGADA DEL DEPARTAMENTO FINANCIERO </t>
  </si>
  <si>
    <t xml:space="preserve">DEPARTAMENTO FINANCIERO </t>
  </si>
  <si>
    <t>BLAS ANDRADE</t>
  </si>
  <si>
    <t xml:space="preserve">CRUZ DURAN </t>
  </si>
  <si>
    <t xml:space="preserve">ENCARGADO DEL DEPARTAMENTO ADMINISTRATIVO </t>
  </si>
  <si>
    <t xml:space="preserve">PEREZ AQUINO </t>
  </si>
  <si>
    <t xml:space="preserve">TTE. DE NAVIO </t>
  </si>
  <si>
    <t xml:space="preserve">WILVIN JAVIER </t>
  </si>
  <si>
    <t>REYES GIL</t>
  </si>
  <si>
    <t xml:space="preserve">QUIRICO ALBERTO </t>
  </si>
  <si>
    <t xml:space="preserve">MATEO DE LA CRUZ </t>
  </si>
  <si>
    <t>CRISTHOFER</t>
  </si>
  <si>
    <t>ABRAHAN MENDEZ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</si>
</sst>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RD$&quot;* #,##0.00_);_(&quot;RD$&quot;* \(#,##0.00\);_(&quot;RD$&quot;* &quot;-&quot;??_);_(@_)"/>
    <numFmt numFmtId="165" formatCode="_-* #,##0.00\ _€_-;\-* #,##0.00\ _€_-;_-* &quot;-&quot;??\ _€_-;_-@_-"/>
    <numFmt numFmtId="166" formatCode="_-* #,##0.00_-;\-* #,##0.00_-;_-* &quot;-&quot;??_-;_-@_-"/>
    <numFmt numFmtId="167" formatCode="&quot;$&quot;#,##0.00"/>
  </numFmts>
  <fonts count="27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color theme="0"/>
      <name val="Calibri"/>
      <family val="2"/>
    </font>
    <font>
      <sz val="12"/>
      <color theme="1"/>
      <name val="Calibri"/>
      <family val="2"/>
    </font>
    <font>
      <b/>
      <sz val="14"/>
      <color theme="1"/>
      <name val="Calibri"/>
      <family val="2"/>
    </font>
    <font>
      <sz val="12"/>
      <color theme="1"/>
      <name val="Tahoma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sz val="18"/>
      <color theme="3"/>
      <name val="Calibri"/>
      <family val="2"/>
      <scheme val="maj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ADB9CA"/>
        <bgColor rgb="FFADB9CA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rgb="FF000000"/>
      </top>
      <bottom style="double">
        <color indexed="64"/>
      </bottom>
      <diagonal/>
    </border>
    <border>
      <left style="thin">
        <color rgb="FF000000"/>
      </left>
      <right style="thin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844">
    <xf numFmtId="0" fontId="0" fillId="0" borderId="0"/>
    <xf numFmtId="0" fontId="18" fillId="0" borderId="10"/>
    <xf numFmtId="0" fontId="18" fillId="0" borderId="10"/>
    <xf numFmtId="0" fontId="20" fillId="0" borderId="10"/>
    <xf numFmtId="0" fontId="22" fillId="0" borderId="10"/>
    <xf numFmtId="43" fontId="18" fillId="0" borderId="10" applyFont="0" applyFill="0" applyBorder="0" applyAlignment="0" applyProtection="0"/>
    <xf numFmtId="43" fontId="18" fillId="0" borderId="10" applyFont="0" applyFill="0" applyBorder="0" applyAlignment="0" applyProtection="0"/>
    <xf numFmtId="43" fontId="6" fillId="0" borderId="10" applyFont="0" applyFill="0" applyBorder="0" applyAlignment="0" applyProtection="0"/>
    <xf numFmtId="44" fontId="6" fillId="0" borderId="10" applyFont="0" applyFill="0" applyBorder="0" applyAlignment="0" applyProtection="0"/>
    <xf numFmtId="0" fontId="18" fillId="0" borderId="10"/>
    <xf numFmtId="0" fontId="6" fillId="0" borderId="10"/>
    <xf numFmtId="9" fontId="18" fillId="0" borderId="10" applyFont="0" applyFill="0" applyBorder="0" applyAlignment="0" applyProtection="0"/>
    <xf numFmtId="43" fontId="6" fillId="0" borderId="10" applyFont="0" applyFill="0" applyBorder="0" applyAlignment="0" applyProtection="0"/>
    <xf numFmtId="43" fontId="18" fillId="0" borderId="10" applyFont="0" applyFill="0" applyBorder="0" applyAlignment="0" applyProtection="0"/>
    <xf numFmtId="164" fontId="18" fillId="0" borderId="10" applyFont="0" applyFill="0" applyBorder="0" applyAlignment="0" applyProtection="0"/>
    <xf numFmtId="44" fontId="6" fillId="0" borderId="10" applyFont="0" applyFill="0" applyBorder="0" applyAlignment="0" applyProtection="0"/>
    <xf numFmtId="164" fontId="18" fillId="0" borderId="10" applyFont="0" applyFill="0" applyBorder="0" applyAlignment="0" applyProtection="0"/>
    <xf numFmtId="164" fontId="18" fillId="0" borderId="10" applyFont="0" applyFill="0" applyBorder="0" applyAlignment="0" applyProtection="0"/>
    <xf numFmtId="0" fontId="6" fillId="0" borderId="10"/>
    <xf numFmtId="43" fontId="6" fillId="0" borderId="10" applyFont="0" applyFill="0" applyBorder="0" applyAlignment="0" applyProtection="0"/>
    <xf numFmtId="43" fontId="6" fillId="0" borderId="10" applyFont="0" applyFill="0" applyBorder="0" applyAlignment="0" applyProtection="0"/>
    <xf numFmtId="43" fontId="18" fillId="0" borderId="10" applyFont="0" applyFill="0" applyBorder="0" applyAlignment="0" applyProtection="0"/>
    <xf numFmtId="44" fontId="6" fillId="0" borderId="10" applyFont="0" applyFill="0" applyBorder="0" applyAlignment="0" applyProtection="0"/>
    <xf numFmtId="44" fontId="6" fillId="0" borderId="10" applyFont="0" applyFill="0" applyBorder="0" applyAlignment="0" applyProtection="0"/>
    <xf numFmtId="164" fontId="18" fillId="0" borderId="10" applyFont="0" applyFill="0" applyBorder="0" applyAlignment="0" applyProtection="0"/>
    <xf numFmtId="164" fontId="18" fillId="0" borderId="10" applyFont="0" applyFill="0" applyBorder="0" applyAlignment="0" applyProtection="0"/>
    <xf numFmtId="164" fontId="18" fillId="0" borderId="10" applyFont="0" applyFill="0" applyBorder="0" applyAlignment="0" applyProtection="0"/>
    <xf numFmtId="0" fontId="6" fillId="0" borderId="10"/>
    <xf numFmtId="0" fontId="6" fillId="0" borderId="10"/>
    <xf numFmtId="0" fontId="18" fillId="0" borderId="10"/>
    <xf numFmtId="43" fontId="18" fillId="0" borderId="10" applyFont="0" applyFill="0" applyBorder="0" applyAlignment="0" applyProtection="0"/>
    <xf numFmtId="43" fontId="6" fillId="0" borderId="10" applyFont="0" applyFill="0" applyBorder="0" applyAlignment="0" applyProtection="0"/>
    <xf numFmtId="44" fontId="6" fillId="0" borderId="10" applyFont="0" applyFill="0" applyBorder="0" applyAlignment="0" applyProtection="0"/>
    <xf numFmtId="0" fontId="6" fillId="0" borderId="10"/>
    <xf numFmtId="9" fontId="18" fillId="0" borderId="10" applyFont="0" applyFill="0" applyBorder="0" applyAlignment="0" applyProtection="0"/>
    <xf numFmtId="43" fontId="6" fillId="0" borderId="10" applyFont="0" applyFill="0" applyBorder="0" applyAlignment="0" applyProtection="0"/>
    <xf numFmtId="44" fontId="6" fillId="0" borderId="10" applyFont="0" applyFill="0" applyBorder="0" applyAlignment="0" applyProtection="0"/>
    <xf numFmtId="164" fontId="18" fillId="0" borderId="10" applyFont="0" applyFill="0" applyBorder="0" applyAlignment="0" applyProtection="0"/>
    <xf numFmtId="0" fontId="6" fillId="0" borderId="10"/>
    <xf numFmtId="43" fontId="6" fillId="0" borderId="10" applyFont="0" applyFill="0" applyBorder="0" applyAlignment="0" applyProtection="0"/>
    <xf numFmtId="43" fontId="6" fillId="0" borderId="10" applyFont="0" applyFill="0" applyBorder="0" applyAlignment="0" applyProtection="0"/>
    <xf numFmtId="43" fontId="18" fillId="0" borderId="10" applyFont="0" applyFill="0" applyBorder="0" applyAlignment="0" applyProtection="0"/>
    <xf numFmtId="44" fontId="6" fillId="0" borderId="10" applyFont="0" applyFill="0" applyBorder="0" applyAlignment="0" applyProtection="0"/>
    <xf numFmtId="44" fontId="6" fillId="0" borderId="10" applyFont="0" applyFill="0" applyBorder="0" applyAlignment="0" applyProtection="0"/>
    <xf numFmtId="164" fontId="18" fillId="0" borderId="10" applyFont="0" applyFill="0" applyBorder="0" applyAlignment="0" applyProtection="0"/>
    <xf numFmtId="164" fontId="18" fillId="0" borderId="10" applyFont="0" applyFill="0" applyBorder="0" applyAlignment="0" applyProtection="0"/>
    <xf numFmtId="0" fontId="6" fillId="0" borderId="10"/>
    <xf numFmtId="0" fontId="6" fillId="0" borderId="10"/>
    <xf numFmtId="0" fontId="18" fillId="0" borderId="10"/>
    <xf numFmtId="43" fontId="6" fillId="0" borderId="10" applyFont="0" applyFill="0" applyBorder="0" applyAlignment="0" applyProtection="0"/>
    <xf numFmtId="43" fontId="6" fillId="0" borderId="10" applyFont="0" applyFill="0" applyBorder="0" applyAlignment="0" applyProtection="0"/>
    <xf numFmtId="44" fontId="6" fillId="0" borderId="10" applyFont="0" applyFill="0" applyBorder="0" applyAlignment="0" applyProtection="0"/>
    <xf numFmtId="44" fontId="6" fillId="0" borderId="10" applyFont="0" applyFill="0" applyBorder="0" applyAlignment="0" applyProtection="0"/>
    <xf numFmtId="0" fontId="6" fillId="0" borderId="10"/>
    <xf numFmtId="0" fontId="6" fillId="0" borderId="10"/>
    <xf numFmtId="43" fontId="6" fillId="0" borderId="10" applyFont="0" applyFill="0" applyBorder="0" applyAlignment="0" applyProtection="0"/>
    <xf numFmtId="44" fontId="6" fillId="0" borderId="10" applyFont="0" applyFill="0" applyBorder="0" applyAlignment="0" applyProtection="0"/>
    <xf numFmtId="0" fontId="6" fillId="0" borderId="10"/>
    <xf numFmtId="43" fontId="6" fillId="0" borderId="10" applyFont="0" applyFill="0" applyBorder="0" applyAlignment="0" applyProtection="0"/>
    <xf numFmtId="44" fontId="6" fillId="0" borderId="10" applyFont="0" applyFill="0" applyBorder="0" applyAlignment="0" applyProtection="0"/>
    <xf numFmtId="0" fontId="6" fillId="0" borderId="10"/>
    <xf numFmtId="43" fontId="6" fillId="0" borderId="10" applyFont="0" applyFill="0" applyBorder="0" applyAlignment="0" applyProtection="0"/>
    <xf numFmtId="43" fontId="6" fillId="0" borderId="10" applyFont="0" applyFill="0" applyBorder="0" applyAlignment="0" applyProtection="0"/>
    <xf numFmtId="44" fontId="6" fillId="0" borderId="10" applyFont="0" applyFill="0" applyBorder="0" applyAlignment="0" applyProtection="0"/>
    <xf numFmtId="44" fontId="6" fillId="0" borderId="10" applyFont="0" applyFill="0" applyBorder="0" applyAlignment="0" applyProtection="0"/>
    <xf numFmtId="0" fontId="6" fillId="0" borderId="10"/>
    <xf numFmtId="0" fontId="6" fillId="0" borderId="10"/>
    <xf numFmtId="43" fontId="6" fillId="0" borderId="10" applyFont="0" applyFill="0" applyBorder="0" applyAlignment="0" applyProtection="0"/>
    <xf numFmtId="44" fontId="6" fillId="0" borderId="10" applyFont="0" applyFill="0" applyBorder="0" applyAlignment="0" applyProtection="0"/>
    <xf numFmtId="0" fontId="6" fillId="0" borderId="10"/>
    <xf numFmtId="43" fontId="6" fillId="0" borderId="10" applyFont="0" applyFill="0" applyBorder="0" applyAlignment="0" applyProtection="0"/>
    <xf numFmtId="44" fontId="6" fillId="0" borderId="10" applyFont="0" applyFill="0" applyBorder="0" applyAlignment="0" applyProtection="0"/>
    <xf numFmtId="0" fontId="6" fillId="0" borderId="10"/>
    <xf numFmtId="43" fontId="6" fillId="0" borderId="10" applyFont="0" applyFill="0" applyBorder="0" applyAlignment="0" applyProtection="0"/>
    <xf numFmtId="43" fontId="6" fillId="0" borderId="10" applyFont="0" applyFill="0" applyBorder="0" applyAlignment="0" applyProtection="0"/>
    <xf numFmtId="44" fontId="6" fillId="0" borderId="10" applyFont="0" applyFill="0" applyBorder="0" applyAlignment="0" applyProtection="0"/>
    <xf numFmtId="44" fontId="6" fillId="0" borderId="10" applyFont="0" applyFill="0" applyBorder="0" applyAlignment="0" applyProtection="0"/>
    <xf numFmtId="0" fontId="6" fillId="0" borderId="10"/>
    <xf numFmtId="0" fontId="6" fillId="0" borderId="10"/>
    <xf numFmtId="44" fontId="18" fillId="0" borderId="10" applyFont="0" applyFill="0" applyBorder="0" applyAlignment="0" applyProtection="0"/>
    <xf numFmtId="43" fontId="6" fillId="0" borderId="10" applyFont="0" applyFill="0" applyBorder="0" applyAlignment="0" applyProtection="0"/>
    <xf numFmtId="43" fontId="6" fillId="0" borderId="10" applyFont="0" applyFill="0" applyBorder="0" applyAlignment="0" applyProtection="0"/>
    <xf numFmtId="44" fontId="6" fillId="0" borderId="10" applyFont="0" applyFill="0" applyBorder="0" applyAlignment="0" applyProtection="0"/>
    <xf numFmtId="44" fontId="6" fillId="0" borderId="10" applyFont="0" applyFill="0" applyBorder="0" applyAlignment="0" applyProtection="0"/>
    <xf numFmtId="0" fontId="6" fillId="0" borderId="10"/>
    <xf numFmtId="0" fontId="6" fillId="0" borderId="10"/>
    <xf numFmtId="43" fontId="6" fillId="0" borderId="10" applyFont="0" applyFill="0" applyBorder="0" applyAlignment="0" applyProtection="0"/>
    <xf numFmtId="43" fontId="6" fillId="0" borderId="10" applyFont="0" applyFill="0" applyBorder="0" applyAlignment="0" applyProtection="0"/>
    <xf numFmtId="44" fontId="6" fillId="0" borderId="10" applyFont="0" applyFill="0" applyBorder="0" applyAlignment="0" applyProtection="0"/>
    <xf numFmtId="44" fontId="6" fillId="0" borderId="10" applyFont="0" applyFill="0" applyBorder="0" applyAlignment="0" applyProtection="0"/>
    <xf numFmtId="0" fontId="6" fillId="0" borderId="10"/>
    <xf numFmtId="0" fontId="6" fillId="0" borderId="10"/>
    <xf numFmtId="0" fontId="6" fillId="0" borderId="10"/>
    <xf numFmtId="0" fontId="6" fillId="0" borderId="10"/>
    <xf numFmtId="0" fontId="18" fillId="0" borderId="10"/>
    <xf numFmtId="43" fontId="18" fillId="0" borderId="10" applyFont="0" applyFill="0" applyBorder="0" applyAlignment="0" applyProtection="0"/>
    <xf numFmtId="0" fontId="18" fillId="0" borderId="10"/>
    <xf numFmtId="43" fontId="18" fillId="0" borderId="10" applyFont="0" applyFill="0" applyBorder="0" applyAlignment="0" applyProtection="0"/>
    <xf numFmtId="0" fontId="18" fillId="0" borderId="10"/>
    <xf numFmtId="0" fontId="18" fillId="0" borderId="10"/>
    <xf numFmtId="0" fontId="18" fillId="0" borderId="10"/>
    <xf numFmtId="165" fontId="6" fillId="0" borderId="10" applyFont="0" applyFill="0" applyBorder="0" applyAlignment="0" applyProtection="0"/>
    <xf numFmtId="43" fontId="18" fillId="0" borderId="10" applyFont="0" applyFill="0" applyBorder="0" applyAlignment="0" applyProtection="0"/>
    <xf numFmtId="0" fontId="23" fillId="0" borderId="10" applyNumberFormat="0" applyFill="0" applyBorder="0" applyAlignment="0" applyProtection="0"/>
    <xf numFmtId="0" fontId="18" fillId="0" borderId="10"/>
    <xf numFmtId="166" fontId="18" fillId="0" borderId="10" applyFont="0" applyFill="0" applyBorder="0" applyAlignment="0" applyProtection="0"/>
    <xf numFmtId="165" fontId="6" fillId="0" borderId="10" applyFont="0" applyFill="0" applyBorder="0" applyAlignment="0" applyProtection="0"/>
    <xf numFmtId="0" fontId="18" fillId="0" borderId="10"/>
    <xf numFmtId="43" fontId="18" fillId="0" borderId="10" applyFont="0" applyFill="0" applyBorder="0" applyAlignment="0" applyProtection="0"/>
    <xf numFmtId="0" fontId="18" fillId="0" borderId="10"/>
    <xf numFmtId="43" fontId="18" fillId="0" borderId="10" applyFont="0" applyFill="0" applyBorder="0" applyAlignment="0" applyProtection="0"/>
    <xf numFmtId="43" fontId="18" fillId="0" borderId="10" applyFont="0" applyFill="0" applyBorder="0" applyAlignment="0" applyProtection="0"/>
    <xf numFmtId="0" fontId="18" fillId="0" borderId="10"/>
    <xf numFmtId="164" fontId="18" fillId="0" borderId="10" applyFont="0" applyFill="0" applyBorder="0" applyAlignment="0" applyProtection="0"/>
    <xf numFmtId="0" fontId="18" fillId="0" borderId="10"/>
    <xf numFmtId="43" fontId="18" fillId="0" borderId="10" applyFont="0" applyFill="0" applyBorder="0" applyAlignment="0" applyProtection="0"/>
    <xf numFmtId="43" fontId="6" fillId="0" borderId="10" applyFont="0" applyFill="0" applyBorder="0" applyAlignment="0" applyProtection="0"/>
    <xf numFmtId="44" fontId="6" fillId="0" borderId="10" applyFont="0" applyFill="0" applyBorder="0" applyAlignment="0" applyProtection="0"/>
    <xf numFmtId="0" fontId="6" fillId="0" borderId="10"/>
    <xf numFmtId="43" fontId="6" fillId="0" borderId="10" applyFont="0" applyFill="0" applyBorder="0" applyAlignment="0" applyProtection="0"/>
    <xf numFmtId="44" fontId="6" fillId="0" borderId="10" applyFont="0" applyFill="0" applyBorder="0" applyAlignment="0" applyProtection="0"/>
    <xf numFmtId="164" fontId="18" fillId="0" borderId="10" applyFont="0" applyFill="0" applyBorder="0" applyAlignment="0" applyProtection="0"/>
    <xf numFmtId="0" fontId="6" fillId="0" borderId="10"/>
    <xf numFmtId="0" fontId="18" fillId="0" borderId="10"/>
    <xf numFmtId="43" fontId="18" fillId="0" borderId="10" applyFont="0" applyFill="0" applyBorder="0" applyAlignment="0" applyProtection="0"/>
    <xf numFmtId="43" fontId="18" fillId="0" borderId="10" applyFont="0" applyFill="0" applyBorder="0" applyAlignment="0" applyProtection="0"/>
    <xf numFmtId="164" fontId="18" fillId="0" borderId="10" applyFont="0" applyFill="0" applyBorder="0" applyAlignment="0" applyProtection="0"/>
    <xf numFmtId="43" fontId="5" fillId="0" borderId="10" applyFont="0" applyFill="0" applyBorder="0" applyAlignment="0" applyProtection="0"/>
    <xf numFmtId="44" fontId="5" fillId="0" borderId="10" applyFont="0" applyFill="0" applyBorder="0" applyAlignment="0" applyProtection="0"/>
    <xf numFmtId="0" fontId="5" fillId="0" borderId="10"/>
    <xf numFmtId="43" fontId="5" fillId="0" borderId="10" applyFont="0" applyFill="0" applyBorder="0" applyAlignment="0" applyProtection="0"/>
    <xf numFmtId="44" fontId="5" fillId="0" borderId="10" applyFont="0" applyFill="0" applyBorder="0" applyAlignment="0" applyProtection="0"/>
    <xf numFmtId="0" fontId="5" fillId="0" borderId="10"/>
    <xf numFmtId="43" fontId="5" fillId="0" borderId="10" applyFont="0" applyFill="0" applyBorder="0" applyAlignment="0" applyProtection="0"/>
    <xf numFmtId="43" fontId="5" fillId="0" borderId="10" applyFont="0" applyFill="0" applyBorder="0" applyAlignment="0" applyProtection="0"/>
    <xf numFmtId="44" fontId="5" fillId="0" borderId="10" applyFont="0" applyFill="0" applyBorder="0" applyAlignment="0" applyProtection="0"/>
    <xf numFmtId="44" fontId="5" fillId="0" borderId="10" applyFont="0" applyFill="0" applyBorder="0" applyAlignment="0" applyProtection="0"/>
    <xf numFmtId="0" fontId="5" fillId="0" borderId="10"/>
    <xf numFmtId="0" fontId="5" fillId="0" borderId="10"/>
    <xf numFmtId="43" fontId="5" fillId="0" borderId="10" applyFont="0" applyFill="0" applyBorder="0" applyAlignment="0" applyProtection="0"/>
    <xf numFmtId="44" fontId="5" fillId="0" borderId="10" applyFont="0" applyFill="0" applyBorder="0" applyAlignment="0" applyProtection="0"/>
    <xf numFmtId="0" fontId="5" fillId="0" borderId="10"/>
    <xf numFmtId="43" fontId="5" fillId="0" borderId="10" applyFont="0" applyFill="0" applyBorder="0" applyAlignment="0" applyProtection="0"/>
    <xf numFmtId="44" fontId="5" fillId="0" borderId="10" applyFont="0" applyFill="0" applyBorder="0" applyAlignment="0" applyProtection="0"/>
    <xf numFmtId="0" fontId="5" fillId="0" borderId="10"/>
    <xf numFmtId="43" fontId="5" fillId="0" borderId="10" applyFont="0" applyFill="0" applyBorder="0" applyAlignment="0" applyProtection="0"/>
    <xf numFmtId="43" fontId="5" fillId="0" borderId="10" applyFont="0" applyFill="0" applyBorder="0" applyAlignment="0" applyProtection="0"/>
    <xf numFmtId="44" fontId="5" fillId="0" borderId="10" applyFont="0" applyFill="0" applyBorder="0" applyAlignment="0" applyProtection="0"/>
    <xf numFmtId="44" fontId="5" fillId="0" borderId="10" applyFont="0" applyFill="0" applyBorder="0" applyAlignment="0" applyProtection="0"/>
    <xf numFmtId="0" fontId="5" fillId="0" borderId="10"/>
    <xf numFmtId="0" fontId="5" fillId="0" borderId="10"/>
    <xf numFmtId="43" fontId="5" fillId="0" borderId="10" applyFont="0" applyFill="0" applyBorder="0" applyAlignment="0" applyProtection="0"/>
    <xf numFmtId="43" fontId="5" fillId="0" borderId="10" applyFont="0" applyFill="0" applyBorder="0" applyAlignment="0" applyProtection="0"/>
    <xf numFmtId="44" fontId="5" fillId="0" borderId="10" applyFont="0" applyFill="0" applyBorder="0" applyAlignment="0" applyProtection="0"/>
    <xf numFmtId="44" fontId="5" fillId="0" borderId="10" applyFont="0" applyFill="0" applyBorder="0" applyAlignment="0" applyProtection="0"/>
    <xf numFmtId="0" fontId="5" fillId="0" borderId="10"/>
    <xf numFmtId="0" fontId="5" fillId="0" borderId="10"/>
    <xf numFmtId="43" fontId="5" fillId="0" borderId="10" applyFont="0" applyFill="0" applyBorder="0" applyAlignment="0" applyProtection="0"/>
    <xf numFmtId="44" fontId="5" fillId="0" borderId="10" applyFont="0" applyFill="0" applyBorder="0" applyAlignment="0" applyProtection="0"/>
    <xf numFmtId="0" fontId="5" fillId="0" borderId="10"/>
    <xf numFmtId="43" fontId="5" fillId="0" borderId="10" applyFont="0" applyFill="0" applyBorder="0" applyAlignment="0" applyProtection="0"/>
    <xf numFmtId="44" fontId="5" fillId="0" borderId="10" applyFont="0" applyFill="0" applyBorder="0" applyAlignment="0" applyProtection="0"/>
    <xf numFmtId="0" fontId="5" fillId="0" borderId="10"/>
    <xf numFmtId="43" fontId="5" fillId="0" borderId="10" applyFont="0" applyFill="0" applyBorder="0" applyAlignment="0" applyProtection="0"/>
    <xf numFmtId="43" fontId="5" fillId="0" borderId="10" applyFont="0" applyFill="0" applyBorder="0" applyAlignment="0" applyProtection="0"/>
    <xf numFmtId="44" fontId="5" fillId="0" borderId="10" applyFont="0" applyFill="0" applyBorder="0" applyAlignment="0" applyProtection="0"/>
    <xf numFmtId="44" fontId="5" fillId="0" borderId="10" applyFont="0" applyFill="0" applyBorder="0" applyAlignment="0" applyProtection="0"/>
    <xf numFmtId="0" fontId="5" fillId="0" borderId="10"/>
    <xf numFmtId="0" fontId="5" fillId="0" borderId="10"/>
    <xf numFmtId="43" fontId="5" fillId="0" borderId="10" applyFont="0" applyFill="0" applyBorder="0" applyAlignment="0" applyProtection="0"/>
    <xf numFmtId="44" fontId="5" fillId="0" borderId="10" applyFont="0" applyFill="0" applyBorder="0" applyAlignment="0" applyProtection="0"/>
    <xf numFmtId="0" fontId="5" fillId="0" borderId="10"/>
    <xf numFmtId="43" fontId="5" fillId="0" borderId="10" applyFont="0" applyFill="0" applyBorder="0" applyAlignment="0" applyProtection="0"/>
    <xf numFmtId="44" fontId="5" fillId="0" borderId="10" applyFont="0" applyFill="0" applyBorder="0" applyAlignment="0" applyProtection="0"/>
    <xf numFmtId="0" fontId="5" fillId="0" borderId="10"/>
    <xf numFmtId="43" fontId="5" fillId="0" borderId="10" applyFont="0" applyFill="0" applyBorder="0" applyAlignment="0" applyProtection="0"/>
    <xf numFmtId="43" fontId="5" fillId="0" borderId="10" applyFont="0" applyFill="0" applyBorder="0" applyAlignment="0" applyProtection="0"/>
    <xf numFmtId="44" fontId="5" fillId="0" borderId="10" applyFont="0" applyFill="0" applyBorder="0" applyAlignment="0" applyProtection="0"/>
    <xf numFmtId="44" fontId="5" fillId="0" borderId="10" applyFont="0" applyFill="0" applyBorder="0" applyAlignment="0" applyProtection="0"/>
    <xf numFmtId="0" fontId="5" fillId="0" borderId="10"/>
    <xf numFmtId="0" fontId="5" fillId="0" borderId="10"/>
    <xf numFmtId="43" fontId="5" fillId="0" borderId="10" applyFont="0" applyFill="0" applyBorder="0" applyAlignment="0" applyProtection="0"/>
    <xf numFmtId="43" fontId="5" fillId="0" borderId="10" applyFont="0" applyFill="0" applyBorder="0" applyAlignment="0" applyProtection="0"/>
    <xf numFmtId="44" fontId="5" fillId="0" borderId="10" applyFont="0" applyFill="0" applyBorder="0" applyAlignment="0" applyProtection="0"/>
    <xf numFmtId="44" fontId="5" fillId="0" borderId="10" applyFont="0" applyFill="0" applyBorder="0" applyAlignment="0" applyProtection="0"/>
    <xf numFmtId="0" fontId="5" fillId="0" borderId="10"/>
    <xf numFmtId="0" fontId="5" fillId="0" borderId="10"/>
    <xf numFmtId="43" fontId="5" fillId="0" borderId="10" applyFont="0" applyFill="0" applyBorder="0" applyAlignment="0" applyProtection="0"/>
    <xf numFmtId="43" fontId="5" fillId="0" borderId="10" applyFont="0" applyFill="0" applyBorder="0" applyAlignment="0" applyProtection="0"/>
    <xf numFmtId="44" fontId="5" fillId="0" borderId="10" applyFont="0" applyFill="0" applyBorder="0" applyAlignment="0" applyProtection="0"/>
    <xf numFmtId="44" fontId="5" fillId="0" borderId="10" applyFont="0" applyFill="0" applyBorder="0" applyAlignment="0" applyProtection="0"/>
    <xf numFmtId="0" fontId="5" fillId="0" borderId="10"/>
    <xf numFmtId="0" fontId="5" fillId="0" borderId="10"/>
    <xf numFmtId="0" fontId="5" fillId="0" borderId="10"/>
    <xf numFmtId="0" fontId="5" fillId="0" borderId="10"/>
    <xf numFmtId="165" fontId="5" fillId="0" borderId="10" applyFont="0" applyFill="0" applyBorder="0" applyAlignment="0" applyProtection="0"/>
    <xf numFmtId="165" fontId="5" fillId="0" borderId="10" applyFont="0" applyFill="0" applyBorder="0" applyAlignment="0" applyProtection="0"/>
    <xf numFmtId="43" fontId="5" fillId="0" borderId="10" applyFont="0" applyFill="0" applyBorder="0" applyAlignment="0" applyProtection="0"/>
    <xf numFmtId="44" fontId="5" fillId="0" borderId="10" applyFont="0" applyFill="0" applyBorder="0" applyAlignment="0" applyProtection="0"/>
    <xf numFmtId="0" fontId="5" fillId="0" borderId="10"/>
    <xf numFmtId="43" fontId="5" fillId="0" borderId="10" applyFont="0" applyFill="0" applyBorder="0" applyAlignment="0" applyProtection="0"/>
    <xf numFmtId="44" fontId="5" fillId="0" borderId="10" applyFont="0" applyFill="0" applyBorder="0" applyAlignment="0" applyProtection="0"/>
    <xf numFmtId="0" fontId="5" fillId="0" borderId="10"/>
    <xf numFmtId="43" fontId="4" fillId="0" borderId="10" applyFont="0" applyFill="0" applyBorder="0" applyAlignment="0" applyProtection="0"/>
    <xf numFmtId="44" fontId="4" fillId="0" borderId="10" applyFont="0" applyFill="0" applyBorder="0" applyAlignment="0" applyProtection="0"/>
    <xf numFmtId="0" fontId="4" fillId="0" borderId="10"/>
    <xf numFmtId="43" fontId="4" fillId="0" borderId="10" applyFont="0" applyFill="0" applyBorder="0" applyAlignment="0" applyProtection="0"/>
    <xf numFmtId="44" fontId="4" fillId="0" borderId="10" applyFont="0" applyFill="0" applyBorder="0" applyAlignment="0" applyProtection="0"/>
    <xf numFmtId="0" fontId="4" fillId="0" borderId="10"/>
    <xf numFmtId="43" fontId="4" fillId="0" borderId="10" applyFont="0" applyFill="0" applyBorder="0" applyAlignment="0" applyProtection="0"/>
    <xf numFmtId="43" fontId="4" fillId="0" borderId="10" applyFont="0" applyFill="0" applyBorder="0" applyAlignment="0" applyProtection="0"/>
    <xf numFmtId="44" fontId="4" fillId="0" borderId="10" applyFont="0" applyFill="0" applyBorder="0" applyAlignment="0" applyProtection="0"/>
    <xf numFmtId="44" fontId="4" fillId="0" borderId="10" applyFont="0" applyFill="0" applyBorder="0" applyAlignment="0" applyProtection="0"/>
    <xf numFmtId="0" fontId="4" fillId="0" borderId="10"/>
    <xf numFmtId="0" fontId="4" fillId="0" borderId="10"/>
    <xf numFmtId="43" fontId="4" fillId="0" borderId="10" applyFont="0" applyFill="0" applyBorder="0" applyAlignment="0" applyProtection="0"/>
    <xf numFmtId="44" fontId="4" fillId="0" borderId="10" applyFont="0" applyFill="0" applyBorder="0" applyAlignment="0" applyProtection="0"/>
    <xf numFmtId="0" fontId="4" fillId="0" borderId="10"/>
    <xf numFmtId="43" fontId="4" fillId="0" borderId="10" applyFont="0" applyFill="0" applyBorder="0" applyAlignment="0" applyProtection="0"/>
    <xf numFmtId="44" fontId="4" fillId="0" borderId="10" applyFont="0" applyFill="0" applyBorder="0" applyAlignment="0" applyProtection="0"/>
    <xf numFmtId="0" fontId="4" fillId="0" borderId="10"/>
    <xf numFmtId="43" fontId="4" fillId="0" borderId="10" applyFont="0" applyFill="0" applyBorder="0" applyAlignment="0" applyProtection="0"/>
    <xf numFmtId="43" fontId="4" fillId="0" borderId="10" applyFont="0" applyFill="0" applyBorder="0" applyAlignment="0" applyProtection="0"/>
    <xf numFmtId="44" fontId="4" fillId="0" borderId="10" applyFont="0" applyFill="0" applyBorder="0" applyAlignment="0" applyProtection="0"/>
    <xf numFmtId="44" fontId="4" fillId="0" borderId="10" applyFont="0" applyFill="0" applyBorder="0" applyAlignment="0" applyProtection="0"/>
    <xf numFmtId="0" fontId="4" fillId="0" borderId="10"/>
    <xf numFmtId="0" fontId="4" fillId="0" borderId="10"/>
    <xf numFmtId="43" fontId="4" fillId="0" borderId="10" applyFont="0" applyFill="0" applyBorder="0" applyAlignment="0" applyProtection="0"/>
    <xf numFmtId="43" fontId="4" fillId="0" borderId="10" applyFont="0" applyFill="0" applyBorder="0" applyAlignment="0" applyProtection="0"/>
    <xf numFmtId="44" fontId="4" fillId="0" borderId="10" applyFont="0" applyFill="0" applyBorder="0" applyAlignment="0" applyProtection="0"/>
    <xf numFmtId="44" fontId="4" fillId="0" borderId="10" applyFont="0" applyFill="0" applyBorder="0" applyAlignment="0" applyProtection="0"/>
    <xf numFmtId="0" fontId="4" fillId="0" borderId="10"/>
    <xf numFmtId="0" fontId="4" fillId="0" borderId="10"/>
    <xf numFmtId="43" fontId="4" fillId="0" borderId="10" applyFont="0" applyFill="0" applyBorder="0" applyAlignment="0" applyProtection="0"/>
    <xf numFmtId="44" fontId="4" fillId="0" borderId="10" applyFont="0" applyFill="0" applyBorder="0" applyAlignment="0" applyProtection="0"/>
    <xf numFmtId="0" fontId="4" fillId="0" borderId="10"/>
    <xf numFmtId="43" fontId="4" fillId="0" borderId="10" applyFont="0" applyFill="0" applyBorder="0" applyAlignment="0" applyProtection="0"/>
    <xf numFmtId="44" fontId="4" fillId="0" borderId="10" applyFont="0" applyFill="0" applyBorder="0" applyAlignment="0" applyProtection="0"/>
    <xf numFmtId="0" fontId="4" fillId="0" borderId="10"/>
    <xf numFmtId="43" fontId="4" fillId="0" borderId="10" applyFont="0" applyFill="0" applyBorder="0" applyAlignment="0" applyProtection="0"/>
    <xf numFmtId="43" fontId="4" fillId="0" borderId="10" applyFont="0" applyFill="0" applyBorder="0" applyAlignment="0" applyProtection="0"/>
    <xf numFmtId="44" fontId="4" fillId="0" borderId="10" applyFont="0" applyFill="0" applyBorder="0" applyAlignment="0" applyProtection="0"/>
    <xf numFmtId="44" fontId="4" fillId="0" borderId="10" applyFont="0" applyFill="0" applyBorder="0" applyAlignment="0" applyProtection="0"/>
    <xf numFmtId="0" fontId="4" fillId="0" borderId="10"/>
    <xf numFmtId="0" fontId="4" fillId="0" borderId="10"/>
    <xf numFmtId="43" fontId="4" fillId="0" borderId="10" applyFont="0" applyFill="0" applyBorder="0" applyAlignment="0" applyProtection="0"/>
    <xf numFmtId="44" fontId="4" fillId="0" borderId="10" applyFont="0" applyFill="0" applyBorder="0" applyAlignment="0" applyProtection="0"/>
    <xf numFmtId="0" fontId="4" fillId="0" borderId="10"/>
    <xf numFmtId="43" fontId="4" fillId="0" borderId="10" applyFont="0" applyFill="0" applyBorder="0" applyAlignment="0" applyProtection="0"/>
    <xf numFmtId="44" fontId="4" fillId="0" borderId="10" applyFont="0" applyFill="0" applyBorder="0" applyAlignment="0" applyProtection="0"/>
    <xf numFmtId="0" fontId="4" fillId="0" borderId="10"/>
    <xf numFmtId="43" fontId="4" fillId="0" borderId="10" applyFont="0" applyFill="0" applyBorder="0" applyAlignment="0" applyProtection="0"/>
    <xf numFmtId="43" fontId="4" fillId="0" borderId="10" applyFont="0" applyFill="0" applyBorder="0" applyAlignment="0" applyProtection="0"/>
    <xf numFmtId="44" fontId="4" fillId="0" borderId="10" applyFont="0" applyFill="0" applyBorder="0" applyAlignment="0" applyProtection="0"/>
    <xf numFmtId="44" fontId="4" fillId="0" borderId="10" applyFont="0" applyFill="0" applyBorder="0" applyAlignment="0" applyProtection="0"/>
    <xf numFmtId="0" fontId="4" fillId="0" borderId="10"/>
    <xf numFmtId="0" fontId="4" fillId="0" borderId="10"/>
    <xf numFmtId="43" fontId="4" fillId="0" borderId="10" applyFont="0" applyFill="0" applyBorder="0" applyAlignment="0" applyProtection="0"/>
    <xf numFmtId="43" fontId="4" fillId="0" borderId="10" applyFont="0" applyFill="0" applyBorder="0" applyAlignment="0" applyProtection="0"/>
    <xf numFmtId="44" fontId="4" fillId="0" borderId="10" applyFont="0" applyFill="0" applyBorder="0" applyAlignment="0" applyProtection="0"/>
    <xf numFmtId="44" fontId="4" fillId="0" borderId="10" applyFont="0" applyFill="0" applyBorder="0" applyAlignment="0" applyProtection="0"/>
    <xf numFmtId="0" fontId="4" fillId="0" borderId="10"/>
    <xf numFmtId="0" fontId="4" fillId="0" borderId="10"/>
    <xf numFmtId="43" fontId="4" fillId="0" borderId="10" applyFont="0" applyFill="0" applyBorder="0" applyAlignment="0" applyProtection="0"/>
    <xf numFmtId="43" fontId="4" fillId="0" borderId="10" applyFont="0" applyFill="0" applyBorder="0" applyAlignment="0" applyProtection="0"/>
    <xf numFmtId="44" fontId="4" fillId="0" borderId="10" applyFont="0" applyFill="0" applyBorder="0" applyAlignment="0" applyProtection="0"/>
    <xf numFmtId="44" fontId="4" fillId="0" borderId="10" applyFont="0" applyFill="0" applyBorder="0" applyAlignment="0" applyProtection="0"/>
    <xf numFmtId="0" fontId="4" fillId="0" borderId="10"/>
    <xf numFmtId="0" fontId="4" fillId="0" borderId="10"/>
    <xf numFmtId="0" fontId="4" fillId="0" borderId="10"/>
    <xf numFmtId="0" fontId="4" fillId="0" borderId="10"/>
    <xf numFmtId="165" fontId="4" fillId="0" borderId="10" applyFont="0" applyFill="0" applyBorder="0" applyAlignment="0" applyProtection="0"/>
    <xf numFmtId="165" fontId="4" fillId="0" borderId="10" applyFont="0" applyFill="0" applyBorder="0" applyAlignment="0" applyProtection="0"/>
    <xf numFmtId="43" fontId="4" fillId="0" borderId="10" applyFont="0" applyFill="0" applyBorder="0" applyAlignment="0" applyProtection="0"/>
    <xf numFmtId="44" fontId="4" fillId="0" borderId="10" applyFont="0" applyFill="0" applyBorder="0" applyAlignment="0" applyProtection="0"/>
    <xf numFmtId="0" fontId="4" fillId="0" borderId="10"/>
    <xf numFmtId="43" fontId="4" fillId="0" borderId="10" applyFont="0" applyFill="0" applyBorder="0" applyAlignment="0" applyProtection="0"/>
    <xf numFmtId="44" fontId="4" fillId="0" borderId="10" applyFont="0" applyFill="0" applyBorder="0" applyAlignment="0" applyProtection="0"/>
    <xf numFmtId="0" fontId="4" fillId="0" borderId="10"/>
    <xf numFmtId="43" fontId="4" fillId="0" borderId="10" applyFont="0" applyFill="0" applyBorder="0" applyAlignment="0" applyProtection="0"/>
    <xf numFmtId="44" fontId="4" fillId="0" borderId="10" applyFont="0" applyFill="0" applyBorder="0" applyAlignment="0" applyProtection="0"/>
    <xf numFmtId="43" fontId="4" fillId="0" borderId="10" applyFont="0" applyFill="0" applyBorder="0" applyAlignment="0" applyProtection="0"/>
    <xf numFmtId="43" fontId="4" fillId="0" borderId="10" applyFont="0" applyFill="0" applyBorder="0" applyAlignment="0" applyProtection="0"/>
    <xf numFmtId="43" fontId="4" fillId="0" borderId="10" applyFont="0" applyFill="0" applyBorder="0" applyAlignment="0" applyProtection="0"/>
    <xf numFmtId="44" fontId="4" fillId="0" borderId="10" applyFont="0" applyFill="0" applyBorder="0" applyAlignment="0" applyProtection="0"/>
    <xf numFmtId="44" fontId="4" fillId="0" borderId="10" applyFont="0" applyFill="0" applyBorder="0" applyAlignment="0" applyProtection="0"/>
    <xf numFmtId="0" fontId="4" fillId="0" borderId="10"/>
    <xf numFmtId="0" fontId="4" fillId="0" borderId="10"/>
    <xf numFmtId="0" fontId="4" fillId="0" borderId="10"/>
    <xf numFmtId="0" fontId="4" fillId="0" borderId="10"/>
    <xf numFmtId="165" fontId="4" fillId="0" borderId="10" applyFont="0" applyFill="0" applyBorder="0" applyAlignment="0" applyProtection="0"/>
    <xf numFmtId="165" fontId="4" fillId="0" borderId="10" applyFont="0" applyFill="0" applyBorder="0" applyAlignment="0" applyProtection="0"/>
    <xf numFmtId="43" fontId="4" fillId="0" borderId="10" applyFont="0" applyFill="0" applyBorder="0" applyAlignment="0" applyProtection="0"/>
    <xf numFmtId="44" fontId="4" fillId="0" borderId="10" applyFont="0" applyFill="0" applyBorder="0" applyAlignment="0" applyProtection="0"/>
    <xf numFmtId="0" fontId="4" fillId="0" borderId="10"/>
    <xf numFmtId="43" fontId="4" fillId="0" borderId="10" applyFont="0" applyFill="0" applyBorder="0" applyAlignment="0" applyProtection="0"/>
    <xf numFmtId="44" fontId="4" fillId="0" borderId="10" applyFont="0" applyFill="0" applyBorder="0" applyAlignment="0" applyProtection="0"/>
    <xf numFmtId="0" fontId="4" fillId="0" borderId="10"/>
    <xf numFmtId="0" fontId="4" fillId="0" borderId="10"/>
    <xf numFmtId="165" fontId="4" fillId="0" borderId="10" applyFont="0" applyFill="0" applyBorder="0" applyAlignment="0" applyProtection="0"/>
    <xf numFmtId="165" fontId="4" fillId="0" borderId="10" applyFont="0" applyFill="0" applyBorder="0" applyAlignment="0" applyProtection="0"/>
    <xf numFmtId="9" fontId="18" fillId="0" borderId="10" applyFont="0" applyFill="0" applyBorder="0" applyAlignment="0" applyProtection="0"/>
    <xf numFmtId="43" fontId="4" fillId="0" borderId="10" applyFont="0" applyFill="0" applyBorder="0" applyAlignment="0" applyProtection="0"/>
    <xf numFmtId="44" fontId="4" fillId="0" borderId="10" applyFont="0" applyFill="0" applyBorder="0" applyAlignment="0" applyProtection="0"/>
    <xf numFmtId="0" fontId="4" fillId="0" borderId="10"/>
    <xf numFmtId="43" fontId="4" fillId="0" borderId="10" applyFont="0" applyFill="0" applyBorder="0" applyAlignment="0" applyProtection="0"/>
    <xf numFmtId="44" fontId="4" fillId="0" borderId="10" applyFont="0" applyFill="0" applyBorder="0" applyAlignment="0" applyProtection="0"/>
    <xf numFmtId="0" fontId="4" fillId="0" borderId="10"/>
    <xf numFmtId="0" fontId="18" fillId="0" borderId="10"/>
    <xf numFmtId="44" fontId="4" fillId="0" borderId="10" applyFont="0" applyFill="0" applyBorder="0" applyAlignment="0" applyProtection="0"/>
    <xf numFmtId="0" fontId="4" fillId="0" borderId="10"/>
    <xf numFmtId="43" fontId="18" fillId="0" borderId="10" applyFont="0" applyFill="0" applyBorder="0" applyAlignment="0" applyProtection="0"/>
    <xf numFmtId="43" fontId="4" fillId="0" borderId="10" applyFont="0" applyFill="0" applyBorder="0" applyAlignment="0" applyProtection="0"/>
    <xf numFmtId="44" fontId="4" fillId="0" borderId="10" applyFont="0" applyFill="0" applyBorder="0" applyAlignment="0" applyProtection="0"/>
    <xf numFmtId="0" fontId="4" fillId="0" borderId="10"/>
    <xf numFmtId="43" fontId="4" fillId="0" borderId="10" applyFont="0" applyFill="0" applyBorder="0" applyAlignment="0" applyProtection="0"/>
    <xf numFmtId="44" fontId="4" fillId="0" borderId="10" applyFont="0" applyFill="0" applyBorder="0" applyAlignment="0" applyProtection="0"/>
    <xf numFmtId="0" fontId="4" fillId="0" borderId="10"/>
    <xf numFmtId="43" fontId="4" fillId="0" borderId="10" applyFont="0" applyFill="0" applyBorder="0" applyAlignment="0" applyProtection="0"/>
    <xf numFmtId="43" fontId="4" fillId="0" borderId="10" applyFont="0" applyFill="0" applyBorder="0" applyAlignment="0" applyProtection="0"/>
    <xf numFmtId="44" fontId="4" fillId="0" borderId="10" applyFont="0" applyFill="0" applyBorder="0" applyAlignment="0" applyProtection="0"/>
    <xf numFmtId="44" fontId="4" fillId="0" borderId="10" applyFont="0" applyFill="0" applyBorder="0" applyAlignment="0" applyProtection="0"/>
    <xf numFmtId="0" fontId="4" fillId="0" borderId="10"/>
    <xf numFmtId="0" fontId="4" fillId="0" borderId="10"/>
    <xf numFmtId="44" fontId="18" fillId="0" borderId="10" applyFont="0" applyFill="0" applyBorder="0" applyAlignment="0" applyProtection="0"/>
    <xf numFmtId="43" fontId="4" fillId="0" borderId="10" applyFont="0" applyFill="0" applyBorder="0" applyAlignment="0" applyProtection="0"/>
    <xf numFmtId="43" fontId="4" fillId="0" borderId="10" applyFont="0" applyFill="0" applyBorder="0" applyAlignment="0" applyProtection="0"/>
    <xf numFmtId="44" fontId="4" fillId="0" borderId="10" applyFont="0" applyFill="0" applyBorder="0" applyAlignment="0" applyProtection="0"/>
    <xf numFmtId="44" fontId="4" fillId="0" borderId="10" applyFont="0" applyFill="0" applyBorder="0" applyAlignment="0" applyProtection="0"/>
    <xf numFmtId="0" fontId="4" fillId="0" borderId="10"/>
    <xf numFmtId="0" fontId="4" fillId="0" borderId="10"/>
    <xf numFmtId="43" fontId="4" fillId="0" borderId="10" applyFont="0" applyFill="0" applyBorder="0" applyAlignment="0" applyProtection="0"/>
    <xf numFmtId="44" fontId="4" fillId="0" borderId="10" applyFont="0" applyFill="0" applyBorder="0" applyAlignment="0" applyProtection="0"/>
    <xf numFmtId="0" fontId="4" fillId="0" borderId="10"/>
    <xf numFmtId="43" fontId="4" fillId="0" borderId="10" applyFont="0" applyFill="0" applyBorder="0" applyAlignment="0" applyProtection="0"/>
    <xf numFmtId="44" fontId="4" fillId="0" borderId="10" applyFont="0" applyFill="0" applyBorder="0" applyAlignment="0" applyProtection="0"/>
    <xf numFmtId="0" fontId="4" fillId="0" borderId="10"/>
    <xf numFmtId="43" fontId="4" fillId="0" borderId="10" applyFont="0" applyFill="0" applyBorder="0" applyAlignment="0" applyProtection="0"/>
    <xf numFmtId="43" fontId="4" fillId="0" borderId="10" applyFont="0" applyFill="0" applyBorder="0" applyAlignment="0" applyProtection="0"/>
    <xf numFmtId="44" fontId="4" fillId="0" borderId="10" applyFont="0" applyFill="0" applyBorder="0" applyAlignment="0" applyProtection="0"/>
    <xf numFmtId="44" fontId="4" fillId="0" borderId="10" applyFont="0" applyFill="0" applyBorder="0" applyAlignment="0" applyProtection="0"/>
    <xf numFmtId="0" fontId="4" fillId="0" borderId="10"/>
    <xf numFmtId="0" fontId="4" fillId="0" borderId="10"/>
    <xf numFmtId="43" fontId="4" fillId="0" borderId="10" applyFont="0" applyFill="0" applyBorder="0" applyAlignment="0" applyProtection="0"/>
    <xf numFmtId="44" fontId="4" fillId="0" borderId="10" applyFont="0" applyFill="0" applyBorder="0" applyAlignment="0" applyProtection="0"/>
    <xf numFmtId="0" fontId="4" fillId="0" borderId="10"/>
    <xf numFmtId="43" fontId="4" fillId="0" borderId="10" applyFont="0" applyFill="0" applyBorder="0" applyAlignment="0" applyProtection="0"/>
    <xf numFmtId="44" fontId="4" fillId="0" borderId="10" applyFont="0" applyFill="0" applyBorder="0" applyAlignment="0" applyProtection="0"/>
    <xf numFmtId="0" fontId="4" fillId="0" borderId="10"/>
    <xf numFmtId="43" fontId="4" fillId="0" borderId="10" applyFont="0" applyFill="0" applyBorder="0" applyAlignment="0" applyProtection="0"/>
    <xf numFmtId="43" fontId="4" fillId="0" borderId="10" applyFont="0" applyFill="0" applyBorder="0" applyAlignment="0" applyProtection="0"/>
    <xf numFmtId="44" fontId="4" fillId="0" borderId="10" applyFont="0" applyFill="0" applyBorder="0" applyAlignment="0" applyProtection="0"/>
    <xf numFmtId="44" fontId="4" fillId="0" borderId="10" applyFont="0" applyFill="0" applyBorder="0" applyAlignment="0" applyProtection="0"/>
    <xf numFmtId="0" fontId="4" fillId="0" borderId="10"/>
    <xf numFmtId="0" fontId="4" fillId="0" borderId="10"/>
    <xf numFmtId="43" fontId="4" fillId="0" borderId="10" applyFont="0" applyFill="0" applyBorder="0" applyAlignment="0" applyProtection="0"/>
    <xf numFmtId="43" fontId="4" fillId="0" borderId="10" applyFont="0" applyFill="0" applyBorder="0" applyAlignment="0" applyProtection="0"/>
    <xf numFmtId="44" fontId="4" fillId="0" borderId="10" applyFont="0" applyFill="0" applyBorder="0" applyAlignment="0" applyProtection="0"/>
    <xf numFmtId="44" fontId="4" fillId="0" borderId="10" applyFont="0" applyFill="0" applyBorder="0" applyAlignment="0" applyProtection="0"/>
    <xf numFmtId="0" fontId="4" fillId="0" borderId="10"/>
    <xf numFmtId="0" fontId="4" fillId="0" borderId="10"/>
    <xf numFmtId="43" fontId="4" fillId="0" borderId="10" applyFont="0" applyFill="0" applyBorder="0" applyAlignment="0" applyProtection="0"/>
    <xf numFmtId="43" fontId="4" fillId="0" borderId="10" applyFont="0" applyFill="0" applyBorder="0" applyAlignment="0" applyProtection="0"/>
    <xf numFmtId="44" fontId="4" fillId="0" borderId="10" applyFont="0" applyFill="0" applyBorder="0" applyAlignment="0" applyProtection="0"/>
    <xf numFmtId="44" fontId="4" fillId="0" borderId="10" applyFont="0" applyFill="0" applyBorder="0" applyAlignment="0" applyProtection="0"/>
    <xf numFmtId="0" fontId="4" fillId="0" borderId="10"/>
    <xf numFmtId="0" fontId="4" fillId="0" borderId="10"/>
    <xf numFmtId="0" fontId="4" fillId="0" borderId="10"/>
    <xf numFmtId="0" fontId="4" fillId="0" borderId="10"/>
    <xf numFmtId="0" fontId="18" fillId="0" borderId="10"/>
    <xf numFmtId="165" fontId="4" fillId="0" borderId="10" applyFont="0" applyFill="0" applyBorder="0" applyAlignment="0" applyProtection="0"/>
    <xf numFmtId="43" fontId="4" fillId="0" borderId="10" applyFont="0" applyFill="0" applyBorder="0" applyAlignment="0" applyProtection="0"/>
    <xf numFmtId="44" fontId="4" fillId="0" borderId="10" applyFont="0" applyFill="0" applyBorder="0" applyAlignment="0" applyProtection="0"/>
    <xf numFmtId="0" fontId="4" fillId="0" borderId="10"/>
    <xf numFmtId="43" fontId="4" fillId="0" borderId="10" applyFont="0" applyFill="0" applyBorder="0" applyAlignment="0" applyProtection="0"/>
    <xf numFmtId="44" fontId="4" fillId="0" borderId="10" applyFont="0" applyFill="0" applyBorder="0" applyAlignment="0" applyProtection="0"/>
    <xf numFmtId="0" fontId="4" fillId="0" borderId="10"/>
    <xf numFmtId="0" fontId="4" fillId="0" borderId="10"/>
    <xf numFmtId="0" fontId="4" fillId="0" borderId="10"/>
    <xf numFmtId="165" fontId="4" fillId="0" borderId="10" applyFont="0" applyFill="0" applyBorder="0" applyAlignment="0" applyProtection="0"/>
    <xf numFmtId="0" fontId="24" fillId="0" borderId="10"/>
    <xf numFmtId="0" fontId="18" fillId="0" borderId="10"/>
    <xf numFmtId="0" fontId="2" fillId="0" borderId="10"/>
    <xf numFmtId="0" fontId="26" fillId="0" borderId="10"/>
    <xf numFmtId="43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0" fontId="1" fillId="0" borderId="10"/>
    <xf numFmtId="43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0" fontId="1" fillId="0" borderId="10"/>
    <xf numFmtId="43" fontId="1" fillId="0" borderId="10" applyFont="0" applyFill="0" applyBorder="0" applyAlignment="0" applyProtection="0"/>
    <xf numFmtId="43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0" fontId="1" fillId="0" borderId="10"/>
    <xf numFmtId="0" fontId="1" fillId="0" borderId="10"/>
    <xf numFmtId="43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0" fontId="1" fillId="0" borderId="10"/>
    <xf numFmtId="43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0" fontId="1" fillId="0" borderId="10"/>
    <xf numFmtId="43" fontId="1" fillId="0" borderId="10" applyFont="0" applyFill="0" applyBorder="0" applyAlignment="0" applyProtection="0"/>
    <xf numFmtId="43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0" fontId="1" fillId="0" borderId="10"/>
    <xf numFmtId="0" fontId="1" fillId="0" borderId="10"/>
    <xf numFmtId="43" fontId="1" fillId="0" borderId="10" applyFont="0" applyFill="0" applyBorder="0" applyAlignment="0" applyProtection="0"/>
    <xf numFmtId="43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0" fontId="1" fillId="0" borderId="10"/>
    <xf numFmtId="0" fontId="1" fillId="0" borderId="10"/>
    <xf numFmtId="43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0" fontId="1" fillId="0" borderId="10"/>
    <xf numFmtId="43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0" fontId="1" fillId="0" borderId="10"/>
    <xf numFmtId="43" fontId="1" fillId="0" borderId="10" applyFont="0" applyFill="0" applyBorder="0" applyAlignment="0" applyProtection="0"/>
    <xf numFmtId="43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0" fontId="1" fillId="0" borderId="10"/>
    <xf numFmtId="0" fontId="1" fillId="0" borderId="10"/>
    <xf numFmtId="43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0" fontId="1" fillId="0" borderId="10"/>
    <xf numFmtId="43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0" fontId="1" fillId="0" borderId="10"/>
    <xf numFmtId="43" fontId="1" fillId="0" borderId="10" applyFont="0" applyFill="0" applyBorder="0" applyAlignment="0" applyProtection="0"/>
    <xf numFmtId="43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0" fontId="1" fillId="0" borderId="10"/>
    <xf numFmtId="0" fontId="1" fillId="0" borderId="10"/>
    <xf numFmtId="43" fontId="1" fillId="0" borderId="10" applyFont="0" applyFill="0" applyBorder="0" applyAlignment="0" applyProtection="0"/>
    <xf numFmtId="43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0" fontId="1" fillId="0" borderId="10"/>
    <xf numFmtId="0" fontId="1" fillId="0" borderId="10"/>
    <xf numFmtId="43" fontId="1" fillId="0" borderId="10" applyFont="0" applyFill="0" applyBorder="0" applyAlignment="0" applyProtection="0"/>
    <xf numFmtId="43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0" fontId="1" fillId="0" borderId="10"/>
    <xf numFmtId="0" fontId="1" fillId="0" borderId="10"/>
    <xf numFmtId="0" fontId="1" fillId="0" borderId="10"/>
    <xf numFmtId="0" fontId="1" fillId="0" borderId="10"/>
    <xf numFmtId="165" fontId="1" fillId="0" borderId="10" applyFont="0" applyFill="0" applyBorder="0" applyAlignment="0" applyProtection="0"/>
    <xf numFmtId="165" fontId="1" fillId="0" borderId="10" applyFont="0" applyFill="0" applyBorder="0" applyAlignment="0" applyProtection="0"/>
    <xf numFmtId="43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0" fontId="1" fillId="0" borderId="10"/>
    <xf numFmtId="43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0" fontId="1" fillId="0" borderId="10"/>
    <xf numFmtId="43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0" fontId="1" fillId="0" borderId="10"/>
    <xf numFmtId="43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0" fontId="1" fillId="0" borderId="10"/>
    <xf numFmtId="43" fontId="1" fillId="0" borderId="10" applyFont="0" applyFill="0" applyBorder="0" applyAlignment="0" applyProtection="0"/>
    <xf numFmtId="43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0" fontId="1" fillId="0" borderId="10"/>
    <xf numFmtId="0" fontId="1" fillId="0" borderId="10"/>
    <xf numFmtId="43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0" fontId="1" fillId="0" borderId="10"/>
    <xf numFmtId="43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0" fontId="1" fillId="0" borderId="10"/>
    <xf numFmtId="43" fontId="1" fillId="0" borderId="10" applyFont="0" applyFill="0" applyBorder="0" applyAlignment="0" applyProtection="0"/>
    <xf numFmtId="43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0" fontId="1" fillId="0" borderId="10"/>
    <xf numFmtId="0" fontId="1" fillId="0" borderId="10"/>
    <xf numFmtId="43" fontId="1" fillId="0" borderId="10" applyFont="0" applyFill="0" applyBorder="0" applyAlignment="0" applyProtection="0"/>
    <xf numFmtId="43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0" fontId="1" fillId="0" borderId="10"/>
    <xf numFmtId="0" fontId="1" fillId="0" borderId="10"/>
    <xf numFmtId="43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0" fontId="1" fillId="0" borderId="10"/>
    <xf numFmtId="43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0" fontId="1" fillId="0" borderId="10"/>
    <xf numFmtId="43" fontId="1" fillId="0" borderId="10" applyFont="0" applyFill="0" applyBorder="0" applyAlignment="0" applyProtection="0"/>
    <xf numFmtId="43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0" fontId="1" fillId="0" borderId="10"/>
    <xf numFmtId="0" fontId="1" fillId="0" borderId="10"/>
    <xf numFmtId="43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0" fontId="1" fillId="0" borderId="10"/>
    <xf numFmtId="43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0" fontId="1" fillId="0" borderId="10"/>
    <xf numFmtId="43" fontId="1" fillId="0" borderId="10" applyFont="0" applyFill="0" applyBorder="0" applyAlignment="0" applyProtection="0"/>
    <xf numFmtId="43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0" fontId="1" fillId="0" borderId="10"/>
    <xf numFmtId="0" fontId="1" fillId="0" borderId="10"/>
    <xf numFmtId="43" fontId="1" fillId="0" borderId="10" applyFont="0" applyFill="0" applyBorder="0" applyAlignment="0" applyProtection="0"/>
    <xf numFmtId="43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0" fontId="1" fillId="0" borderId="10"/>
    <xf numFmtId="0" fontId="1" fillId="0" borderId="10"/>
    <xf numFmtId="43" fontId="1" fillId="0" borderId="10" applyFont="0" applyFill="0" applyBorder="0" applyAlignment="0" applyProtection="0"/>
    <xf numFmtId="43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0" fontId="1" fillId="0" borderId="10"/>
    <xf numFmtId="0" fontId="1" fillId="0" borderId="10"/>
    <xf numFmtId="0" fontId="1" fillId="0" borderId="10"/>
    <xf numFmtId="0" fontId="1" fillId="0" borderId="10"/>
    <xf numFmtId="165" fontId="1" fillId="0" borderId="10" applyFont="0" applyFill="0" applyBorder="0" applyAlignment="0" applyProtection="0"/>
    <xf numFmtId="165" fontId="1" fillId="0" borderId="10" applyFont="0" applyFill="0" applyBorder="0" applyAlignment="0" applyProtection="0"/>
    <xf numFmtId="43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0" fontId="1" fillId="0" borderId="10"/>
    <xf numFmtId="43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0" fontId="1" fillId="0" borderId="10"/>
    <xf numFmtId="0" fontId="1" fillId="0" borderId="10"/>
    <xf numFmtId="165" fontId="1" fillId="0" borderId="10" applyFont="0" applyFill="0" applyBorder="0" applyAlignment="0" applyProtection="0"/>
    <xf numFmtId="165" fontId="1" fillId="0" borderId="10" applyFont="0" applyFill="0" applyBorder="0" applyAlignment="0" applyProtection="0"/>
    <xf numFmtId="43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0" fontId="1" fillId="0" borderId="10"/>
    <xf numFmtId="43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0" fontId="1" fillId="0" borderId="10"/>
    <xf numFmtId="44" fontId="1" fillId="0" borderId="10" applyFont="0" applyFill="0" applyBorder="0" applyAlignment="0" applyProtection="0"/>
    <xf numFmtId="0" fontId="1" fillId="0" borderId="10"/>
    <xf numFmtId="43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0" fontId="1" fillId="0" borderId="10"/>
    <xf numFmtId="43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0" fontId="1" fillId="0" borderId="10"/>
    <xf numFmtId="43" fontId="1" fillId="0" borderId="10" applyFont="0" applyFill="0" applyBorder="0" applyAlignment="0" applyProtection="0"/>
    <xf numFmtId="43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0" fontId="1" fillId="0" borderId="10"/>
    <xf numFmtId="0" fontId="1" fillId="0" borderId="10"/>
    <xf numFmtId="43" fontId="1" fillId="0" borderId="10" applyFont="0" applyFill="0" applyBorder="0" applyAlignment="0" applyProtection="0"/>
    <xf numFmtId="43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0" fontId="1" fillId="0" borderId="10"/>
    <xf numFmtId="0" fontId="1" fillId="0" borderId="10"/>
    <xf numFmtId="43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0" fontId="1" fillId="0" borderId="10"/>
    <xf numFmtId="43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0" fontId="1" fillId="0" borderId="10"/>
    <xf numFmtId="43" fontId="1" fillId="0" borderId="10" applyFont="0" applyFill="0" applyBorder="0" applyAlignment="0" applyProtection="0"/>
    <xf numFmtId="43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0" fontId="1" fillId="0" borderId="10"/>
    <xf numFmtId="0" fontId="1" fillId="0" borderId="10"/>
    <xf numFmtId="43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0" fontId="1" fillId="0" borderId="10"/>
    <xf numFmtId="43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0" fontId="1" fillId="0" borderId="10"/>
    <xf numFmtId="43" fontId="1" fillId="0" borderId="10" applyFont="0" applyFill="0" applyBorder="0" applyAlignment="0" applyProtection="0"/>
    <xf numFmtId="43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0" fontId="1" fillId="0" borderId="10"/>
    <xf numFmtId="0" fontId="1" fillId="0" borderId="10"/>
    <xf numFmtId="43" fontId="1" fillId="0" borderId="10" applyFont="0" applyFill="0" applyBorder="0" applyAlignment="0" applyProtection="0"/>
    <xf numFmtId="43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0" fontId="1" fillId="0" borderId="10"/>
    <xf numFmtId="0" fontId="1" fillId="0" borderId="10"/>
    <xf numFmtId="43" fontId="1" fillId="0" borderId="10" applyFont="0" applyFill="0" applyBorder="0" applyAlignment="0" applyProtection="0"/>
    <xf numFmtId="43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0" fontId="1" fillId="0" borderId="10"/>
    <xf numFmtId="0" fontId="1" fillId="0" borderId="10"/>
    <xf numFmtId="0" fontId="1" fillId="0" borderId="10"/>
    <xf numFmtId="0" fontId="1" fillId="0" borderId="10"/>
    <xf numFmtId="165" fontId="1" fillId="0" borderId="10" applyFont="0" applyFill="0" applyBorder="0" applyAlignment="0" applyProtection="0"/>
    <xf numFmtId="43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0" fontId="1" fillId="0" borderId="10"/>
    <xf numFmtId="43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0" fontId="1" fillId="0" borderId="10"/>
    <xf numFmtId="0" fontId="1" fillId="0" borderId="10"/>
    <xf numFmtId="0" fontId="1" fillId="0" borderId="10"/>
    <xf numFmtId="165" fontId="1" fillId="0" borderId="10" applyFont="0" applyFill="0" applyBorder="0" applyAlignment="0" applyProtection="0"/>
    <xf numFmtId="0" fontId="1" fillId="0" borderId="10"/>
    <xf numFmtId="43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0" fontId="1" fillId="0" borderId="10"/>
    <xf numFmtId="43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0" fontId="1" fillId="0" borderId="10"/>
    <xf numFmtId="43" fontId="1" fillId="0" borderId="10" applyFont="0" applyFill="0" applyBorder="0" applyAlignment="0" applyProtection="0"/>
    <xf numFmtId="43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0" fontId="1" fillId="0" borderId="10"/>
    <xf numFmtId="0" fontId="1" fillId="0" borderId="10"/>
    <xf numFmtId="43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0" fontId="1" fillId="0" borderId="10"/>
    <xf numFmtId="43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0" fontId="1" fillId="0" borderId="10"/>
    <xf numFmtId="43" fontId="1" fillId="0" borderId="10" applyFont="0" applyFill="0" applyBorder="0" applyAlignment="0" applyProtection="0"/>
    <xf numFmtId="43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0" fontId="1" fillId="0" borderId="10"/>
    <xf numFmtId="0" fontId="1" fillId="0" borderId="10"/>
    <xf numFmtId="43" fontId="1" fillId="0" borderId="10" applyFont="0" applyFill="0" applyBorder="0" applyAlignment="0" applyProtection="0"/>
    <xf numFmtId="43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0" fontId="1" fillId="0" borderId="10"/>
    <xf numFmtId="0" fontId="1" fillId="0" borderId="10"/>
    <xf numFmtId="43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0" fontId="1" fillId="0" borderId="10"/>
    <xf numFmtId="43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0" fontId="1" fillId="0" borderId="10"/>
    <xf numFmtId="43" fontId="1" fillId="0" borderId="10" applyFont="0" applyFill="0" applyBorder="0" applyAlignment="0" applyProtection="0"/>
    <xf numFmtId="43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0" fontId="1" fillId="0" borderId="10"/>
    <xf numFmtId="0" fontId="1" fillId="0" borderId="10"/>
    <xf numFmtId="43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0" fontId="1" fillId="0" borderId="10"/>
    <xf numFmtId="43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0" fontId="1" fillId="0" borderId="10"/>
    <xf numFmtId="43" fontId="1" fillId="0" borderId="10" applyFont="0" applyFill="0" applyBorder="0" applyAlignment="0" applyProtection="0"/>
    <xf numFmtId="43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0" fontId="1" fillId="0" borderId="10"/>
    <xf numFmtId="0" fontId="1" fillId="0" borderId="10"/>
    <xf numFmtId="43" fontId="1" fillId="0" borderId="10" applyFont="0" applyFill="0" applyBorder="0" applyAlignment="0" applyProtection="0"/>
    <xf numFmtId="43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0" fontId="1" fillId="0" borderId="10"/>
    <xf numFmtId="0" fontId="1" fillId="0" borderId="10"/>
    <xf numFmtId="43" fontId="1" fillId="0" borderId="10" applyFont="0" applyFill="0" applyBorder="0" applyAlignment="0" applyProtection="0"/>
    <xf numFmtId="43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0" fontId="1" fillId="0" borderId="10"/>
    <xf numFmtId="0" fontId="1" fillId="0" borderId="10"/>
    <xf numFmtId="0" fontId="1" fillId="0" borderId="10"/>
    <xf numFmtId="0" fontId="1" fillId="0" borderId="10"/>
    <xf numFmtId="165" fontId="1" fillId="0" borderId="10" applyFont="0" applyFill="0" applyBorder="0" applyAlignment="0" applyProtection="0"/>
    <xf numFmtId="165" fontId="1" fillId="0" borderId="10" applyFont="0" applyFill="0" applyBorder="0" applyAlignment="0" applyProtection="0"/>
    <xf numFmtId="43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0" fontId="1" fillId="0" borderId="10"/>
    <xf numFmtId="43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0" fontId="1" fillId="0" borderId="10"/>
    <xf numFmtId="43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0" fontId="1" fillId="0" borderId="10"/>
    <xf numFmtId="43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0" fontId="1" fillId="0" borderId="10"/>
    <xf numFmtId="43" fontId="1" fillId="0" borderId="10" applyFont="0" applyFill="0" applyBorder="0" applyAlignment="0" applyProtection="0"/>
    <xf numFmtId="43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0" fontId="1" fillId="0" borderId="10"/>
    <xf numFmtId="0" fontId="1" fillId="0" borderId="10"/>
    <xf numFmtId="43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0" fontId="1" fillId="0" borderId="10"/>
    <xf numFmtId="43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0" fontId="1" fillId="0" borderId="10"/>
    <xf numFmtId="43" fontId="1" fillId="0" borderId="10" applyFont="0" applyFill="0" applyBorder="0" applyAlignment="0" applyProtection="0"/>
    <xf numFmtId="43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0" fontId="1" fillId="0" borderId="10"/>
    <xf numFmtId="0" fontId="1" fillId="0" borderId="10"/>
    <xf numFmtId="43" fontId="1" fillId="0" borderId="10" applyFont="0" applyFill="0" applyBorder="0" applyAlignment="0" applyProtection="0"/>
    <xf numFmtId="43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0" fontId="1" fillId="0" borderId="10"/>
    <xf numFmtId="0" fontId="1" fillId="0" borderId="10"/>
    <xf numFmtId="43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0" fontId="1" fillId="0" borderId="10"/>
    <xf numFmtId="43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0" fontId="1" fillId="0" borderId="10"/>
    <xf numFmtId="43" fontId="1" fillId="0" borderId="10" applyFont="0" applyFill="0" applyBorder="0" applyAlignment="0" applyProtection="0"/>
    <xf numFmtId="43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0" fontId="1" fillId="0" borderId="10"/>
    <xf numFmtId="0" fontId="1" fillId="0" borderId="10"/>
    <xf numFmtId="43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0" fontId="1" fillId="0" borderId="10"/>
    <xf numFmtId="43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0" fontId="1" fillId="0" borderId="10"/>
    <xf numFmtId="43" fontId="1" fillId="0" borderId="10" applyFont="0" applyFill="0" applyBorder="0" applyAlignment="0" applyProtection="0"/>
    <xf numFmtId="43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0" fontId="1" fillId="0" borderId="10"/>
    <xf numFmtId="0" fontId="1" fillId="0" borderId="10"/>
    <xf numFmtId="43" fontId="1" fillId="0" borderId="10" applyFont="0" applyFill="0" applyBorder="0" applyAlignment="0" applyProtection="0"/>
    <xf numFmtId="43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0" fontId="1" fillId="0" borderId="10"/>
    <xf numFmtId="0" fontId="1" fillId="0" borderId="10"/>
    <xf numFmtId="43" fontId="1" fillId="0" borderId="10" applyFont="0" applyFill="0" applyBorder="0" applyAlignment="0" applyProtection="0"/>
    <xf numFmtId="43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0" fontId="1" fillId="0" borderId="10"/>
    <xf numFmtId="0" fontId="1" fillId="0" borderId="10"/>
    <xf numFmtId="0" fontId="1" fillId="0" borderId="10"/>
    <xf numFmtId="0" fontId="1" fillId="0" borderId="10"/>
    <xf numFmtId="165" fontId="1" fillId="0" borderId="10" applyFont="0" applyFill="0" applyBorder="0" applyAlignment="0" applyProtection="0"/>
    <xf numFmtId="165" fontId="1" fillId="0" borderId="10" applyFont="0" applyFill="0" applyBorder="0" applyAlignment="0" applyProtection="0"/>
    <xf numFmtId="43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0" fontId="1" fillId="0" borderId="10"/>
    <xf numFmtId="43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0" fontId="1" fillId="0" borderId="10"/>
    <xf numFmtId="0" fontId="1" fillId="0" borderId="10"/>
    <xf numFmtId="165" fontId="1" fillId="0" borderId="10" applyFont="0" applyFill="0" applyBorder="0" applyAlignment="0" applyProtection="0"/>
    <xf numFmtId="165" fontId="1" fillId="0" borderId="10" applyFont="0" applyFill="0" applyBorder="0" applyAlignment="0" applyProtection="0"/>
    <xf numFmtId="43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0" fontId="1" fillId="0" borderId="10"/>
    <xf numFmtId="43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0" fontId="1" fillId="0" borderId="10"/>
    <xf numFmtId="44" fontId="1" fillId="0" borderId="10" applyFont="0" applyFill="0" applyBorder="0" applyAlignment="0" applyProtection="0"/>
    <xf numFmtId="0" fontId="1" fillId="0" borderId="10"/>
    <xf numFmtId="43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0" fontId="1" fillId="0" borderId="10"/>
    <xf numFmtId="43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0" fontId="1" fillId="0" borderId="10"/>
    <xf numFmtId="43" fontId="1" fillId="0" borderId="10" applyFont="0" applyFill="0" applyBorder="0" applyAlignment="0" applyProtection="0"/>
    <xf numFmtId="43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0" fontId="1" fillId="0" borderId="10"/>
    <xf numFmtId="0" fontId="1" fillId="0" borderId="10"/>
    <xf numFmtId="43" fontId="1" fillId="0" borderId="10" applyFont="0" applyFill="0" applyBorder="0" applyAlignment="0" applyProtection="0"/>
    <xf numFmtId="43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0" fontId="1" fillId="0" borderId="10"/>
    <xf numFmtId="0" fontId="1" fillId="0" borderId="10"/>
    <xf numFmtId="43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0" fontId="1" fillId="0" borderId="10"/>
    <xf numFmtId="43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0" fontId="1" fillId="0" borderId="10"/>
    <xf numFmtId="43" fontId="1" fillId="0" borderId="10" applyFont="0" applyFill="0" applyBorder="0" applyAlignment="0" applyProtection="0"/>
    <xf numFmtId="43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0" fontId="1" fillId="0" borderId="10"/>
    <xf numFmtId="0" fontId="1" fillId="0" borderId="10"/>
    <xf numFmtId="43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0" fontId="1" fillId="0" borderId="10"/>
    <xf numFmtId="43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0" fontId="1" fillId="0" borderId="10"/>
    <xf numFmtId="43" fontId="1" fillId="0" borderId="10" applyFont="0" applyFill="0" applyBorder="0" applyAlignment="0" applyProtection="0"/>
    <xf numFmtId="43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0" fontId="1" fillId="0" borderId="10"/>
    <xf numFmtId="0" fontId="1" fillId="0" borderId="10"/>
    <xf numFmtId="43" fontId="1" fillId="0" borderId="10" applyFont="0" applyFill="0" applyBorder="0" applyAlignment="0" applyProtection="0"/>
    <xf numFmtId="43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0" fontId="1" fillId="0" borderId="10"/>
    <xf numFmtId="0" fontId="1" fillId="0" borderId="10"/>
    <xf numFmtId="43" fontId="1" fillId="0" borderId="10" applyFont="0" applyFill="0" applyBorder="0" applyAlignment="0" applyProtection="0"/>
    <xf numFmtId="43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0" fontId="1" fillId="0" borderId="10"/>
    <xf numFmtId="0" fontId="1" fillId="0" borderId="10"/>
    <xf numFmtId="0" fontId="1" fillId="0" borderId="10"/>
    <xf numFmtId="0" fontId="1" fillId="0" borderId="10"/>
    <xf numFmtId="165" fontId="1" fillId="0" borderId="10" applyFont="0" applyFill="0" applyBorder="0" applyAlignment="0" applyProtection="0"/>
    <xf numFmtId="43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0" fontId="1" fillId="0" borderId="10"/>
    <xf numFmtId="43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0" fontId="1" fillId="0" borderId="10"/>
    <xf numFmtId="0" fontId="1" fillId="0" borderId="10"/>
    <xf numFmtId="0" fontId="1" fillId="0" borderId="10"/>
    <xf numFmtId="165" fontId="1" fillId="0" borderId="10" applyFont="0" applyFill="0" applyBorder="0" applyAlignment="0" applyProtection="0"/>
    <xf numFmtId="0" fontId="1" fillId="0" borderId="10"/>
  </cellStyleXfs>
  <cellXfs count="159">
    <xf numFmtId="0" fontId="0" fillId="0" borderId="0" xfId="0"/>
    <xf numFmtId="0" fontId="8" fillId="0" borderId="0" xfId="0" applyFont="1" applyAlignment="1">
      <alignment horizontal="center"/>
    </xf>
    <xf numFmtId="0" fontId="8" fillId="0" borderId="0" xfId="0" applyFont="1"/>
    <xf numFmtId="0" fontId="9" fillId="0" borderId="0" xfId="0" applyFont="1"/>
    <xf numFmtId="0" fontId="9" fillId="0" borderId="0" xfId="0" applyFont="1" applyAlignment="1">
      <alignment horizontal="right"/>
    </xf>
    <xf numFmtId="0" fontId="8" fillId="0" borderId="1" xfId="0" applyFont="1" applyBorder="1" applyAlignment="1">
      <alignment vertical="center"/>
    </xf>
    <xf numFmtId="0" fontId="10" fillId="0" borderId="0" xfId="0" applyFont="1" applyAlignment="1">
      <alignment horizontal="center"/>
    </xf>
    <xf numFmtId="0" fontId="8" fillId="0" borderId="2" xfId="0" applyFont="1" applyBorder="1" applyAlignment="1">
      <alignment horizontal="left"/>
    </xf>
    <xf numFmtId="0" fontId="8" fillId="0" borderId="2" xfId="0" applyFont="1" applyBorder="1"/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wrapText="1"/>
    </xf>
    <xf numFmtId="0" fontId="8" fillId="3" borderId="9" xfId="0" applyFont="1" applyFill="1" applyBorder="1" applyAlignment="1">
      <alignment horizontal="left" wrapText="1"/>
    </xf>
    <xf numFmtId="0" fontId="8" fillId="3" borderId="8" xfId="0" applyFont="1" applyFill="1" applyBorder="1" applyAlignment="1">
      <alignment horizontal="left" wrapText="1"/>
    </xf>
    <xf numFmtId="14" fontId="8" fillId="3" borderId="8" xfId="0" applyNumberFormat="1" applyFont="1" applyFill="1" applyBorder="1" applyAlignment="1">
      <alignment horizontal="center"/>
    </xf>
    <xf numFmtId="43" fontId="8" fillId="3" borderId="8" xfId="0" applyNumberFormat="1" applyFont="1" applyFill="1" applyBorder="1" applyAlignment="1">
      <alignment horizontal="center" wrapText="1"/>
    </xf>
    <xf numFmtId="0" fontId="8" fillId="3" borderId="10" xfId="0" applyFont="1" applyFill="1" applyBorder="1"/>
    <xf numFmtId="0" fontId="8" fillId="3" borderId="8" xfId="0" applyFont="1" applyFill="1" applyBorder="1" applyAlignment="1">
      <alignment horizontal="center" vertical="center" wrapText="1"/>
    </xf>
    <xf numFmtId="43" fontId="8" fillId="3" borderId="8" xfId="0" applyNumberFormat="1" applyFont="1" applyFill="1" applyBorder="1"/>
    <xf numFmtId="43" fontId="8" fillId="3" borderId="8" xfId="0" applyNumberFormat="1" applyFont="1" applyFill="1" applyBorder="1" applyAlignment="1">
      <alignment horizontal="center" vertical="top" wrapText="1"/>
    </xf>
    <xf numFmtId="0" fontId="8" fillId="3" borderId="8" xfId="0" applyFont="1" applyFill="1" applyBorder="1" applyAlignment="1">
      <alignment horizontal="left" vertical="center" wrapText="1"/>
    </xf>
    <xf numFmtId="43" fontId="8" fillId="3" borderId="8" xfId="0" applyNumberFormat="1" applyFont="1" applyFill="1" applyBorder="1" applyAlignment="1">
      <alignment horizontal="right"/>
    </xf>
    <xf numFmtId="43" fontId="8" fillId="3" borderId="8" xfId="0" applyNumberFormat="1" applyFont="1" applyFill="1" applyBorder="1" applyAlignment="1">
      <alignment horizontal="right" vertical="top"/>
    </xf>
    <xf numFmtId="0" fontId="8" fillId="3" borderId="9" xfId="0" applyFont="1" applyFill="1" applyBorder="1" applyAlignment="1">
      <alignment wrapText="1"/>
    </xf>
    <xf numFmtId="0" fontId="8" fillId="0" borderId="15" xfId="0" applyFont="1" applyBorder="1" applyAlignment="1">
      <alignment horizontal="left" wrapText="1"/>
    </xf>
    <xf numFmtId="14" fontId="8" fillId="0" borderId="8" xfId="0" applyNumberFormat="1" applyFont="1" applyBorder="1" applyAlignment="1">
      <alignment horizontal="center"/>
    </xf>
    <xf numFmtId="0" fontId="8" fillId="0" borderId="8" xfId="0" applyFont="1" applyBorder="1" applyAlignment="1">
      <alignment horizontal="center" wrapText="1"/>
    </xf>
    <xf numFmtId="43" fontId="8" fillId="0" borderId="8" xfId="0" applyNumberFormat="1" applyFont="1" applyBorder="1" applyAlignment="1">
      <alignment horizontal="center" wrapText="1"/>
    </xf>
    <xf numFmtId="14" fontId="8" fillId="3" borderId="8" xfId="0" applyNumberFormat="1" applyFont="1" applyFill="1" applyBorder="1" applyAlignment="1">
      <alignment horizontal="center" vertical="center" wrapText="1"/>
    </xf>
    <xf numFmtId="4" fontId="11" fillId="3" borderId="8" xfId="0" applyNumberFormat="1" applyFont="1" applyFill="1" applyBorder="1" applyAlignment="1">
      <alignment horizontal="right"/>
    </xf>
    <xf numFmtId="0" fontId="8" fillId="0" borderId="8" xfId="0" applyFont="1" applyBorder="1" applyAlignment="1">
      <alignment horizontal="left" wrapText="1"/>
    </xf>
    <xf numFmtId="0" fontId="8" fillId="0" borderId="8" xfId="0" applyFont="1" applyBorder="1" applyAlignment="1">
      <alignment horizontal="center" vertical="center" wrapText="1"/>
    </xf>
    <xf numFmtId="43" fontId="8" fillId="0" borderId="8" xfId="0" applyNumberFormat="1" applyFont="1" applyBorder="1" applyAlignment="1">
      <alignment horizontal="center" vertical="top" wrapText="1"/>
    </xf>
    <xf numFmtId="14" fontId="8" fillId="3" borderId="8" xfId="0" applyNumberFormat="1" applyFont="1" applyFill="1" applyBorder="1" applyAlignment="1">
      <alignment horizontal="center" wrapText="1"/>
    </xf>
    <xf numFmtId="14" fontId="8" fillId="3" borderId="8" xfId="0" applyNumberFormat="1" applyFont="1" applyFill="1" applyBorder="1" applyAlignment="1">
      <alignment horizontal="center" vertical="center"/>
    </xf>
    <xf numFmtId="43" fontId="8" fillId="0" borderId="0" xfId="0" applyNumberFormat="1" applyFont="1"/>
    <xf numFmtId="0" fontId="8" fillId="0" borderId="0" xfId="0" applyFont="1" applyAlignment="1">
      <alignment wrapText="1"/>
    </xf>
    <xf numFmtId="0" fontId="13" fillId="3" borderId="8" xfId="0" applyFont="1" applyFill="1" applyBorder="1" applyAlignment="1">
      <alignment horizontal="center"/>
    </xf>
    <xf numFmtId="0" fontId="15" fillId="0" borderId="0" xfId="0" applyFont="1"/>
    <xf numFmtId="16" fontId="8" fillId="0" borderId="0" xfId="0" applyNumberFormat="1" applyFont="1"/>
    <xf numFmtId="0" fontId="16" fillId="3" borderId="8" xfId="0" applyFont="1" applyFill="1" applyBorder="1" applyAlignment="1">
      <alignment horizontal="left" wrapText="1"/>
    </xf>
    <xf numFmtId="0" fontId="16" fillId="3" borderId="8" xfId="0" applyFont="1" applyFill="1" applyBorder="1" applyAlignment="1">
      <alignment horizontal="left" vertical="center" wrapText="1"/>
    </xf>
    <xf numFmtId="0" fontId="16" fillId="0" borderId="8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center"/>
    </xf>
    <xf numFmtId="0" fontId="0" fillId="0" borderId="10" xfId="0" applyBorder="1"/>
    <xf numFmtId="0" fontId="8" fillId="0" borderId="10" xfId="0" applyFont="1" applyBorder="1" applyAlignment="1">
      <alignment wrapText="1"/>
    </xf>
    <xf numFmtId="0" fontId="8" fillId="0" borderId="10" xfId="0" applyFont="1" applyBorder="1"/>
    <xf numFmtId="0" fontId="12" fillId="0" borderId="10" xfId="0" applyFont="1" applyBorder="1" applyAlignment="1">
      <alignment wrapText="1"/>
    </xf>
    <xf numFmtId="0" fontId="9" fillId="0" borderId="10" xfId="0" applyFont="1" applyBorder="1" applyAlignment="1">
      <alignment wrapText="1"/>
    </xf>
    <xf numFmtId="0" fontId="9" fillId="0" borderId="10" xfId="0" applyFont="1" applyBorder="1" applyAlignment="1">
      <alignment horizontal="right"/>
    </xf>
    <xf numFmtId="0" fontId="8" fillId="0" borderId="10" xfId="0" applyFont="1" applyBorder="1" applyAlignment="1">
      <alignment vertical="center" wrapText="1"/>
    </xf>
    <xf numFmtId="0" fontId="10" fillId="0" borderId="10" xfId="0" applyFont="1" applyBorder="1" applyAlignment="1">
      <alignment horizontal="center"/>
    </xf>
    <xf numFmtId="0" fontId="8" fillId="0" borderId="10" xfId="0" applyFont="1" applyBorder="1" applyAlignment="1">
      <alignment vertical="center"/>
    </xf>
    <xf numFmtId="0" fontId="8" fillId="0" borderId="10" xfId="0" applyFont="1" applyBorder="1" applyAlignment="1">
      <alignment horizontal="left" wrapText="1"/>
    </xf>
    <xf numFmtId="0" fontId="13" fillId="3" borderId="13" xfId="0" applyFont="1" applyFill="1" applyBorder="1" applyAlignment="1">
      <alignment horizontal="center"/>
    </xf>
    <xf numFmtId="0" fontId="8" fillId="2" borderId="18" xfId="0" applyFont="1" applyFill="1" applyBorder="1" applyAlignment="1">
      <alignment horizontal="center" vertical="center" wrapText="1"/>
    </xf>
    <xf numFmtId="0" fontId="8" fillId="0" borderId="9" xfId="0" applyFont="1" applyBorder="1" applyAlignment="1">
      <alignment horizontal="left" wrapText="1"/>
    </xf>
    <xf numFmtId="43" fontId="8" fillId="0" borderId="8" xfId="0" applyNumberFormat="1" applyFont="1" applyBorder="1"/>
    <xf numFmtId="43" fontId="8" fillId="0" borderId="8" xfId="0" applyNumberFormat="1" applyFont="1" applyBorder="1" applyAlignment="1">
      <alignment horizontal="right"/>
    </xf>
    <xf numFmtId="0" fontId="8" fillId="0" borderId="9" xfId="0" applyFont="1" applyBorder="1" applyAlignment="1">
      <alignment horizontal="left" vertical="top" wrapText="1"/>
    </xf>
    <xf numFmtId="0" fontId="8" fillId="0" borderId="8" xfId="0" applyFont="1" applyBorder="1" applyAlignment="1">
      <alignment horizontal="center" vertical="top" wrapText="1"/>
    </xf>
    <xf numFmtId="14" fontId="8" fillId="0" borderId="8" xfId="0" applyNumberFormat="1" applyFont="1" applyBorder="1" applyAlignment="1">
      <alignment horizontal="center" vertical="top"/>
    </xf>
    <xf numFmtId="0" fontId="8" fillId="0" borderId="9" xfId="0" applyFont="1" applyBorder="1" applyAlignment="1">
      <alignment horizontal="center" wrapText="1"/>
    </xf>
    <xf numFmtId="43" fontId="8" fillId="0" borderId="11" xfId="0" applyNumberFormat="1" applyFont="1" applyBorder="1" applyAlignment="1">
      <alignment horizontal="right"/>
    </xf>
    <xf numFmtId="0" fontId="8" fillId="0" borderId="9" xfId="0" applyFont="1" applyBorder="1" applyAlignment="1">
      <alignment wrapText="1"/>
    </xf>
    <xf numFmtId="0" fontId="8" fillId="0" borderId="15" xfId="0" applyFont="1" applyBorder="1" applyAlignment="1">
      <alignment horizontal="center" wrapText="1"/>
    </xf>
    <xf numFmtId="0" fontId="0" fillId="0" borderId="0" xfId="0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8" fillId="2" borderId="4" xfId="0" applyFont="1" applyFill="1" applyBorder="1" applyAlignment="1">
      <alignment horizontal="left" vertical="center" wrapText="1"/>
    </xf>
    <xf numFmtId="0" fontId="8" fillId="3" borderId="15" xfId="0" applyFont="1" applyFill="1" applyBorder="1" applyAlignment="1">
      <alignment horizontal="left" wrapText="1"/>
    </xf>
    <xf numFmtId="0" fontId="8" fillId="3" borderId="15" xfId="0" applyFont="1" applyFill="1" applyBorder="1" applyAlignment="1">
      <alignment horizontal="left" vertical="center" wrapText="1"/>
    </xf>
    <xf numFmtId="0" fontId="17" fillId="0" borderId="16" xfId="0" applyFont="1" applyBorder="1" applyAlignment="1">
      <alignment horizontal="left" wrapText="1"/>
    </xf>
    <xf numFmtId="0" fontId="17" fillId="4" borderId="16" xfId="0" applyFont="1" applyFill="1" applyBorder="1" applyAlignment="1">
      <alignment horizontal="left" wrapText="1"/>
    </xf>
    <xf numFmtId="0" fontId="17" fillId="4" borderId="23" xfId="0" applyFont="1" applyFill="1" applyBorder="1" applyAlignment="1">
      <alignment horizontal="left" wrapText="1"/>
    </xf>
    <xf numFmtId="0" fontId="17" fillId="4" borderId="17" xfId="0" applyFont="1" applyFill="1" applyBorder="1" applyAlignment="1">
      <alignment horizontal="left" wrapText="1"/>
    </xf>
    <xf numFmtId="0" fontId="17" fillId="4" borderId="16" xfId="0" applyFont="1" applyFill="1" applyBorder="1" applyAlignment="1">
      <alignment horizontal="left" vertical="center" wrapText="1"/>
    </xf>
    <xf numFmtId="0" fontId="17" fillId="0" borderId="23" xfId="0" applyFont="1" applyBorder="1" applyAlignment="1">
      <alignment horizontal="left" wrapText="1"/>
    </xf>
    <xf numFmtId="0" fontId="17" fillId="0" borderId="16" xfId="0" applyFont="1" applyBorder="1" applyAlignment="1">
      <alignment horizontal="left" vertical="center" wrapText="1"/>
    </xf>
    <xf numFmtId="0" fontId="17" fillId="4" borderId="23" xfId="0" applyFont="1" applyFill="1" applyBorder="1" applyAlignment="1">
      <alignment horizontal="left" vertical="center" wrapText="1"/>
    </xf>
    <xf numFmtId="43" fontId="0" fillId="0" borderId="0" xfId="0" applyNumberFormat="1"/>
    <xf numFmtId="0" fontId="8" fillId="0" borderId="16" xfId="0" applyFont="1" applyBorder="1" applyAlignment="1">
      <alignment horizontal="left" wrapText="1"/>
    </xf>
    <xf numFmtId="0" fontId="17" fillId="4" borderId="8" xfId="0" applyFont="1" applyFill="1" applyBorder="1" applyAlignment="1">
      <alignment horizontal="left" wrapText="1"/>
    </xf>
    <xf numFmtId="0" fontId="20" fillId="5" borderId="16" xfId="0" applyFont="1" applyFill="1" applyBorder="1" applyAlignment="1">
      <alignment horizontal="left" vertical="center" wrapText="1"/>
    </xf>
    <xf numFmtId="0" fontId="8" fillId="0" borderId="14" xfId="0" applyFont="1" applyBorder="1" applyAlignment="1">
      <alignment horizontal="center" vertical="center" wrapText="1"/>
    </xf>
    <xf numFmtId="4" fontId="0" fillId="0" borderId="0" xfId="0" applyNumberFormat="1"/>
    <xf numFmtId="0" fontId="8" fillId="2" borderId="25" xfId="0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/>
    </xf>
    <xf numFmtId="0" fontId="8" fillId="2" borderId="19" xfId="380" applyFont="1" applyFill="1" applyBorder="1" applyAlignment="1">
      <alignment horizontal="center" vertical="center" wrapText="1"/>
    </xf>
    <xf numFmtId="0" fontId="8" fillId="2" borderId="20" xfId="380" applyFont="1" applyFill="1" applyBorder="1" applyAlignment="1">
      <alignment horizontal="center" vertical="center" wrapText="1"/>
    </xf>
    <xf numFmtId="0" fontId="8" fillId="2" borderId="21" xfId="380" applyFont="1" applyFill="1" applyBorder="1" applyAlignment="1">
      <alignment horizontal="center" vertical="center" wrapText="1"/>
    </xf>
    <xf numFmtId="0" fontId="8" fillId="2" borderId="22" xfId="380" applyFont="1" applyFill="1" applyBorder="1" applyAlignment="1">
      <alignment horizontal="center" vertical="center" wrapText="1"/>
    </xf>
    <xf numFmtId="14" fontId="0" fillId="0" borderId="16" xfId="0" applyNumberFormat="1" applyBorder="1" applyAlignment="1">
      <alignment horizontal="center"/>
    </xf>
    <xf numFmtId="4" fontId="19" fillId="0" borderId="26" xfId="0" applyNumberFormat="1" applyFont="1" applyBorder="1"/>
    <xf numFmtId="0" fontId="0" fillId="0" borderId="26" xfId="0" applyBorder="1"/>
    <xf numFmtId="43" fontId="19" fillId="0" borderId="27" xfId="0" applyNumberFormat="1" applyFont="1" applyBorder="1"/>
    <xf numFmtId="4" fontId="25" fillId="0" borderId="10" xfId="0" applyNumberFormat="1" applyFont="1" applyBorder="1"/>
    <xf numFmtId="4" fontId="19" fillId="0" borderId="10" xfId="0" applyNumberFormat="1" applyFont="1" applyBorder="1"/>
    <xf numFmtId="0" fontId="8" fillId="0" borderId="12" xfId="0" applyFont="1" applyBorder="1" applyAlignment="1">
      <alignment horizontal="left" wrapText="1"/>
    </xf>
    <xf numFmtId="0" fontId="8" fillId="0" borderId="13" xfId="0" applyFont="1" applyBorder="1" applyAlignment="1">
      <alignment horizontal="center" wrapText="1"/>
    </xf>
    <xf numFmtId="0" fontId="17" fillId="4" borderId="24" xfId="0" applyFont="1" applyFill="1" applyBorder="1" applyAlignment="1">
      <alignment horizontal="left" wrapText="1"/>
    </xf>
    <xf numFmtId="43" fontId="8" fillId="0" borderId="29" xfId="0" applyNumberFormat="1" applyFont="1" applyBorder="1" applyAlignment="1">
      <alignment horizontal="center" vertical="top" wrapText="1"/>
    </xf>
    <xf numFmtId="43" fontId="8" fillId="0" borderId="29" xfId="0" applyNumberFormat="1" applyFont="1" applyBorder="1" applyAlignment="1">
      <alignment horizontal="center" wrapText="1"/>
    </xf>
    <xf numFmtId="43" fontId="8" fillId="3" borderId="29" xfId="0" applyNumberFormat="1" applyFont="1" applyFill="1" applyBorder="1" applyAlignment="1">
      <alignment horizontal="center" vertical="top" wrapText="1"/>
    </xf>
    <xf numFmtId="43" fontId="8" fillId="3" borderId="29" xfId="0" applyNumberFormat="1" applyFont="1" applyFill="1" applyBorder="1" applyAlignment="1">
      <alignment horizontal="center" wrapText="1"/>
    </xf>
    <xf numFmtId="0" fontId="20" fillId="0" borderId="16" xfId="0" applyFont="1" applyBorder="1" applyAlignment="1">
      <alignment vertical="center" wrapText="1"/>
    </xf>
    <xf numFmtId="0" fontId="0" fillId="0" borderId="16" xfId="0" applyBorder="1"/>
    <xf numFmtId="0" fontId="8" fillId="0" borderId="16" xfId="0" applyFont="1" applyBorder="1" applyAlignment="1">
      <alignment vertical="center" wrapText="1"/>
    </xf>
    <xf numFmtId="4" fontId="8" fillId="0" borderId="16" xfId="0" applyNumberFormat="1" applyFont="1" applyBorder="1" applyAlignment="1">
      <alignment vertical="center" wrapText="1"/>
    </xf>
    <xf numFmtId="0" fontId="8" fillId="0" borderId="16" xfId="0" applyFont="1" applyBorder="1" applyAlignment="1">
      <alignment horizontal="center" vertical="center" wrapText="1"/>
    </xf>
    <xf numFmtId="167" fontId="0" fillId="0" borderId="0" xfId="0" applyNumberFormat="1"/>
    <xf numFmtId="0" fontId="8" fillId="3" borderId="9" xfId="0" applyFont="1" applyFill="1" applyBorder="1" applyAlignment="1">
      <alignment horizontal="left"/>
    </xf>
    <xf numFmtId="43" fontId="9" fillId="0" borderId="8" xfId="0" applyNumberFormat="1" applyFont="1" applyBorder="1" applyAlignment="1">
      <alignment horizontal="center" wrapText="1"/>
    </xf>
    <xf numFmtId="43" fontId="16" fillId="0" borderId="8" xfId="0" applyNumberFormat="1" applyFont="1" applyBorder="1" applyAlignment="1">
      <alignment horizontal="center" wrapText="1"/>
    </xf>
    <xf numFmtId="43" fontId="0" fillId="0" borderId="0" xfId="0" applyNumberFormat="1" applyAlignment="1">
      <alignment horizontal="left"/>
    </xf>
    <xf numFmtId="0" fontId="18" fillId="0" borderId="16" xfId="1" applyBorder="1"/>
    <xf numFmtId="0" fontId="18" fillId="4" borderId="16" xfId="1" applyFill="1" applyBorder="1"/>
    <xf numFmtId="14" fontId="18" fillId="4" borderId="16" xfId="1" applyNumberFormat="1" applyFill="1" applyBorder="1" applyAlignment="1" applyProtection="1">
      <alignment horizontal="center"/>
      <protection locked="0"/>
    </xf>
    <xf numFmtId="14" fontId="14" fillId="4" borderId="16" xfId="1" applyNumberFormat="1" applyFont="1" applyFill="1" applyBorder="1" applyAlignment="1" applyProtection="1">
      <alignment horizontal="center"/>
      <protection locked="0"/>
    </xf>
    <xf numFmtId="14" fontId="26" fillId="0" borderId="16" xfId="383" applyNumberFormat="1" applyBorder="1" applyAlignment="1">
      <alignment horizontal="center"/>
    </xf>
    <xf numFmtId="0" fontId="21" fillId="0" borderId="16" xfId="3" applyFont="1" applyBorder="1" applyAlignment="1">
      <alignment horizontal="left"/>
    </xf>
    <xf numFmtId="4" fontId="26" fillId="0" borderId="16" xfId="383" applyNumberFormat="1" applyBorder="1"/>
    <xf numFmtId="0" fontId="21" fillId="0" borderId="16" xfId="3" applyFont="1" applyBorder="1" applyAlignment="1">
      <alignment horizontal="left" wrapText="1"/>
    </xf>
    <xf numFmtId="0" fontId="17" fillId="4" borderId="16" xfId="1" applyFont="1" applyFill="1" applyBorder="1" applyAlignment="1">
      <alignment horizontal="left" wrapText="1"/>
    </xf>
    <xf numFmtId="4" fontId="26" fillId="4" borderId="16" xfId="383" applyNumberFormat="1" applyFill="1" applyBorder="1"/>
    <xf numFmtId="0" fontId="8" fillId="3" borderId="13" xfId="613" applyFont="1" applyFill="1" applyBorder="1" applyAlignment="1">
      <alignment horizontal="center"/>
    </xf>
    <xf numFmtId="0" fontId="26" fillId="0" borderId="16" xfId="383" applyBorder="1" applyAlignment="1">
      <alignment horizontal="center"/>
    </xf>
    <xf numFmtId="4" fontId="14" fillId="3" borderId="13" xfId="613" applyNumberFormat="1" applyFont="1" applyFill="1" applyBorder="1" applyAlignment="1">
      <alignment horizontal="center"/>
    </xf>
    <xf numFmtId="0" fontId="8" fillId="3" borderId="8" xfId="613" applyFont="1" applyFill="1" applyBorder="1" applyAlignment="1">
      <alignment horizontal="center"/>
    </xf>
    <xf numFmtId="4" fontId="14" fillId="3" borderId="8" xfId="613" applyNumberFormat="1" applyFont="1" applyFill="1" applyBorder="1" applyAlignment="1">
      <alignment horizontal="center"/>
    </xf>
    <xf numFmtId="0" fontId="18" fillId="0" borderId="16" xfId="1" applyBorder="1" applyAlignment="1">
      <alignment horizontal="center"/>
    </xf>
    <xf numFmtId="0" fontId="26" fillId="4" borderId="16" xfId="383" applyFill="1" applyBorder="1" applyAlignment="1">
      <alignment horizontal="center"/>
    </xf>
    <xf numFmtId="0" fontId="6" fillId="4" borderId="16" xfId="4" applyFont="1" applyFill="1" applyBorder="1" applyAlignment="1">
      <alignment wrapText="1"/>
    </xf>
    <xf numFmtId="0" fontId="3" fillId="4" borderId="16" xfId="0" applyFont="1" applyFill="1" applyBorder="1" applyAlignment="1">
      <alignment wrapText="1"/>
    </xf>
    <xf numFmtId="0" fontId="7" fillId="0" borderId="9" xfId="0" applyFont="1" applyBorder="1" applyAlignment="1">
      <alignment wrapText="1"/>
    </xf>
    <xf numFmtId="0" fontId="17" fillId="4" borderId="16" xfId="4" applyFont="1" applyFill="1" applyBorder="1" applyAlignment="1">
      <alignment wrapText="1"/>
    </xf>
    <xf numFmtId="0" fontId="17" fillId="4" borderId="16" xfId="0" applyFont="1" applyFill="1" applyBorder="1" applyAlignment="1">
      <alignment wrapText="1"/>
    </xf>
    <xf numFmtId="0" fontId="17" fillId="0" borderId="9" xfId="0" applyFont="1" applyBorder="1" applyAlignment="1">
      <alignment wrapText="1"/>
    </xf>
    <xf numFmtId="0" fontId="0" fillId="0" borderId="10" xfId="0" applyBorder="1" applyAlignment="1">
      <alignment horizontal="center"/>
    </xf>
    <xf numFmtId="0" fontId="8" fillId="0" borderId="9" xfId="0" applyFont="1" applyBorder="1" applyAlignment="1">
      <alignment horizontal="center" vertical="top" wrapText="1"/>
    </xf>
    <xf numFmtId="0" fontId="17" fillId="4" borderId="23" xfId="2" applyFont="1" applyFill="1" applyBorder="1" applyAlignment="1">
      <alignment horizontal="left" wrapText="1"/>
    </xf>
    <xf numFmtId="0" fontId="21" fillId="0" borderId="23" xfId="3" applyFont="1" applyBorder="1" applyAlignment="1">
      <alignment horizontal="left" wrapText="1"/>
    </xf>
    <xf numFmtId="0" fontId="8" fillId="0" borderId="17" xfId="0" applyFont="1" applyBorder="1" applyAlignment="1">
      <alignment vertical="center" wrapText="1"/>
    </xf>
    <xf numFmtId="0" fontId="17" fillId="0" borderId="17" xfId="0" applyFont="1" applyBorder="1" applyAlignment="1">
      <alignment horizontal="left" wrapText="1"/>
    </xf>
    <xf numFmtId="0" fontId="17" fillId="0" borderId="23" xfId="0" applyFont="1" applyBorder="1" applyAlignment="1">
      <alignment horizontal="left"/>
    </xf>
    <xf numFmtId="0" fontId="17" fillId="0" borderId="8" xfId="0" applyFont="1" applyBorder="1" applyAlignment="1">
      <alignment horizontal="left" wrapText="1"/>
    </xf>
    <xf numFmtId="0" fontId="20" fillId="5" borderId="23" xfId="0" applyFont="1" applyFill="1" applyBorder="1" applyAlignment="1">
      <alignment horizontal="left" vertical="center" wrapText="1"/>
    </xf>
    <xf numFmtId="0" fontId="8" fillId="0" borderId="16" xfId="381" applyFont="1" applyBorder="1" applyAlignment="1">
      <alignment horizontal="left" vertical="center" wrapText="1"/>
    </xf>
    <xf numFmtId="0" fontId="8" fillId="0" borderId="10" xfId="0" applyFont="1" applyBorder="1" applyAlignment="1">
      <alignment horizontal="center" vertical="center" wrapText="1"/>
    </xf>
    <xf numFmtId="14" fontId="0" fillId="0" borderId="10" xfId="0" applyNumberFormat="1" applyBorder="1" applyAlignment="1">
      <alignment horizontal="center"/>
    </xf>
    <xf numFmtId="14" fontId="8" fillId="0" borderId="13" xfId="0" applyNumberFormat="1" applyFont="1" applyBorder="1" applyAlignment="1">
      <alignment horizontal="center"/>
    </xf>
    <xf numFmtId="14" fontId="8" fillId="0" borderId="16" xfId="0" applyNumberFormat="1" applyFont="1" applyBorder="1" applyAlignment="1">
      <alignment horizontal="center" vertical="center" wrapText="1"/>
    </xf>
    <xf numFmtId="4" fontId="17" fillId="4" borderId="16" xfId="0" applyNumberFormat="1" applyFont="1" applyFill="1" applyBorder="1" applyAlignment="1">
      <alignment horizontal="right"/>
    </xf>
    <xf numFmtId="4" fontId="8" fillId="0" borderId="10" xfId="0" applyNumberFormat="1" applyFont="1" applyBorder="1" applyAlignment="1">
      <alignment vertical="center" wrapText="1"/>
    </xf>
    <xf numFmtId="43" fontId="8" fillId="0" borderId="8" xfId="0" applyNumberFormat="1" applyFont="1" applyBorder="1" applyAlignment="1">
      <alignment horizontal="right" vertical="top"/>
    </xf>
    <xf numFmtId="43" fontId="8" fillId="0" borderId="28" xfId="0" applyNumberFormat="1" applyFont="1" applyBorder="1" applyAlignment="1">
      <alignment horizontal="center" wrapText="1"/>
    </xf>
  </cellXfs>
  <cellStyles count="844">
    <cellStyle name="Millares 2" xfId="6" xr:uid="{66776A12-4317-4354-B380-0598DA521AC5}"/>
    <cellStyle name="Millares 2 2" xfId="30" xr:uid="{B5412D65-5E00-40E2-86A6-2811314A7F97}"/>
    <cellStyle name="Millares 2 2 2" xfId="106" xr:uid="{441A1B5C-F1DE-486D-8A0D-94BF167B573E}"/>
    <cellStyle name="Millares 2 2 2 2" xfId="196" xr:uid="{FA912F74-9A78-493C-9BC6-E8DEDDEF4635}"/>
    <cellStyle name="Millares 2 2 2 2 2" xfId="370" xr:uid="{F0FA0424-119E-4F03-95A6-D2DAB8160CE7}"/>
    <cellStyle name="Millares 2 2 2 2 2 2" xfId="833" xr:uid="{0A728189-2C27-49F7-97EA-EFB3050841B8}"/>
    <cellStyle name="Millares 2 2 2 2 3" xfId="603" xr:uid="{295CCE2D-B38F-4152-B7B7-856350681446}"/>
    <cellStyle name="Millares 2 2 2 3" xfId="291" xr:uid="{7A6230CD-EBD7-4B69-99A6-AE1A76B0145F}"/>
    <cellStyle name="Millares 2 2 2 3 2" xfId="759" xr:uid="{73208828-B8D9-4AF0-84F3-5DF961720AA0}"/>
    <cellStyle name="Millares 2 2 2 3 3" xfId="529" xr:uid="{52593D72-82DE-4D00-80E8-D2B8AAC4416D}"/>
    <cellStyle name="Millares 2 2 2 4" xfId="272" xr:uid="{15E41318-FBF6-4CA4-82C8-B036A9A5AB0C}"/>
    <cellStyle name="Millares 2 2 2 4 2" xfId="683" xr:uid="{30C28B15-061B-459C-965C-C447328A91AF}"/>
    <cellStyle name="Millares 2 2 2 5" xfId="453" xr:uid="{32349FD0-FD80-45C9-8F86-863C5853D434}"/>
    <cellStyle name="Millares 2 2 3" xfId="311" xr:uid="{CDAC4AAD-C059-4872-83F0-57AA10CBD520}"/>
    <cellStyle name="Millares 2 2 3 2" xfId="379" xr:uid="{728B363F-314A-42C5-A482-6F28BC3D18DF}"/>
    <cellStyle name="Millares 2 2 3 2 2" xfId="842" xr:uid="{5CC491FA-73D7-44ED-9F2B-4A05E9A8F36D}"/>
    <cellStyle name="Millares 2 2 3 2 3" xfId="612" xr:uid="{45F6E0D3-1653-4886-9620-0EB9ADAB01E0}"/>
    <cellStyle name="Millares 2 2 4" xfId="300" xr:uid="{B12442C2-6952-487B-9E2B-2E39A03DECD0}"/>
    <cellStyle name="Millares 2 2 4 2" xfId="768" xr:uid="{B5B31146-FC81-479C-AFB8-52219547EAC4}"/>
    <cellStyle name="Millares 2 2 4 3" xfId="538" xr:uid="{9DA68772-BCE0-4470-B980-821B17289F64}"/>
    <cellStyle name="Millares 2 3" xfId="105" xr:uid="{C99EB797-D74A-4A89-9529-0BC58DB431F6}"/>
    <cellStyle name="Millares 2 3 2" xfId="115" xr:uid="{A10346EA-315E-4DF9-96AA-76660C6B2C66}"/>
    <cellStyle name="Millares 2 4" xfId="102" xr:uid="{91EE2C3C-1408-416F-94B2-D0C2CDD0EC63}"/>
    <cellStyle name="Millares 2 5" xfId="101" xr:uid="{55E59776-9363-422F-BC4F-4C3C9DE6FAD6}"/>
    <cellStyle name="Millares 2 5 2" xfId="195" xr:uid="{D1A2A05B-F064-4586-9472-38E0F968F227}"/>
    <cellStyle name="Millares 2 5 2 2" xfId="299" xr:uid="{377D9ADC-7FF0-4DE1-9754-AC6397379A47}"/>
    <cellStyle name="Millares 2 5 2 2 2" xfId="767" xr:uid="{3360FF11-D0C5-4514-83E6-95B063F52052}"/>
    <cellStyle name="Millares 2 5 2 3" xfId="537" xr:uid="{C49F0FF9-0FCF-4E20-8FD1-8A159A30C75F}"/>
    <cellStyle name="Millares 2 5 3" xfId="290" xr:uid="{F8A78817-EC23-4AB2-A9AF-1834B8B91F1A}"/>
    <cellStyle name="Millares 2 5 3 2" xfId="758" xr:uid="{BAFDF46D-3A9B-4C12-BD28-14300EBFA16C}"/>
    <cellStyle name="Millares 2 5 3 3" xfId="528" xr:uid="{16E1AF56-B9C5-4A34-93A9-29E76837832E}"/>
    <cellStyle name="Millares 2 5 4" xfId="271" xr:uid="{256587BD-2B88-4D1E-A6A5-5A61C2B93CB9}"/>
    <cellStyle name="Millares 2 5 4 2" xfId="682" xr:uid="{FA136CE9-E5CB-4A03-8588-FE7AA309D2AF}"/>
    <cellStyle name="Millares 2 5 5" xfId="452" xr:uid="{7847C881-7EAB-4524-98E5-0DFA1F0F03EA}"/>
    <cellStyle name="Millares 3" xfId="7" xr:uid="{060E4981-7AD8-47E3-AEDE-EC9DA60AF9BE}"/>
    <cellStyle name="Millares 3 10" xfId="384" xr:uid="{6FF5F6D2-81A5-4DEA-AFED-EA0A1E9EE3E8}"/>
    <cellStyle name="Millares 3 2" xfId="12" xr:uid="{078B337C-AEA2-4784-9448-D37A90FE133C}"/>
    <cellStyle name="Millares 3 2 2" xfId="20" xr:uid="{70D74BE8-0AFF-40D4-B9F0-76BCF3BD611E}"/>
    <cellStyle name="Millares 3 2 2 2" xfId="40" xr:uid="{EBDF478B-F7B3-4895-944F-072FF70364ED}"/>
    <cellStyle name="Millares 3 2 2 2 2" xfId="74" xr:uid="{A9ADA134-C543-4BC2-9E5A-9CDEF764C7DD}"/>
    <cellStyle name="Millares 3 2 2 2 2 2" xfId="176" xr:uid="{F58E0AFB-4BCA-4B71-A6DD-F0B500FDE3B3}"/>
    <cellStyle name="Millares 3 2 2 2 2 2 2" xfId="350" xr:uid="{AA81E003-FA9C-4AE5-B0BE-299E932C6E5F}"/>
    <cellStyle name="Millares 3 2 2 2 2 2 2 2" xfId="814" xr:uid="{3CDC8BEC-E3E1-470B-AA21-397C655E52AA}"/>
    <cellStyle name="Millares 3 2 2 2 2 2 3" xfId="584" xr:uid="{BA495BC4-9790-457B-9039-4268D4552036}"/>
    <cellStyle name="Millares 3 2 2 2 2 3" xfId="252" xr:uid="{0A0078D4-64BD-43F1-909F-21CAED69C990}"/>
    <cellStyle name="Millares 3 2 2 2 2 3 2" xfId="739" xr:uid="{EBEEC323-45AC-4FFF-9805-546E4C9ABF39}"/>
    <cellStyle name="Millares 3 2 2 2 2 3 3" xfId="509" xr:uid="{2A10B219-9985-4939-AB71-B89BB35A2ED3}"/>
    <cellStyle name="Millares 3 2 2 2 2 4" xfId="663" xr:uid="{4A5D440F-6FF0-4E48-9018-D23A5B071F15}"/>
    <cellStyle name="Millares 3 2 2 2 2 5" xfId="433" xr:uid="{6377DD48-7819-4B58-9425-6E1F53576BDC}"/>
    <cellStyle name="Millares 3 2 2 2 3" xfId="146" xr:uid="{FB387520-2735-4EFD-BCB4-2BED237447D5}"/>
    <cellStyle name="Millares 3 2 2 2 3 2" xfId="319" xr:uid="{8F293ACB-86DE-4919-8376-0103EDA8E6C9}"/>
    <cellStyle name="Millares 3 2 2 2 3 2 2" xfId="784" xr:uid="{BF6E8C45-232A-4170-A7F8-F02EEB72CACE}"/>
    <cellStyle name="Millares 3 2 2 2 3 3" xfId="554" xr:uid="{1799B27D-A58E-406D-BD30-61CFCC416030}"/>
    <cellStyle name="Millares 3 2 2 2 4" xfId="222" xr:uid="{68B56DBD-43A1-4D22-A06E-C2F80121BCBD}"/>
    <cellStyle name="Millares 3 2 2 2 4 2" xfId="709" xr:uid="{29B31AE6-58F4-4A0A-A226-AC1A453DC740}"/>
    <cellStyle name="Millares 3 2 2 2 4 3" xfId="479" xr:uid="{02840149-05EE-44BF-8CEA-4881C0F85199}"/>
    <cellStyle name="Millares 3 2 2 2 5" xfId="633" xr:uid="{88B7AF10-0C5A-4535-B0BA-5EFD92963B7F}"/>
    <cellStyle name="Millares 3 2 2 2 6" xfId="403" xr:uid="{A4391CA5-9BBC-4E39-ABBF-A0BB08BAA0A7}"/>
    <cellStyle name="Millares 3 2 2 3" xfId="62" xr:uid="{4DFC388A-11F0-4235-A1C8-43108403F657}"/>
    <cellStyle name="Millares 3 2 2 3 2" xfId="164" xr:uid="{CBF2022B-73AA-44B7-A088-84F8635AE6DD}"/>
    <cellStyle name="Millares 3 2 2 3 2 2" xfId="338" xr:uid="{394A2988-FAFC-44D6-B578-89613964380A}"/>
    <cellStyle name="Millares 3 2 2 3 2 2 2" xfId="802" xr:uid="{08DC07F1-666F-48A3-BDF7-7899E9893300}"/>
    <cellStyle name="Millares 3 2 2 3 2 3" xfId="572" xr:uid="{EB81A0E3-A6EA-4812-AEFC-795F906C02FF}"/>
    <cellStyle name="Millares 3 2 2 3 3" xfId="240" xr:uid="{E8CEC6C5-8872-4BA5-9169-12B7932B6650}"/>
    <cellStyle name="Millares 3 2 2 3 3 2" xfId="727" xr:uid="{294AFC2A-93C6-4869-BD7D-6079D92A3084}"/>
    <cellStyle name="Millares 3 2 2 3 3 3" xfId="497" xr:uid="{0B191FD2-A599-4A30-BBC6-D564B4CFECCE}"/>
    <cellStyle name="Millares 3 2 2 3 4" xfId="651" xr:uid="{8908EFF4-3D49-4A9B-8ABD-2B1BF5D199B5}"/>
    <cellStyle name="Millares 3 2 2 3 5" xfId="421" xr:uid="{B92EDA41-D5F1-410F-9EA6-B319483F8618}"/>
    <cellStyle name="Millares 3 2 2 4" xfId="119" xr:uid="{D1725418-EF7D-46B8-ACC0-75033674F27D}"/>
    <cellStyle name="Millares 3 2 2 4 2" xfId="200" xr:uid="{ACB0F99C-D29B-47E1-BE26-9459C1FA7B8B}"/>
    <cellStyle name="Millares 3 2 2 4 2 2" xfId="374" xr:uid="{9F219134-4404-464D-A020-6D85D600AE59}"/>
    <cellStyle name="Millares 3 2 2 4 2 2 2" xfId="837" xr:uid="{7BF8F628-DFDE-46F0-BE28-6F28B63B1C0A}"/>
    <cellStyle name="Millares 3 2 2 4 2 3" xfId="607" xr:uid="{E5B0FF68-DD54-4ACB-AA8D-E887B7E60383}"/>
    <cellStyle name="Millares 3 2 2 4 3" xfId="295" xr:uid="{B9FD0985-376B-4B28-B213-4C821C00B499}"/>
    <cellStyle name="Millares 3 2 2 4 3 2" xfId="763" xr:uid="{CFD8ED6D-16EA-4715-8F99-9E01D3CBF4F7}"/>
    <cellStyle name="Millares 3 2 2 4 3 3" xfId="533" xr:uid="{E2791F90-DE6D-4CE9-BE8E-CAA68AA47719}"/>
    <cellStyle name="Millares 3 2 2 4 4" xfId="276" xr:uid="{18EBE885-98AE-49D1-AD88-BEA050ABA59C}"/>
    <cellStyle name="Millares 3 2 2 4 4 2" xfId="687" xr:uid="{261BDC3E-BB41-4912-8056-D9EB935F3F69}"/>
    <cellStyle name="Millares 3 2 2 4 5" xfId="457" xr:uid="{672D3C5E-FBF4-4BE5-AFAB-C4993435C65D}"/>
    <cellStyle name="Millares 3 2 2 5" xfId="134" xr:uid="{CF2BF510-97DB-416D-812A-86F6BF360290}"/>
    <cellStyle name="Millares 3 2 2 5 2" xfId="305" xr:uid="{1FB93F83-8DF2-4D4C-B635-FA87A0988868}"/>
    <cellStyle name="Millares 3 2 2 5 2 2" xfId="772" xr:uid="{05874FC2-8940-49B9-92C8-F4ED8B625D3C}"/>
    <cellStyle name="Millares 3 2 2 5 3" xfId="542" xr:uid="{CB03CAA6-1EE9-4693-A7A4-05BF1F0E3628}"/>
    <cellStyle name="Millares 3 2 2 6" xfId="210" xr:uid="{3BED4B12-12DF-408C-8B0B-BE09F39239DC}"/>
    <cellStyle name="Millares 3 2 2 6 2" xfId="697" xr:uid="{508DFA95-80A7-4713-B391-9B547F8E1200}"/>
    <cellStyle name="Millares 3 2 2 6 3" xfId="467" xr:uid="{4551513B-4DFC-432A-9F32-3F0899833087}"/>
    <cellStyle name="Millares 3 2 2 7" xfId="621" xr:uid="{B8B3024F-02EA-4633-BD1E-9BFF8728F40F}"/>
    <cellStyle name="Millares 3 2 2 8" xfId="391" xr:uid="{B70DDE12-DB06-438D-862B-37142E5C50E7}"/>
    <cellStyle name="Millares 3 2 3" xfId="35" xr:uid="{40577190-00CA-4E79-A7F6-FB5DA9D596A3}"/>
    <cellStyle name="Millares 3 2 3 2" xfId="70" xr:uid="{87446D67-92BC-45D1-BFB1-DCB37CCEBDD7}"/>
    <cellStyle name="Millares 3 2 3 2 2" xfId="172" xr:uid="{883C8F18-C618-4274-A0C7-1D18595A07EF}"/>
    <cellStyle name="Millares 3 2 3 2 2 2" xfId="346" xr:uid="{EC95B1A5-82B6-4E69-BF2E-D4F50B0AC8E2}"/>
    <cellStyle name="Millares 3 2 3 2 2 2 2" xfId="810" xr:uid="{98B4F505-8755-449A-BEE3-918534C40971}"/>
    <cellStyle name="Millares 3 2 3 2 2 3" xfId="580" xr:uid="{EF195DC3-C656-4FB0-8CF7-BA1CFFC117A4}"/>
    <cellStyle name="Millares 3 2 3 2 3" xfId="248" xr:uid="{BD71116C-3D5C-4422-B073-80207D5307FA}"/>
    <cellStyle name="Millares 3 2 3 2 3 2" xfId="735" xr:uid="{F8A7E8A5-0881-4B49-BC8C-0AC0807E4E6B}"/>
    <cellStyle name="Millares 3 2 3 2 3 3" xfId="505" xr:uid="{8CE65960-9ECB-4792-8E8D-5100E3887D17}"/>
    <cellStyle name="Millares 3 2 3 2 4" xfId="659" xr:uid="{B9A212B5-1631-4061-872F-52AD3D951AC7}"/>
    <cellStyle name="Millares 3 2 3 2 5" xfId="429" xr:uid="{074FC86A-15FC-44E1-B42C-3EF58043D86D}"/>
    <cellStyle name="Millares 3 2 3 3" xfId="108" xr:uid="{B42861D0-3FBC-46CD-95CB-7F33F6DFE98A}"/>
    <cellStyle name="Millares 3 2 3 4" xfId="142" xr:uid="{6B15ECB8-14C3-49A5-B0F7-035DB490EB6C}"/>
    <cellStyle name="Millares 3 2 3 4 2" xfId="315" xr:uid="{396DA782-7088-452C-B509-052C2CE6BCE6}"/>
    <cellStyle name="Millares 3 2 3 4 2 2" xfId="780" xr:uid="{670F7C47-BFAC-4B24-9292-9F239D2A7085}"/>
    <cellStyle name="Millares 3 2 3 4 3" xfId="550" xr:uid="{162414A2-15D4-4CD6-89FA-7BC092FFD6E6}"/>
    <cellStyle name="Millares 3 2 3 5" xfId="218" xr:uid="{C2872D29-6C33-420A-A541-8373372EF065}"/>
    <cellStyle name="Millares 3 2 3 5 2" xfId="705" xr:uid="{02B20796-6722-45A5-A529-65EFEDB173E6}"/>
    <cellStyle name="Millares 3 2 3 5 3" xfId="475" xr:uid="{CCD00ED6-E353-471F-A429-D297C72101AF}"/>
    <cellStyle name="Millares 3 2 3 6" xfId="629" xr:uid="{F4FA92BE-B947-4A1E-BE9B-B837D5EF01D7}"/>
    <cellStyle name="Millares 3 2 3 7" xfId="399" xr:uid="{22167CD5-69AD-4B4A-AEDF-E0AD9D64299F}"/>
    <cellStyle name="Millares 3 2 4" xfId="50" xr:uid="{B77EB4A6-4C63-4626-9902-752B211A293A}"/>
    <cellStyle name="Millares 3 2 4 2" xfId="81" xr:uid="{20FD2834-7EB8-4EB1-83CF-FB798B87ECD4}"/>
    <cellStyle name="Millares 3 2 4 2 2" xfId="182" xr:uid="{81F6EC6D-5570-4797-B0D8-AD3D53E069D0}"/>
    <cellStyle name="Millares 3 2 4 2 2 2" xfId="356" xr:uid="{84F05120-7E11-4FFD-9172-81FFFDD2407C}"/>
    <cellStyle name="Millares 3 2 4 2 2 2 2" xfId="820" xr:uid="{59C2E4F9-BD26-41BC-9D9E-70DAA947B004}"/>
    <cellStyle name="Millares 3 2 4 2 2 3" xfId="590" xr:uid="{11133C6E-5361-4318-A1F6-591F56A56619}"/>
    <cellStyle name="Millares 3 2 4 2 3" xfId="258" xr:uid="{691A7C48-7FBC-4FAD-9129-9DAD8666AC89}"/>
    <cellStyle name="Millares 3 2 4 2 3 2" xfId="745" xr:uid="{A5EA576F-7E59-4B56-A3F5-8560ACF3E30D}"/>
    <cellStyle name="Millares 3 2 4 2 3 3" xfId="515" xr:uid="{72D618D2-128A-424D-A002-5F4BE5E9B090}"/>
    <cellStyle name="Millares 3 2 4 2 4" xfId="669" xr:uid="{802468E8-8779-4689-8588-1B266543E87D}"/>
    <cellStyle name="Millares 3 2 4 2 5" xfId="439" xr:uid="{FDFDB026-87AB-457D-B3C3-AB048545DA99}"/>
    <cellStyle name="Millares 3 2 4 3" xfId="152" xr:uid="{5875665F-4C18-4050-81F5-2CDCA69C158B}"/>
    <cellStyle name="Millares 3 2 4 3 2" xfId="326" xr:uid="{8AD91C4B-9FA9-43D5-BE3E-19CFEE03C965}"/>
    <cellStyle name="Millares 3 2 4 3 2 2" xfId="790" xr:uid="{AEF94749-79CB-4F55-B3C4-8A92F7AB3AE4}"/>
    <cellStyle name="Millares 3 2 4 3 3" xfId="560" xr:uid="{FF369DAE-ABB9-4A87-A94B-F73CB29BA327}"/>
    <cellStyle name="Millares 3 2 4 4" xfId="228" xr:uid="{B39DDD7C-B88A-47F6-905E-FEC63B83F717}"/>
    <cellStyle name="Millares 3 2 4 4 2" xfId="715" xr:uid="{75A107C0-8A83-477D-B1EE-EF0792D5624D}"/>
    <cellStyle name="Millares 3 2 4 4 3" xfId="485" xr:uid="{1C1241E6-9107-4004-9D25-AC4FA3035063}"/>
    <cellStyle name="Millares 3 2 4 5" xfId="639" xr:uid="{3146FF62-7386-4CB4-B070-856517D72CBF}"/>
    <cellStyle name="Millares 3 2 4 6" xfId="409" xr:uid="{F535BDD1-3A48-451D-A1C9-697EC4C2CD3B}"/>
    <cellStyle name="Millares 3 2 5" xfId="58" xr:uid="{18A83329-8142-4D10-AC83-F1A9F2328ADD}"/>
    <cellStyle name="Millares 3 2 5 2" xfId="160" xr:uid="{9197C515-060C-4258-9944-2DB6494568FC}"/>
    <cellStyle name="Millares 3 2 5 2 2" xfId="334" xr:uid="{50793286-8CDD-4361-AFBA-A600D841A176}"/>
    <cellStyle name="Millares 3 2 5 2 2 2" xfId="798" xr:uid="{CB70D752-112C-4E04-AA31-930E95C35203}"/>
    <cellStyle name="Millares 3 2 5 2 3" xfId="568" xr:uid="{8A9F5942-CE75-4F00-9287-1CCAC3366BC7}"/>
    <cellStyle name="Millares 3 2 5 3" xfId="236" xr:uid="{9B71A5DC-C3F2-4E8E-AE1E-268FCD38AF25}"/>
    <cellStyle name="Millares 3 2 5 3 2" xfId="723" xr:uid="{C648860F-DC94-4033-A6DD-9B3251BEE435}"/>
    <cellStyle name="Millares 3 2 5 3 3" xfId="493" xr:uid="{42B71227-13AE-4F4D-9554-F7694CBF354E}"/>
    <cellStyle name="Millares 3 2 5 4" xfId="647" xr:uid="{E9DCD993-54F1-42EE-AB2D-9CDC9AEB177A}"/>
    <cellStyle name="Millares 3 2 5 5" xfId="417" xr:uid="{BC2DD523-2C27-49F4-8929-D6090D0A8A67}"/>
    <cellStyle name="Millares 3 2 6" xfId="87" xr:uid="{8C4B6A4F-A9A2-44A9-B952-2AC5766BD263}"/>
    <cellStyle name="Millares 3 2 6 2" xfId="188" xr:uid="{8CA55DF0-20B2-469C-B73F-6B7B91DE3A68}"/>
    <cellStyle name="Millares 3 2 6 2 2" xfId="362" xr:uid="{09459D1E-73CA-4CB4-8540-87A63128F5FC}"/>
    <cellStyle name="Millares 3 2 6 2 2 2" xfId="826" xr:uid="{CFD15851-AE27-4151-A87E-43953C3588FE}"/>
    <cellStyle name="Millares 3 2 6 2 3" xfId="596" xr:uid="{C2B5F77E-4778-4B4D-ADA8-4CDAD2259DAE}"/>
    <cellStyle name="Millares 3 2 6 3" xfId="283" xr:uid="{A57E9A9E-47E9-43CA-9327-9E76633D967D}"/>
    <cellStyle name="Millares 3 2 6 3 2" xfId="751" xr:uid="{FEBC23F2-9493-482E-9543-2CA1E575737B}"/>
    <cellStyle name="Millares 3 2 6 3 3" xfId="521" xr:uid="{FF438068-BAC9-4053-9909-3051EDA63C31}"/>
    <cellStyle name="Millares 3 2 6 4" xfId="264" xr:uid="{D1ACDB95-AFD3-456B-B40F-7B527010D189}"/>
    <cellStyle name="Millares 3 2 6 4 2" xfId="675" xr:uid="{0952171C-5CC0-4D61-9A03-DAEC34B85D2E}"/>
    <cellStyle name="Millares 3 2 6 5" xfId="445" xr:uid="{3C217231-9DFA-4BB7-A05D-E44FEAC2F9BF}"/>
    <cellStyle name="Millares 3 2 7" xfId="130" xr:uid="{DF22AD77-35A0-4A72-95D3-C08467EE7C64}"/>
    <cellStyle name="Millares 3 2 7 2" xfId="281" xr:uid="{85B503B5-9CD5-4358-9950-0CC13ACB2C99}"/>
    <cellStyle name="Millares 3 2 7 2 2" xfId="693" xr:uid="{50248F91-7EA6-47D2-BEB3-F02118121D6C}"/>
    <cellStyle name="Millares 3 2 7 3" xfId="463" xr:uid="{64315977-3A35-4D36-9706-9D0C40A310EA}"/>
    <cellStyle name="Millares 3 2 8" xfId="206" xr:uid="{8C2E15CB-1299-4AAE-AC46-63876EE75861}"/>
    <cellStyle name="Millares 3 2 8 2" xfId="617" xr:uid="{36C34B9A-FE5B-4ED9-B833-DBDEACF77477}"/>
    <cellStyle name="Millares 3 2 9" xfId="387" xr:uid="{B0960F9F-F7B6-47FF-8AB6-22AEADC9A489}"/>
    <cellStyle name="Millares 3 3" xfId="19" xr:uid="{3E341BB5-DEE1-40BB-A556-8D9CDFEF047E}"/>
    <cellStyle name="Millares 3 3 2" xfId="39" xr:uid="{9BE392F8-1227-40CC-8A55-FA824460554F}"/>
    <cellStyle name="Millares 3 3 2 2" xfId="73" xr:uid="{64E0E035-F015-473B-98C3-982819CE433C}"/>
    <cellStyle name="Millares 3 3 2 2 2" xfId="175" xr:uid="{36225577-A10E-496F-BEA7-3C8E06BE2DC6}"/>
    <cellStyle name="Millares 3 3 2 2 2 2" xfId="349" xr:uid="{A46B953E-2ECD-48DD-9A19-C16BF7BF581F}"/>
    <cellStyle name="Millares 3 3 2 2 2 2 2" xfId="813" xr:uid="{66BCEE2F-621B-40AA-8282-1E8C4A83F5A8}"/>
    <cellStyle name="Millares 3 3 2 2 2 3" xfId="583" xr:uid="{1DA0CD27-E943-4AA1-938C-5061B81AE583}"/>
    <cellStyle name="Millares 3 3 2 2 3" xfId="251" xr:uid="{2325D466-8D37-4E6E-9E34-036BA4B2831D}"/>
    <cellStyle name="Millares 3 3 2 2 3 2" xfId="738" xr:uid="{FE805C08-D5C9-41B0-AC86-8FB6EF14FF9A}"/>
    <cellStyle name="Millares 3 3 2 2 3 3" xfId="508" xr:uid="{99BB4BCF-DB36-4B40-996C-775094C1B8A7}"/>
    <cellStyle name="Millares 3 3 2 2 4" xfId="662" xr:uid="{8EDACB75-8B1A-4632-A489-6F1334295406}"/>
    <cellStyle name="Millares 3 3 2 2 5" xfId="432" xr:uid="{2EBF6203-076D-4A75-B5B5-F707EE07A23A}"/>
    <cellStyle name="Millares 3 3 2 3" xfId="145" xr:uid="{6C1FB1BE-F5F3-4E81-9362-67039694B598}"/>
    <cellStyle name="Millares 3 3 2 3 2" xfId="318" xr:uid="{06AA5104-8EC5-4F87-A025-5C2FC33A7A02}"/>
    <cellStyle name="Millares 3 3 2 3 2 2" xfId="783" xr:uid="{E144D35E-892E-464F-A403-B96BC4F9FA60}"/>
    <cellStyle name="Millares 3 3 2 3 3" xfId="553" xr:uid="{7FE512CD-DE90-423E-89BD-1546D8282FB7}"/>
    <cellStyle name="Millares 3 3 2 4" xfId="221" xr:uid="{60449B52-DAE3-4F4F-A2F2-7C382ABD9943}"/>
    <cellStyle name="Millares 3 3 2 4 2" xfId="708" xr:uid="{4F900004-3D6E-4F68-A0CA-F56B636FF145}"/>
    <cellStyle name="Millares 3 3 2 4 3" xfId="478" xr:uid="{76C86EE0-6747-43FE-B6F7-1D5AE08F5C73}"/>
    <cellStyle name="Millares 3 3 2 5" xfId="632" xr:uid="{54B8A555-937A-445F-9E31-024F8D577F34}"/>
    <cellStyle name="Millares 3 3 2 6" xfId="402" xr:uid="{3795A2A2-336F-445B-B7C4-DEE396A42676}"/>
    <cellStyle name="Millares 3 3 3" xfId="61" xr:uid="{1EF7E58C-431E-4660-8A23-1DBDED4C07C0}"/>
    <cellStyle name="Millares 3 3 3 2" xfId="163" xr:uid="{0FFE80BA-522B-401B-AA10-213AD3784DAD}"/>
    <cellStyle name="Millares 3 3 3 2 2" xfId="337" xr:uid="{B64BB5B6-55AD-4BE5-A14F-D200481EF530}"/>
    <cellStyle name="Millares 3 3 3 2 2 2" xfId="801" xr:uid="{A3B2DC9E-C0E2-42C4-BF8E-B15BC081B100}"/>
    <cellStyle name="Millares 3 3 3 2 3" xfId="571" xr:uid="{1AAB2F86-3E88-40E6-B9FA-9D8E59ECCD3A}"/>
    <cellStyle name="Millares 3 3 3 3" xfId="239" xr:uid="{C06A6CB0-54E2-4D6A-9A07-6C86765CA779}"/>
    <cellStyle name="Millares 3 3 3 3 2" xfId="726" xr:uid="{B4324F53-1B59-4B5A-8C4F-598D69B28B69}"/>
    <cellStyle name="Millares 3 3 3 3 3" xfId="496" xr:uid="{95F90529-3601-43C5-9B74-516CDC6EA845}"/>
    <cellStyle name="Millares 3 3 3 4" xfId="650" xr:uid="{8DA895C6-9302-43BC-9BD6-1FCB171991A8}"/>
    <cellStyle name="Millares 3 3 3 5" xfId="420" xr:uid="{FF6B4A3E-53F1-4842-9705-DE4207281CB2}"/>
    <cellStyle name="Millares 3 3 4" xfId="116" xr:uid="{581E67FB-9BFB-4B35-9459-D3A4D6D70268}"/>
    <cellStyle name="Millares 3 3 4 2" xfId="197" xr:uid="{4818E98B-A710-4659-9760-B4B6FD177971}"/>
    <cellStyle name="Millares 3 3 4 2 2" xfId="371" xr:uid="{7045F4E0-5A54-4C60-B22C-2DA95941385A}"/>
    <cellStyle name="Millares 3 3 4 2 2 2" xfId="834" xr:uid="{E7DE963B-574B-4F3B-B2A7-C4E0FF97C4E5}"/>
    <cellStyle name="Millares 3 3 4 2 3" xfId="604" xr:uid="{249B6AE0-6944-4C71-A2C6-D9095584D9EB}"/>
    <cellStyle name="Millares 3 3 4 3" xfId="292" xr:uid="{137621EC-3A28-4A14-88B4-8164D2A63855}"/>
    <cellStyle name="Millares 3 3 4 3 2" xfId="760" xr:uid="{7E762EAB-8352-4E6F-AD4B-DCFCB37F22D3}"/>
    <cellStyle name="Millares 3 3 4 3 3" xfId="530" xr:uid="{1C763C35-579E-426B-BB0B-9F7F751E6D54}"/>
    <cellStyle name="Millares 3 3 4 4" xfId="273" xr:uid="{DA0B848F-D948-4F72-BEDB-E993CE6286E4}"/>
    <cellStyle name="Millares 3 3 4 4 2" xfId="684" xr:uid="{80AB0F6F-3275-448F-B920-13C42DB0DDB4}"/>
    <cellStyle name="Millares 3 3 4 5" xfId="454" xr:uid="{B20008DA-B62C-4267-BDBD-9ED07C41F5EA}"/>
    <cellStyle name="Millares 3 3 5" xfId="133" xr:uid="{BC77327A-6B77-4339-A848-B72C20094276}"/>
    <cellStyle name="Millares 3 3 5 2" xfId="302" xr:uid="{87C195E1-5276-40AD-879F-6C60B5F50123}"/>
    <cellStyle name="Millares 3 3 5 2 2" xfId="769" xr:uid="{26666F68-763C-44F9-A12D-580C3709234A}"/>
    <cellStyle name="Millares 3 3 5 3" xfId="539" xr:uid="{D33FA7AE-CFC1-44B7-95E7-E09C11C8E00B}"/>
    <cellStyle name="Millares 3 3 6" xfId="209" xr:uid="{029F5A97-30D3-4EF5-817A-84C305726D9D}"/>
    <cellStyle name="Millares 3 3 6 2" xfId="696" xr:uid="{39FA731C-D92D-40F9-8583-AB60EDB2AB81}"/>
    <cellStyle name="Millares 3 3 6 3" xfId="466" xr:uid="{5D31AA43-5A56-4394-9CFE-34B38043D3F1}"/>
    <cellStyle name="Millares 3 3 7" xfId="620" xr:uid="{8EC70045-1F88-4917-954F-4CE47C34761A}"/>
    <cellStyle name="Millares 3 3 8" xfId="390" xr:uid="{58954312-F12D-43BA-952F-837227E7D5A0}"/>
    <cellStyle name="Millares 3 4" xfId="31" xr:uid="{CEB6573E-6AED-4D9D-B59D-84EBFD8324E6}"/>
    <cellStyle name="Millares 3 4 2" xfId="67" xr:uid="{4EEDF397-776B-4353-900D-3BCE0DCF2131}"/>
    <cellStyle name="Millares 3 4 2 2" xfId="169" xr:uid="{C2034260-EA16-44A8-A753-BCC9019EA624}"/>
    <cellStyle name="Millares 3 4 2 2 2" xfId="343" xr:uid="{E007D74E-2BC1-4E98-AF42-9FDB6B442C47}"/>
    <cellStyle name="Millares 3 4 2 2 2 2" xfId="807" xr:uid="{99C6D532-8541-429E-BB53-85C6B26A04AF}"/>
    <cellStyle name="Millares 3 4 2 2 3" xfId="577" xr:uid="{DF537A12-BD18-49E1-BE3E-8BB5978EA9B1}"/>
    <cellStyle name="Millares 3 4 2 3" xfId="245" xr:uid="{0870A366-4385-4BF8-B785-E4CD4969BE7A}"/>
    <cellStyle name="Millares 3 4 2 3 2" xfId="732" xr:uid="{03DDC1C6-ED44-4B68-8406-631D36C4C5FC}"/>
    <cellStyle name="Millares 3 4 2 3 3" xfId="502" xr:uid="{60899973-E6DA-43B4-99EC-ED75AC337707}"/>
    <cellStyle name="Millares 3 4 2 4" xfId="656" xr:uid="{B726BDAC-9383-4455-8A5F-59361AF00C22}"/>
    <cellStyle name="Millares 3 4 2 5" xfId="426" xr:uid="{59D90388-4C04-46AC-ADE7-ECF0765B64A1}"/>
    <cellStyle name="Millares 3 4 3" xfId="95" xr:uid="{A97FE09B-EF73-4F5B-8DAE-7EC868BECF85}"/>
    <cellStyle name="Millares 3 4 4" xfId="139" xr:uid="{7CA0CBD5-CAEB-4691-B63D-61BFF356A223}"/>
    <cellStyle name="Millares 3 4 4 2" xfId="312" xr:uid="{98E46FFD-1DE6-4F46-B82A-5318EC982016}"/>
    <cellStyle name="Millares 3 4 4 2 2" xfId="777" xr:uid="{98CAE2AE-ABF7-4E1B-86DD-DF073130CB5D}"/>
    <cellStyle name="Millares 3 4 4 3" xfId="547" xr:uid="{2B580FE8-A475-40E0-97BC-9B51D4C09BE9}"/>
    <cellStyle name="Millares 3 4 5" xfId="215" xr:uid="{FD64D13E-8073-4087-9C85-7C103CC9CE26}"/>
    <cellStyle name="Millares 3 4 5 2" xfId="702" xr:uid="{C47E8ACF-BACB-49BF-A400-89901B567A77}"/>
    <cellStyle name="Millares 3 4 5 3" xfId="472" xr:uid="{9C5B7E97-B19D-4E09-B6C2-166409F5FEC3}"/>
    <cellStyle name="Millares 3 4 6" xfId="626" xr:uid="{A9883E85-964B-44B2-9781-36BC9CC59CAC}"/>
    <cellStyle name="Millares 3 4 7" xfId="396" xr:uid="{3A342AEF-62E9-4A6C-A486-F3149F4BD4F1}"/>
    <cellStyle name="Millares 3 5" xfId="49" xr:uid="{5CF5F61E-537B-4AE3-863A-CADFD7F90DCE}"/>
    <cellStyle name="Millares 3 5 2" xfId="80" xr:uid="{199E214C-55FA-4257-83E2-FBA6284DC52A}"/>
    <cellStyle name="Millares 3 5 2 2" xfId="181" xr:uid="{05C57CE3-CF35-428F-8652-776C5AC20BFA}"/>
    <cellStyle name="Millares 3 5 2 2 2" xfId="355" xr:uid="{BA9C2F93-4843-4C37-9334-B59D0CCC9883}"/>
    <cellStyle name="Millares 3 5 2 2 2 2" xfId="819" xr:uid="{8EA87B20-FBC4-4BD2-BAFF-638C6FC7EF6F}"/>
    <cellStyle name="Millares 3 5 2 2 3" xfId="589" xr:uid="{E91B19C5-1215-40E6-A11E-EFB389D63739}"/>
    <cellStyle name="Millares 3 5 2 3" xfId="257" xr:uid="{7BE72D44-88AC-4C62-89ED-FE1FAD66C36B}"/>
    <cellStyle name="Millares 3 5 2 3 2" xfId="744" xr:uid="{3EE311E1-420B-4105-AF4E-DBFD4E1E1ED4}"/>
    <cellStyle name="Millares 3 5 2 3 3" xfId="514" xr:uid="{9EB4B10A-A3C2-4D51-BD55-73BB70083378}"/>
    <cellStyle name="Millares 3 5 2 4" xfId="668" xr:uid="{EE37345F-250B-40E2-82D3-94100D55440D}"/>
    <cellStyle name="Millares 3 5 2 5" xfId="438" xr:uid="{0FD86807-DD87-4E4C-8DF2-DE537E43A830}"/>
    <cellStyle name="Millares 3 5 3" xfId="151" xr:uid="{7A658BDE-69B6-4CE9-9A24-5587A31463E5}"/>
    <cellStyle name="Millares 3 5 3 2" xfId="325" xr:uid="{22FA4A50-C600-4940-B6C8-C2281163EB9F}"/>
    <cellStyle name="Millares 3 5 3 2 2" xfId="789" xr:uid="{B7FA800A-9A87-4D53-A3D0-15F9D39BF43D}"/>
    <cellStyle name="Millares 3 5 3 3" xfId="559" xr:uid="{4646FFDB-0057-40C6-8E41-796F26E84FE0}"/>
    <cellStyle name="Millares 3 5 4" xfId="227" xr:uid="{5F198CAC-C9FD-4D4C-A2B6-8A604BD4505F}"/>
    <cellStyle name="Millares 3 5 4 2" xfId="714" xr:uid="{C0EE28A6-A249-4557-B711-D601A3A28E89}"/>
    <cellStyle name="Millares 3 5 4 3" xfId="484" xr:uid="{F1AADA77-E395-43F0-B6E1-A8DDEF0AD151}"/>
    <cellStyle name="Millares 3 5 5" xfId="638" xr:uid="{C18037D6-715D-479A-A2F3-F57E6B4231BB}"/>
    <cellStyle name="Millares 3 5 6" xfId="408" xr:uid="{06C229F7-E152-4B3E-B756-2195E6B525AE}"/>
    <cellStyle name="Millares 3 6" xfId="55" xr:uid="{630DBA4E-5DD6-4A55-A26A-6F3D6A078BCB}"/>
    <cellStyle name="Millares 3 6 2" xfId="157" xr:uid="{1449F551-C4A5-412E-B7AC-3AD27CA180A9}"/>
    <cellStyle name="Millares 3 6 2 2" xfId="331" xr:uid="{02FB078B-80A3-4635-8E9F-C7D4195532C2}"/>
    <cellStyle name="Millares 3 6 2 2 2" xfId="795" xr:uid="{7EE8CF18-54CB-47AD-AD5B-DA605DF1CF14}"/>
    <cellStyle name="Millares 3 6 2 3" xfId="565" xr:uid="{827BA840-0479-4863-B740-EE442743EDB2}"/>
    <cellStyle name="Millares 3 6 3" xfId="233" xr:uid="{3BF3E37D-B0BC-416F-9B61-EF89AEC88A6F}"/>
    <cellStyle name="Millares 3 6 3 2" xfId="720" xr:uid="{1BDE2253-AB5F-4347-BEDD-E147AD487F75}"/>
    <cellStyle name="Millares 3 6 3 3" xfId="490" xr:uid="{B7E04570-429B-4C00-8885-7BD5DFACD52A}"/>
    <cellStyle name="Millares 3 6 4" xfId="644" xr:uid="{D4ECDE25-5E6B-45AC-A169-D045994C0577}"/>
    <cellStyle name="Millares 3 6 5" xfId="414" xr:uid="{16219123-4649-4A2A-A8B0-6C8BE0642078}"/>
    <cellStyle name="Millares 3 7" xfId="86" xr:uid="{F7EEC9F2-DEAE-457C-8F53-2D00705BCAF4}"/>
    <cellStyle name="Millares 3 7 2" xfId="187" xr:uid="{B95ABF91-9908-4B08-BE44-9BCE3732F942}"/>
    <cellStyle name="Millares 3 7 2 2" xfId="361" xr:uid="{E65DD411-D0E5-46BB-83D4-78DBDB2C74E0}"/>
    <cellStyle name="Millares 3 7 2 2 2" xfId="825" xr:uid="{0C59B8E0-D676-4632-8D63-0463BF6FF91A}"/>
    <cellStyle name="Millares 3 7 2 3" xfId="595" xr:uid="{4C7C87EE-D7C4-4310-8708-F033B9CC932D}"/>
    <cellStyle name="Millares 3 7 3" xfId="282" xr:uid="{3C9A2866-E26F-4B13-A270-30C482E44911}"/>
    <cellStyle name="Millares 3 7 3 2" xfId="750" xr:uid="{38C47A10-871D-4A74-8557-D1CFD8B98B40}"/>
    <cellStyle name="Millares 3 7 3 3" xfId="520" xr:uid="{5BDC38D0-81BB-40E3-AA14-8E4C11D32058}"/>
    <cellStyle name="Millares 3 7 4" xfId="263" xr:uid="{9BA4A08C-7DC0-40F4-A78E-A770C5D5EACC}"/>
    <cellStyle name="Millares 3 7 4 2" xfId="674" xr:uid="{262CB7AC-18B4-48B3-9592-FD0381DECA3E}"/>
    <cellStyle name="Millares 3 7 5" xfId="444" xr:uid="{45E436B7-966F-4F1D-B910-0A6EAE6E388B}"/>
    <cellStyle name="Millares 3 8" xfId="127" xr:uid="{542E2C65-D9E2-46CF-A5DF-EC7F249A77D7}"/>
    <cellStyle name="Millares 3 8 2" xfId="279" xr:uid="{251074CB-B96A-4B9D-97BE-AB8E23BB96D8}"/>
    <cellStyle name="Millares 3 8 2 2" xfId="690" xr:uid="{B51F3F06-43F9-4484-9895-786758F8F0AA}"/>
    <cellStyle name="Millares 3 8 3" xfId="460" xr:uid="{C23F1567-8B76-4016-A59F-0A858BFD7791}"/>
    <cellStyle name="Millares 3 9" xfId="203" xr:uid="{8F11F7BE-A70B-4AAF-828C-A3271037C98D}"/>
    <cellStyle name="Millares 3 9 2" xfId="614" xr:uid="{98FD18CB-ACB7-442B-A8AA-ABC5AFF554F4}"/>
    <cellStyle name="Millares 4" xfId="13" xr:uid="{C9C76FCF-2276-4669-9E85-99DDA09FEEC8}"/>
    <cellStyle name="Millares 4 2" xfId="21" xr:uid="{4E1F6D2D-B6E0-4F08-82F3-540CDF8A486D}"/>
    <cellStyle name="Millares 4 2 2" xfId="41" xr:uid="{E00EF234-C725-46BC-BEF0-C98002E1CF38}"/>
    <cellStyle name="Millares 4 3" xfId="110" xr:uid="{CAA23D79-A2C3-4FC5-87D4-EBBC9F3DF0B8}"/>
    <cellStyle name="Millares 4 4" xfId="125" xr:uid="{F0F74483-E8C6-4E8D-8FA5-EE748B1695C5}"/>
    <cellStyle name="Millares 4 5" xfId="97" xr:uid="{AD3A99D8-50F1-4557-B6FC-BC2CC7543A1F}"/>
    <cellStyle name="Millares 5" xfId="111" xr:uid="{D730D7C8-7F42-4675-9C02-4550156BEF8B}"/>
    <cellStyle name="Millares 6" xfId="124" xr:uid="{6C93F3F7-86B2-4380-9E9D-56F47B10A0E8}"/>
    <cellStyle name="Millares 7" xfId="5" xr:uid="{FA0983C1-5943-4C5A-B369-663F385A280D}"/>
    <cellStyle name="Moneda 2" xfId="8" xr:uid="{13F4D746-01CE-4C51-9FC9-C96AB96DF9AF}"/>
    <cellStyle name="Moneda 2 10" xfId="385" xr:uid="{EBBEAF98-6F2B-472C-85D4-F49CB791CFE5}"/>
    <cellStyle name="Moneda 2 2" xfId="15" xr:uid="{30479549-2D15-43AE-846C-0B13F785F587}"/>
    <cellStyle name="Moneda 2 2 10" xfId="388" xr:uid="{B56D3E4B-D868-469D-BFA0-C0EE1611D923}"/>
    <cellStyle name="Moneda 2 2 2" xfId="23" xr:uid="{5D45A376-EEBF-4E38-92D7-E9AE86EAA625}"/>
    <cellStyle name="Moneda 2 2 2 2" xfId="43" xr:uid="{7DCAD126-FE28-4384-95EE-38158C4BB0F7}"/>
    <cellStyle name="Moneda 2 2 2 2 2" xfId="76" xr:uid="{26679D03-BB79-439B-8AA2-C2EA186A1A2A}"/>
    <cellStyle name="Moneda 2 2 2 2 2 2" xfId="178" xr:uid="{E80EABFF-94F8-4545-A02D-FFAD2F5149B2}"/>
    <cellStyle name="Moneda 2 2 2 2 2 2 2" xfId="352" xr:uid="{C821D376-5D9E-404A-BCF4-EFEF726001C0}"/>
    <cellStyle name="Moneda 2 2 2 2 2 2 2 2" xfId="816" xr:uid="{0E407FC1-139C-418A-A829-E49A58626957}"/>
    <cellStyle name="Moneda 2 2 2 2 2 2 3" xfId="586" xr:uid="{A8BFCF1B-E706-4F84-BF17-C1BC4BEBE195}"/>
    <cellStyle name="Moneda 2 2 2 2 2 3" xfId="254" xr:uid="{FDB38320-D68D-440A-B1AC-35975479EB2B}"/>
    <cellStyle name="Moneda 2 2 2 2 2 3 2" xfId="741" xr:uid="{FD03E228-96BC-4D43-8120-19D120B68F64}"/>
    <cellStyle name="Moneda 2 2 2 2 2 3 3" xfId="511" xr:uid="{CC7E72EA-4A5F-463C-AA68-987925C70330}"/>
    <cellStyle name="Moneda 2 2 2 2 2 4" xfId="665" xr:uid="{52E58059-0218-4298-ADDC-93FD8D1D1AA8}"/>
    <cellStyle name="Moneda 2 2 2 2 2 5" xfId="435" xr:uid="{8F04F41B-DFAC-478C-8D5A-65AA6CBA741F}"/>
    <cellStyle name="Moneda 2 2 2 2 3" xfId="148" xr:uid="{595777C9-C330-4202-9A94-48E7A8C7BD28}"/>
    <cellStyle name="Moneda 2 2 2 2 3 2" xfId="321" xr:uid="{1FAA6D96-ADDC-45BB-8556-65C486BFA679}"/>
    <cellStyle name="Moneda 2 2 2 2 3 2 2" xfId="786" xr:uid="{365D7E05-3F40-41A5-BD82-A5E3217A8D67}"/>
    <cellStyle name="Moneda 2 2 2 2 3 3" xfId="556" xr:uid="{B5767AEF-7164-4919-B43C-F384264368F4}"/>
    <cellStyle name="Moneda 2 2 2 2 4" xfId="224" xr:uid="{747CD832-0FDE-4349-838C-7070FD2B4FE8}"/>
    <cellStyle name="Moneda 2 2 2 2 4 2" xfId="711" xr:uid="{E2D99A62-99B0-4318-B5F7-DE7AC2276BE1}"/>
    <cellStyle name="Moneda 2 2 2 2 4 3" xfId="481" xr:uid="{EDCC2DB4-1EB9-4450-8FE2-168E788F1F0F}"/>
    <cellStyle name="Moneda 2 2 2 2 5" xfId="635" xr:uid="{CD3FD68A-29E4-44C9-B005-9BA7BCB1FF20}"/>
    <cellStyle name="Moneda 2 2 2 2 6" xfId="405" xr:uid="{9F4AC85E-009C-4F0A-BC90-79CF04D4CC72}"/>
    <cellStyle name="Moneda 2 2 2 3" xfId="64" xr:uid="{502B5573-2EAE-4BE2-909E-B2349AE71A4E}"/>
    <cellStyle name="Moneda 2 2 2 3 2" xfId="166" xr:uid="{1E70ACD0-83A6-4A6F-B683-B9F6A8EB1F44}"/>
    <cellStyle name="Moneda 2 2 2 3 2 2" xfId="340" xr:uid="{6EDABFFE-0243-450C-9F75-5D348CC78FF1}"/>
    <cellStyle name="Moneda 2 2 2 3 2 2 2" xfId="804" xr:uid="{0023661D-B212-4CF8-8DCC-48CBDBFBADBA}"/>
    <cellStyle name="Moneda 2 2 2 3 2 3" xfId="574" xr:uid="{77DAFDDC-D66C-42BF-ACE3-802263B6E64D}"/>
    <cellStyle name="Moneda 2 2 2 3 3" xfId="242" xr:uid="{438D996E-34FC-451D-B9E8-BFF61BE705C6}"/>
    <cellStyle name="Moneda 2 2 2 3 3 2" xfId="729" xr:uid="{EA583A82-E013-4A87-A7CC-91666B384461}"/>
    <cellStyle name="Moneda 2 2 2 3 3 3" xfId="499" xr:uid="{7C971F24-C943-42FB-A33A-249A06E8F4D1}"/>
    <cellStyle name="Moneda 2 2 2 3 4" xfId="653" xr:uid="{253F6CF8-0705-48B5-A2EC-FE1F38D988FB}"/>
    <cellStyle name="Moneda 2 2 2 3 5" xfId="423" xr:uid="{06D09275-18D6-447D-81A0-DDBFBB2EBF9B}"/>
    <cellStyle name="Moneda 2 2 2 4" xfId="120" xr:uid="{12D8C580-E28F-4B0D-8DDE-83F3C905FC15}"/>
    <cellStyle name="Moneda 2 2 2 4 2" xfId="201" xr:uid="{106C03DE-E223-4C6F-9742-C2DA5BBAC2DA}"/>
    <cellStyle name="Moneda 2 2 2 4 2 2" xfId="375" xr:uid="{3AB9B768-3E3B-4B62-8EB9-6A997EFFA6D2}"/>
    <cellStyle name="Moneda 2 2 2 4 2 2 2" xfId="838" xr:uid="{2015E32C-38AA-411D-8D05-D22844B13215}"/>
    <cellStyle name="Moneda 2 2 2 4 2 3" xfId="608" xr:uid="{19BF35F4-5548-4065-8464-985250DB03A8}"/>
    <cellStyle name="Moneda 2 2 2 4 3" xfId="296" xr:uid="{C5B8D36C-CCC7-44CA-8F11-8CC2F90125C9}"/>
    <cellStyle name="Moneda 2 2 2 4 3 2" xfId="764" xr:uid="{F5FF6A06-B6E2-4666-97C3-D89CBF16D405}"/>
    <cellStyle name="Moneda 2 2 2 4 3 3" xfId="534" xr:uid="{639F0A9D-B9AB-41AF-AD80-B23FC3B53210}"/>
    <cellStyle name="Moneda 2 2 2 4 4" xfId="277" xr:uid="{11C7334C-B864-4F33-9B49-029940C24234}"/>
    <cellStyle name="Moneda 2 2 2 4 4 2" xfId="688" xr:uid="{3F4C68BC-FEC6-46FF-BF15-2A70A5CFFEAF}"/>
    <cellStyle name="Moneda 2 2 2 4 5" xfId="458" xr:uid="{9E42BD82-2523-4C23-9004-AE9559BEE7F1}"/>
    <cellStyle name="Moneda 2 2 2 5" xfId="136" xr:uid="{F593EAC5-9C05-4F4C-A29A-9D8AAA281AFB}"/>
    <cellStyle name="Moneda 2 2 2 5 2" xfId="309" xr:uid="{6E6762BD-2669-4773-B9FE-26C019E2B9F0}"/>
    <cellStyle name="Moneda 2 2 2 5 2 2" xfId="775" xr:uid="{D0CFD991-DF52-4C66-887E-DE65F5BBC8FA}"/>
    <cellStyle name="Moneda 2 2 2 5 3" xfId="545" xr:uid="{6E654FC5-81DB-4CFC-AE59-A9F3AB7250F6}"/>
    <cellStyle name="Moneda 2 2 2 6" xfId="212" xr:uid="{65F15AF8-EA12-410F-B80C-6F549DC982F9}"/>
    <cellStyle name="Moneda 2 2 2 6 2" xfId="699" xr:uid="{DAE6848F-8A5E-4054-B8D8-2AA9887A69E7}"/>
    <cellStyle name="Moneda 2 2 2 6 3" xfId="469" xr:uid="{A2185290-DB9F-4222-842A-124975B8C795}"/>
    <cellStyle name="Moneda 2 2 2 7" xfId="623" xr:uid="{5EF4C873-F5CE-4E63-A99C-8D3DCA61C25B}"/>
    <cellStyle name="Moneda 2 2 2 8" xfId="393" xr:uid="{E9A9FDE0-4ED4-4E39-BEE5-065901DE9406}"/>
    <cellStyle name="Moneda 2 2 3" xfId="36" xr:uid="{D2D7A226-5F46-475D-9E50-31F15007A3F7}"/>
    <cellStyle name="Moneda 2 2 3 2" xfId="71" xr:uid="{AEC1A9AA-3279-4C5E-820B-C744EF515D6C}"/>
    <cellStyle name="Moneda 2 2 3 2 2" xfId="173" xr:uid="{523B3920-5E58-4362-87A3-70834D5635E6}"/>
    <cellStyle name="Moneda 2 2 3 2 2 2" xfId="347" xr:uid="{61CBB484-044D-42DA-B781-918816E37FA3}"/>
    <cellStyle name="Moneda 2 2 3 2 2 2 2" xfId="811" xr:uid="{E83CCE9D-01F0-4AFD-A336-AB3FF92AE19C}"/>
    <cellStyle name="Moneda 2 2 3 2 2 3" xfId="581" xr:uid="{EB3C7416-B9BA-4815-BBB8-5459C11AA289}"/>
    <cellStyle name="Moneda 2 2 3 2 3" xfId="249" xr:uid="{79D34681-CD12-4F21-A33F-9BB6EF17109D}"/>
    <cellStyle name="Moneda 2 2 3 2 3 2" xfId="736" xr:uid="{C661E244-908B-4F35-9E35-2439598B6287}"/>
    <cellStyle name="Moneda 2 2 3 2 3 3" xfId="506" xr:uid="{93B5C1FB-187A-43EE-83ED-47636692F75D}"/>
    <cellStyle name="Moneda 2 2 3 2 4" xfId="660" xr:uid="{8EE134FE-84CD-46F9-B188-81CE6CC5FF64}"/>
    <cellStyle name="Moneda 2 2 3 2 5" xfId="430" xr:uid="{66C72BCF-3F12-4D52-9EF3-741F29B6750A}"/>
    <cellStyle name="Moneda 2 2 3 3" xfId="143" xr:uid="{9B04C87F-9C05-42BD-94CA-F9EBBD648BB2}"/>
    <cellStyle name="Moneda 2 2 3 3 2" xfId="316" xr:uid="{C863AEC4-654C-440C-9741-54169E48BDC2}"/>
    <cellStyle name="Moneda 2 2 3 3 2 2" xfId="781" xr:uid="{FF092C94-4D5B-4E0B-B004-40754DDD6AF4}"/>
    <cellStyle name="Moneda 2 2 3 3 3" xfId="551" xr:uid="{FE6A8514-F41C-4E1F-B039-F521B66BC18E}"/>
    <cellStyle name="Moneda 2 2 3 4" xfId="219" xr:uid="{1EBC8C96-3404-4E38-9E86-E623D02CDD39}"/>
    <cellStyle name="Moneda 2 2 3 4 2" xfId="706" xr:uid="{AA51351C-72AA-47E8-A21A-A9F11DA189B5}"/>
    <cellStyle name="Moneda 2 2 3 4 3" xfId="476" xr:uid="{9FE7EA2A-9E8F-4A01-8BB0-DDE51D1E3F33}"/>
    <cellStyle name="Moneda 2 2 3 5" xfId="630" xr:uid="{AA916F6B-38D4-4C1A-9F3A-145AC6390A30}"/>
    <cellStyle name="Moneda 2 2 3 6" xfId="400" xr:uid="{6961D9BE-AC65-4DFC-B3BA-69676E70B63A}"/>
    <cellStyle name="Moneda 2 2 4" xfId="52" xr:uid="{E9DAD60A-BB93-4A22-8E9D-E70AA1CC6353}"/>
    <cellStyle name="Moneda 2 2 4 2" xfId="83" xr:uid="{BAE301EB-81FF-44E0-8046-AC2680B561BB}"/>
    <cellStyle name="Moneda 2 2 4 2 2" xfId="184" xr:uid="{54E7AAAE-2AA1-4F9A-BC14-FCFD9065A250}"/>
    <cellStyle name="Moneda 2 2 4 2 2 2" xfId="358" xr:uid="{214F2D76-5EA3-4D59-B0A1-F115C13CC86F}"/>
    <cellStyle name="Moneda 2 2 4 2 2 2 2" xfId="822" xr:uid="{43644084-6691-4881-8AB0-B588F858B810}"/>
    <cellStyle name="Moneda 2 2 4 2 2 3" xfId="592" xr:uid="{D5E4CC39-7992-4BEC-B755-3ACDFCB473CA}"/>
    <cellStyle name="Moneda 2 2 4 2 3" xfId="260" xr:uid="{19C4D42A-4D99-495D-9618-5F054DDE0263}"/>
    <cellStyle name="Moneda 2 2 4 2 3 2" xfId="747" xr:uid="{EF48E47B-FE02-45DC-8773-FE874DA0C12F}"/>
    <cellStyle name="Moneda 2 2 4 2 3 3" xfId="517" xr:uid="{07C1BD08-1C92-4F9B-BBF7-C59B8A38E4D7}"/>
    <cellStyle name="Moneda 2 2 4 2 4" xfId="671" xr:uid="{89C90D98-C5A8-407E-9D2D-988C20855DD6}"/>
    <cellStyle name="Moneda 2 2 4 2 5" xfId="441" xr:uid="{B47FED33-B8F9-4AE4-9BA4-151FBFAF1C88}"/>
    <cellStyle name="Moneda 2 2 4 3" xfId="154" xr:uid="{A96A985C-0F1F-4972-8351-A00796FD5B32}"/>
    <cellStyle name="Moneda 2 2 4 3 2" xfId="328" xr:uid="{4A8B57EC-26B1-4A08-B132-17AF3B835C89}"/>
    <cellStyle name="Moneda 2 2 4 3 2 2" xfId="792" xr:uid="{A9D7F71B-6119-4A24-9882-ABADA8EE2E49}"/>
    <cellStyle name="Moneda 2 2 4 3 3" xfId="562" xr:uid="{81B90C8A-6530-4496-906C-B51B346B4F41}"/>
    <cellStyle name="Moneda 2 2 4 4" xfId="230" xr:uid="{A59A57FF-0DFD-4E03-985F-7907BCF1467B}"/>
    <cellStyle name="Moneda 2 2 4 4 2" xfId="717" xr:uid="{CA87DDDC-9E50-4B12-B49D-83F5DFC6A073}"/>
    <cellStyle name="Moneda 2 2 4 4 3" xfId="487" xr:uid="{857D51E6-AC21-48B1-A9E8-4BC10252CBC3}"/>
    <cellStyle name="Moneda 2 2 4 5" xfId="641" xr:uid="{A1EA417C-9C2E-4BF5-B60E-EADE71445083}"/>
    <cellStyle name="Moneda 2 2 4 6" xfId="411" xr:uid="{A3291621-E28D-4F51-9E10-FF1CA9ED8367}"/>
    <cellStyle name="Moneda 2 2 5" xfId="59" xr:uid="{0236AAB8-D0BE-4A8F-B671-D0EC94FA044D}"/>
    <cellStyle name="Moneda 2 2 5 2" xfId="161" xr:uid="{71F9AE04-1264-40AD-B9DF-6CD62FBA2227}"/>
    <cellStyle name="Moneda 2 2 5 2 2" xfId="335" xr:uid="{C1FB5EB7-E2A4-4D58-9ACF-06E5304A59F1}"/>
    <cellStyle name="Moneda 2 2 5 2 2 2" xfId="799" xr:uid="{063DEDD4-2DCA-4FAA-A153-514C39FF63F4}"/>
    <cellStyle name="Moneda 2 2 5 2 3" xfId="569" xr:uid="{52774F3A-C66B-4582-A384-5544C39A4051}"/>
    <cellStyle name="Moneda 2 2 5 3" xfId="237" xr:uid="{33E9DB66-59A4-45D8-BD63-78981A4A4CA8}"/>
    <cellStyle name="Moneda 2 2 5 3 2" xfId="724" xr:uid="{003CDC8F-1D55-45E9-A81C-70F9A98FCBFF}"/>
    <cellStyle name="Moneda 2 2 5 3 3" xfId="494" xr:uid="{36B66763-E572-4550-B5F7-AD2B185646BE}"/>
    <cellStyle name="Moneda 2 2 5 4" xfId="648" xr:uid="{2BBFF292-6EFC-4458-A667-7A608BBE3DDB}"/>
    <cellStyle name="Moneda 2 2 5 5" xfId="418" xr:uid="{FF39FACE-D37C-4E80-880C-230B6E8E3371}"/>
    <cellStyle name="Moneda 2 2 6" xfId="89" xr:uid="{76B5D086-A4CE-43AF-ABB8-6516909116E0}"/>
    <cellStyle name="Moneda 2 2 6 2" xfId="190" xr:uid="{C5DC4A12-F39A-4E1E-847A-999FED3CEEE7}"/>
    <cellStyle name="Moneda 2 2 6 2 2" xfId="364" xr:uid="{6055FF0B-E0D4-4D48-B7BB-85C4E9636DD2}"/>
    <cellStyle name="Moneda 2 2 6 2 2 2" xfId="828" xr:uid="{177F37B4-D5C6-4EC1-BCCA-A01C8FB157A5}"/>
    <cellStyle name="Moneda 2 2 6 2 3" xfId="598" xr:uid="{4F64384F-3419-44EF-A5AB-FA1D396C0293}"/>
    <cellStyle name="Moneda 2 2 6 3" xfId="285" xr:uid="{F30D3C38-0AB1-4810-B4D7-9F7ECD6E9D61}"/>
    <cellStyle name="Moneda 2 2 6 3 2" xfId="753" xr:uid="{E0C27216-71A7-4B5A-96BC-AC6B88C49641}"/>
    <cellStyle name="Moneda 2 2 6 3 3" xfId="523" xr:uid="{AF0BD1B6-01A3-454A-9FAE-09CFC08F560E}"/>
    <cellStyle name="Moneda 2 2 6 4" xfId="266" xr:uid="{95AB79A9-2294-4331-AC00-684025B23771}"/>
    <cellStyle name="Moneda 2 2 6 4 2" xfId="677" xr:uid="{B5E8758B-3999-42A7-B824-92039B3B121A}"/>
    <cellStyle name="Moneda 2 2 6 5" xfId="447" xr:uid="{63679D36-2C55-4F88-82C5-6E304B345923}"/>
    <cellStyle name="Moneda 2 2 7" xfId="131" xr:uid="{D91CFF9B-0FB5-478D-BA25-7A6FB947D052}"/>
    <cellStyle name="Moneda 2 2 7 2" xfId="306" xr:uid="{01B487E6-FA4D-4D93-AE93-6185C9059CF4}"/>
    <cellStyle name="Moneda 2 2 7 2 2" xfId="773" xr:uid="{89F4EACC-A015-4C18-B143-6C2A83FC8E27}"/>
    <cellStyle name="Moneda 2 2 7 3" xfId="543" xr:uid="{0D018859-B40A-4F1E-A339-D1F3E7200AC2}"/>
    <cellStyle name="Moneda 2 2 8" xfId="207" xr:uid="{FFF5FBB1-0171-4B35-A978-B28B58599104}"/>
    <cellStyle name="Moneda 2 2 8 2" xfId="694" xr:uid="{D1252593-82C0-4749-9A70-9E4533F9D047}"/>
    <cellStyle name="Moneda 2 2 8 3" xfId="464" xr:uid="{131239BD-9C26-427D-90E7-36E7CAC0F1EE}"/>
    <cellStyle name="Moneda 2 2 9" xfId="618" xr:uid="{46CCBDED-2B60-49B3-8E2D-4661B0CEC171}"/>
    <cellStyle name="Moneda 2 3" xfId="22" xr:uid="{0A9FA05D-CBE5-4623-B494-116BF1C4A484}"/>
    <cellStyle name="Moneda 2 3 2" xfId="42" xr:uid="{018ACE60-866B-43E9-ADC5-3E72D00B617D}"/>
    <cellStyle name="Moneda 2 3 2 2" xfId="75" xr:uid="{E02863BB-6CE7-44F2-9FE0-CF65F4628A34}"/>
    <cellStyle name="Moneda 2 3 2 2 2" xfId="177" xr:uid="{ACE02457-A9B6-4715-869A-6D4A6A0872FD}"/>
    <cellStyle name="Moneda 2 3 2 2 2 2" xfId="351" xr:uid="{EA2823E3-8C68-4075-96DE-5985389D17D1}"/>
    <cellStyle name="Moneda 2 3 2 2 2 2 2" xfId="815" xr:uid="{9F1765CD-CF31-4B62-B25B-CDD37698C26E}"/>
    <cellStyle name="Moneda 2 3 2 2 2 3" xfId="585" xr:uid="{419A0CBC-2A1A-4EDC-BC94-01B9A17BC877}"/>
    <cellStyle name="Moneda 2 3 2 2 3" xfId="253" xr:uid="{7DBCF9AD-F72C-4BAA-8DF0-5FB9DEC08A0E}"/>
    <cellStyle name="Moneda 2 3 2 2 3 2" xfId="740" xr:uid="{674D47BC-8C07-41CB-9815-CD3BA927DE4A}"/>
    <cellStyle name="Moneda 2 3 2 2 3 3" xfId="510" xr:uid="{14AE3841-5C4A-46A3-A575-058BC84827C9}"/>
    <cellStyle name="Moneda 2 3 2 2 4" xfId="664" xr:uid="{7EB03762-5E36-4962-9F0F-93BB6AAA2AFE}"/>
    <cellStyle name="Moneda 2 3 2 2 5" xfId="434" xr:uid="{C721B213-B35C-4774-A461-0758B297E05B}"/>
    <cellStyle name="Moneda 2 3 2 3" xfId="147" xr:uid="{2B98DA20-4371-46CA-A2CB-4238DDC8FFE0}"/>
    <cellStyle name="Moneda 2 3 2 3 2" xfId="320" xr:uid="{55BEA912-D1C1-45A3-AC67-8C4502FF3E42}"/>
    <cellStyle name="Moneda 2 3 2 3 2 2" xfId="785" xr:uid="{2D1973CA-D2C9-49BC-B3FA-B8AF5E508953}"/>
    <cellStyle name="Moneda 2 3 2 3 3" xfId="555" xr:uid="{9CA5985B-C31C-44C1-BC05-4CB5B9994B34}"/>
    <cellStyle name="Moneda 2 3 2 4" xfId="223" xr:uid="{F9169E28-B6C2-44D9-B419-3AF5F9BA2254}"/>
    <cellStyle name="Moneda 2 3 2 4 2" xfId="710" xr:uid="{4FF5525B-9DA1-414E-9F4F-B0D97FB8F206}"/>
    <cellStyle name="Moneda 2 3 2 4 3" xfId="480" xr:uid="{08BE030D-2369-4A17-85EB-F94D7D78709A}"/>
    <cellStyle name="Moneda 2 3 2 5" xfId="634" xr:uid="{7B29B9D5-75AE-4A59-A69B-508C08846CAF}"/>
    <cellStyle name="Moneda 2 3 2 6" xfId="404" xr:uid="{AE3305C5-A47E-4B1F-A5AC-F8C6A7C4B5AE}"/>
    <cellStyle name="Moneda 2 3 3" xfId="63" xr:uid="{CDF549CF-B5B9-4140-9186-D8CFA966D9F5}"/>
    <cellStyle name="Moneda 2 3 3 2" xfId="165" xr:uid="{A0518372-16DF-44C1-B97B-16BA10CABDB7}"/>
    <cellStyle name="Moneda 2 3 3 2 2" xfId="339" xr:uid="{FEEFC840-5047-423C-B312-BF8DB65BCBEE}"/>
    <cellStyle name="Moneda 2 3 3 2 2 2" xfId="803" xr:uid="{3B80D323-D7F2-43B1-9374-F2C58E49D1E7}"/>
    <cellStyle name="Moneda 2 3 3 2 3" xfId="573" xr:uid="{21D452F5-ADCA-407B-B1A8-F970D336F2D4}"/>
    <cellStyle name="Moneda 2 3 3 3" xfId="241" xr:uid="{65849F9F-D209-43B8-B9B1-B91CF709AE2A}"/>
    <cellStyle name="Moneda 2 3 3 3 2" xfId="728" xr:uid="{518AC2E6-F254-428F-8D36-95A5A737FC8C}"/>
    <cellStyle name="Moneda 2 3 3 3 3" xfId="498" xr:uid="{03F212DB-DA43-42CC-8BCA-B5A365D25C09}"/>
    <cellStyle name="Moneda 2 3 3 4" xfId="652" xr:uid="{D0B67A7B-128B-4E08-B6BD-DFFC1A8FC145}"/>
    <cellStyle name="Moneda 2 3 3 5" xfId="422" xr:uid="{833C2AD7-142C-4374-B5F1-E11D6F2AA499}"/>
    <cellStyle name="Moneda 2 3 4" xfId="117" xr:uid="{9A938CCF-05F0-43D0-9517-34609AC6D0E5}"/>
    <cellStyle name="Moneda 2 3 4 2" xfId="198" xr:uid="{E5505069-5FB3-45D3-9BE2-B63F4E0E0CC0}"/>
    <cellStyle name="Moneda 2 3 4 2 2" xfId="372" xr:uid="{B2C59459-E752-4AD7-9B32-E3C24D849D00}"/>
    <cellStyle name="Moneda 2 3 4 2 2 2" xfId="835" xr:uid="{911DCF0E-CA16-4841-BF16-89F670D6E20C}"/>
    <cellStyle name="Moneda 2 3 4 2 3" xfId="605" xr:uid="{40B53F9B-7887-481A-8FD2-8AEAFF6664D7}"/>
    <cellStyle name="Moneda 2 3 4 3" xfId="293" xr:uid="{6D7AF6C0-A78E-45B7-83D6-103A61D94A8F}"/>
    <cellStyle name="Moneda 2 3 4 3 2" xfId="761" xr:uid="{B9F477ED-EDB5-4C9A-9DF4-1C92AD37C757}"/>
    <cellStyle name="Moneda 2 3 4 3 3" xfId="531" xr:uid="{77DF2AE4-F71A-44BC-85E6-80C936E09F4D}"/>
    <cellStyle name="Moneda 2 3 4 4" xfId="274" xr:uid="{F5560624-3B23-4B5F-AEDB-241F5BEA0AAB}"/>
    <cellStyle name="Moneda 2 3 4 4 2" xfId="685" xr:uid="{DAA0B9AD-BF6C-459B-8306-EB5FB9EA1B78}"/>
    <cellStyle name="Moneda 2 3 4 5" xfId="455" xr:uid="{D9FC240E-85DD-46C4-BAF5-1DE3E66F7FFF}"/>
    <cellStyle name="Moneda 2 3 5" xfId="135" xr:uid="{B744CB91-CE77-424E-B22F-A0147D035AF8}"/>
    <cellStyle name="Moneda 2 3 5 2" xfId="303" xr:uid="{001AE132-A6AA-4D01-810D-85503EE4D784}"/>
    <cellStyle name="Moneda 2 3 5 2 2" xfId="770" xr:uid="{16CA8A32-6C6B-4151-A53F-DEE439EEB91A}"/>
    <cellStyle name="Moneda 2 3 5 3" xfId="540" xr:uid="{AA153B84-2408-4B29-A4A5-25EBF89F3B69}"/>
    <cellStyle name="Moneda 2 3 6" xfId="211" xr:uid="{71931349-1ECC-46E8-99D8-6405C24A4531}"/>
    <cellStyle name="Moneda 2 3 6 2" xfId="698" xr:uid="{6ED047E1-50CC-4F38-91D8-9413800DB510}"/>
    <cellStyle name="Moneda 2 3 6 3" xfId="468" xr:uid="{361CB2AB-B94A-4E06-AEF1-EAC08E3C7122}"/>
    <cellStyle name="Moneda 2 3 7" xfId="622" xr:uid="{19768A00-77BC-4BF8-8036-710293DDC937}"/>
    <cellStyle name="Moneda 2 3 8" xfId="392" xr:uid="{08B23CDF-5B03-4F9F-9D82-4D29BBAA18C1}"/>
    <cellStyle name="Moneda 2 4" xfId="32" xr:uid="{3DCCDEBB-3E55-4823-BEB4-7B1EEFAD2544}"/>
    <cellStyle name="Moneda 2 4 2" xfId="68" xr:uid="{06F97225-B30B-410A-9A40-8FF4DA4DF532}"/>
    <cellStyle name="Moneda 2 4 2 2" xfId="170" xr:uid="{C6DBC086-3A53-4391-AD6B-74740CDB5271}"/>
    <cellStyle name="Moneda 2 4 2 2 2" xfId="344" xr:uid="{3711108E-C6A4-4619-9CB0-7C2B6B87284A}"/>
    <cellStyle name="Moneda 2 4 2 2 2 2" xfId="808" xr:uid="{77225F3D-9E7B-4E1E-AE07-16FE6954E54B}"/>
    <cellStyle name="Moneda 2 4 2 2 3" xfId="578" xr:uid="{49945A8F-1FD0-4301-8CF8-72C2F45D2B39}"/>
    <cellStyle name="Moneda 2 4 2 3" xfId="246" xr:uid="{543A3951-E6FB-4F19-A150-8278830F0279}"/>
    <cellStyle name="Moneda 2 4 2 3 2" xfId="733" xr:uid="{89C07D76-B9A5-4D45-9BC1-F1AE4DC161B2}"/>
    <cellStyle name="Moneda 2 4 2 3 3" xfId="503" xr:uid="{7EF7ED97-50BB-4A4D-BD60-F1FBD2ABB343}"/>
    <cellStyle name="Moneda 2 4 2 4" xfId="657" xr:uid="{EBB00225-2D52-4334-8EF7-C07F186A7A32}"/>
    <cellStyle name="Moneda 2 4 2 5" xfId="427" xr:uid="{CDCDF148-5E1A-43E2-B66C-04BDFCAABE2E}"/>
    <cellStyle name="Moneda 2 4 3" xfId="113" xr:uid="{A9C19928-44F5-489F-93A0-AF340425F783}"/>
    <cellStyle name="Moneda 2 4 4" xfId="140" xr:uid="{962D1184-EA1E-4C7C-A802-4BF6F6476B2A}"/>
    <cellStyle name="Moneda 2 4 4 2" xfId="313" xr:uid="{38386EAE-4726-4F1C-AF16-332877D392D6}"/>
    <cellStyle name="Moneda 2 4 4 2 2" xfId="778" xr:uid="{614768FF-F6E2-4920-A46E-90A84257F947}"/>
    <cellStyle name="Moneda 2 4 4 3" xfId="548" xr:uid="{AF5B25F1-983D-4A3D-93BD-D13F60D0C3EE}"/>
    <cellStyle name="Moneda 2 4 5" xfId="216" xr:uid="{BA90199A-D980-4688-8F11-C7A84C6F0A62}"/>
    <cellStyle name="Moneda 2 4 5 2" xfId="703" xr:uid="{D98BBEEF-0C1E-4055-9841-875055F11354}"/>
    <cellStyle name="Moneda 2 4 5 3" xfId="473" xr:uid="{A0F706E5-4EBB-449B-8F6E-57BE8AB4D741}"/>
    <cellStyle name="Moneda 2 4 6" xfId="627" xr:uid="{55F07A0C-2967-4F0B-93B3-AFC81EE1745B}"/>
    <cellStyle name="Moneda 2 4 7" xfId="397" xr:uid="{6B6A4053-3FDD-4AD8-8DF0-D3DBE565D933}"/>
    <cellStyle name="Moneda 2 5" xfId="51" xr:uid="{DD2BD448-5DDE-4855-82C2-6BC48CBB722E}"/>
    <cellStyle name="Moneda 2 5 2" xfId="82" xr:uid="{E8601F67-7C07-4B33-9E1D-7CC7C6699CBF}"/>
    <cellStyle name="Moneda 2 5 2 2" xfId="183" xr:uid="{77B7AB98-DAB0-4F9C-B508-97F450FC4634}"/>
    <cellStyle name="Moneda 2 5 2 2 2" xfId="357" xr:uid="{EB5807EA-6DDA-47D1-B7AE-D6F7B4A89BC2}"/>
    <cellStyle name="Moneda 2 5 2 2 2 2" xfId="821" xr:uid="{2146D3DC-7940-4B64-A454-0A57079FE96C}"/>
    <cellStyle name="Moneda 2 5 2 2 3" xfId="591" xr:uid="{1868D6C5-19B0-4C08-89CC-1477574077AB}"/>
    <cellStyle name="Moneda 2 5 2 3" xfId="259" xr:uid="{BAC5A141-333C-45B2-8756-F0F5DA12DEC6}"/>
    <cellStyle name="Moneda 2 5 2 3 2" xfId="746" xr:uid="{5FB3B6DD-D65F-4E26-B19E-3F6417573FEC}"/>
    <cellStyle name="Moneda 2 5 2 3 3" xfId="516" xr:uid="{19AA0FE5-6959-47A8-A0A0-AABAE5732479}"/>
    <cellStyle name="Moneda 2 5 2 4" xfId="670" xr:uid="{BD5B7532-F68A-4ED3-8877-4AA4573E7C94}"/>
    <cellStyle name="Moneda 2 5 2 5" xfId="440" xr:uid="{1755F353-E828-4125-ABB2-82D870D13E6E}"/>
    <cellStyle name="Moneda 2 5 3" xfId="153" xr:uid="{00F62680-B0C0-4964-A3AE-0996BDDDFCBC}"/>
    <cellStyle name="Moneda 2 5 3 2" xfId="327" xr:uid="{BF4B6CA1-624A-42BD-9FD3-E9BC7B7C185F}"/>
    <cellStyle name="Moneda 2 5 3 2 2" xfId="791" xr:uid="{12CE32F8-94AE-491C-9BA1-0A9CFF4E362D}"/>
    <cellStyle name="Moneda 2 5 3 3" xfId="561" xr:uid="{83A176A0-B6B3-47C3-91E5-21503142A35A}"/>
    <cellStyle name="Moneda 2 5 4" xfId="229" xr:uid="{F885E60C-B8CA-4806-AB73-0C62A27837AA}"/>
    <cellStyle name="Moneda 2 5 4 2" xfId="716" xr:uid="{1449AF8A-59C7-4635-802A-3F1342408C3A}"/>
    <cellStyle name="Moneda 2 5 4 3" xfId="486" xr:uid="{DB40E8E9-4FE5-43A9-9430-418124C9B22A}"/>
    <cellStyle name="Moneda 2 5 5" xfId="640" xr:uid="{B23E4DC5-9981-476D-8DA3-64D7B1677BAC}"/>
    <cellStyle name="Moneda 2 5 6" xfId="410" xr:uid="{CE70E3C1-369E-4844-9C37-6C00B32DA616}"/>
    <cellStyle name="Moneda 2 6" xfId="56" xr:uid="{B0959143-C72F-411D-9B04-0C5045CD765B}"/>
    <cellStyle name="Moneda 2 6 2" xfId="158" xr:uid="{9C94FAB9-201B-44BB-9657-D8A27DCAB01B}"/>
    <cellStyle name="Moneda 2 6 2 2" xfId="332" xr:uid="{988BF007-1125-4F12-9B2E-5EB0880824C8}"/>
    <cellStyle name="Moneda 2 6 2 2 2" xfId="796" xr:uid="{BAA099B7-72A5-4505-A837-AFEA7D6B1392}"/>
    <cellStyle name="Moneda 2 6 2 3" xfId="566" xr:uid="{12DE61B2-54C6-4D7A-8CA4-EC39919E7435}"/>
    <cellStyle name="Moneda 2 6 3" xfId="234" xr:uid="{260FADF0-A3D8-4221-8FDE-1E69E0CE87A1}"/>
    <cellStyle name="Moneda 2 6 3 2" xfId="721" xr:uid="{E00EE669-A724-40BF-ADCD-8421549CCA1E}"/>
    <cellStyle name="Moneda 2 6 3 3" xfId="491" xr:uid="{F0B6DAE7-D04B-416C-8106-C7AD8D1C40CE}"/>
    <cellStyle name="Moneda 2 6 4" xfId="645" xr:uid="{873D53F4-CD6D-4A85-83BA-16DD7BCD1DA5}"/>
    <cellStyle name="Moneda 2 6 5" xfId="415" xr:uid="{E103EE49-BA1D-425C-A3C3-5FF654DF9422}"/>
    <cellStyle name="Moneda 2 7" xfId="88" xr:uid="{FC137E8C-4DF2-430B-B20B-65AB9B3123DE}"/>
    <cellStyle name="Moneda 2 7 2" xfId="189" xr:uid="{895FE5F1-51C7-4CDB-8FEB-09966C6F7CD5}"/>
    <cellStyle name="Moneda 2 7 2 2" xfId="363" xr:uid="{86757E8D-04D0-4033-856A-5BAC735D5C4E}"/>
    <cellStyle name="Moneda 2 7 2 2 2" xfId="827" xr:uid="{B1EDA36B-694C-4C08-B0FC-EF02F61B8C57}"/>
    <cellStyle name="Moneda 2 7 2 3" xfId="597" xr:uid="{0E2CFFB7-4F82-4BD0-BB95-E5EBB5278166}"/>
    <cellStyle name="Moneda 2 7 3" xfId="284" xr:uid="{A7296168-FD3E-4727-AEEE-D25F6A2AC815}"/>
    <cellStyle name="Moneda 2 7 3 2" xfId="752" xr:uid="{E21CF130-5FA1-4854-86D2-0CD06B2BF1EE}"/>
    <cellStyle name="Moneda 2 7 3 3" xfId="522" xr:uid="{55B6B032-1AFB-4C6B-A1B1-137AFFDB5025}"/>
    <cellStyle name="Moneda 2 7 4" xfId="265" xr:uid="{AAD6F4A5-3CF8-4E97-9822-F24AD31208F7}"/>
    <cellStyle name="Moneda 2 7 4 2" xfId="676" xr:uid="{9A8A1001-1872-4022-93AB-7F457687E0AD}"/>
    <cellStyle name="Moneda 2 7 5" xfId="446" xr:uid="{26D83E8D-7ECF-483E-BC5F-75935B9FD2DB}"/>
    <cellStyle name="Moneda 2 8" xfId="128" xr:uid="{AF32D9EA-BFD7-48D3-BF70-7E5F4BB1266F}"/>
    <cellStyle name="Moneda 2 8 2" xfId="280" xr:uid="{057EA558-91BC-4DD2-9D50-E804A4405031}"/>
    <cellStyle name="Moneda 2 8 2 2" xfId="691" xr:uid="{4E6B9700-C878-4FB2-81CD-964E1AB3CC71}"/>
    <cellStyle name="Moneda 2 8 3" xfId="461" xr:uid="{FC1D284C-7A8A-47B5-BF52-D575A30F7845}"/>
    <cellStyle name="Moneda 2 9" xfId="204" xr:uid="{4F76C003-0CC3-4093-B767-901435C01AE3}"/>
    <cellStyle name="Moneda 2 9 2" xfId="615" xr:uid="{4B9A4EC3-681D-49B5-9D58-5F4EBAF9926E}"/>
    <cellStyle name="Moneda 3" xfId="16" xr:uid="{E121ADBD-0B03-492A-803B-ED73C6399F33}"/>
    <cellStyle name="Moneda 3 2" xfId="24" xr:uid="{ABE8740F-CECF-46E4-AAFA-95DA2ADBE4E2}"/>
    <cellStyle name="Moneda 3 2 2" xfId="44" xr:uid="{0EF7378C-B8F4-4C57-AD1A-7F8F97C6C24A}"/>
    <cellStyle name="Moneda 3 3" xfId="121" xr:uid="{FC5ADBE2-3858-4DC2-ACDF-3B6E337FD773}"/>
    <cellStyle name="Moneda 4" xfId="17" xr:uid="{484E2848-3C1F-44AD-97E4-ADAF146FCC51}"/>
    <cellStyle name="Moneda 4 2" xfId="37" xr:uid="{346869F2-1050-48A8-A9FA-C1748ED445E8}"/>
    <cellStyle name="Moneda 5" xfId="14" xr:uid="{192336EA-7165-40E5-9F6D-DDB86ED98A5B}"/>
    <cellStyle name="Moneda 5 2" xfId="26" xr:uid="{08FF97E9-6FAE-4F04-A7AE-6A7E43153C32}"/>
    <cellStyle name="Moneda 5 2 2" xfId="126" xr:uid="{FF1AC379-625F-4D44-B4A0-4BD514FFA41B}"/>
    <cellStyle name="Moneda 5 3" xfId="25" xr:uid="{2EB81972-74E7-4E9C-8A95-12EF6FDBBFDD}"/>
    <cellStyle name="Moneda 5 3 2" xfId="45" xr:uid="{4D891FFE-E522-4C2E-858E-7DFBC99408A6}"/>
    <cellStyle name="Moneda 6" xfId="79" xr:uid="{70EC46EB-F417-4020-953F-650FEFDBD5D7}"/>
    <cellStyle name="Moneda 7" xfId="324" xr:uid="{C9927D9A-46B8-4DAC-BBAB-6E6B4588F869}"/>
    <cellStyle name="Normal" xfId="0" builtinId="0"/>
    <cellStyle name="Normal 10" xfId="4" xr:uid="{D5EE76C6-7E6B-4AEC-95E3-0A7787BC5D57}"/>
    <cellStyle name="Normal 10 2" xfId="308" xr:uid="{051E3315-8F63-4369-9D66-537178BF66D5}"/>
    <cellStyle name="Normal 10 2 2" xfId="381" xr:uid="{F4ACE5ED-4E9B-4E16-B4AC-7FD2A7F73E99}"/>
    <cellStyle name="Normal 11" xfId="298" xr:uid="{C6313AB6-6F2A-4851-B704-1234C0EDEDE4}"/>
    <cellStyle name="Normal 11 2" xfId="369" xr:uid="{E707C579-ED18-40E8-98C7-BD1235637BA3}"/>
    <cellStyle name="Normal 11 3" xfId="766" xr:uid="{BA9E4818-51C3-4938-8BAC-1C33ED1F609F}"/>
    <cellStyle name="Normal 11 4" xfId="536" xr:uid="{EAC856A4-3D05-452B-8595-3D6C292A302B}"/>
    <cellStyle name="Normal 12" xfId="378" xr:uid="{B4A581F5-E7EB-4E3F-8831-53A6316858FF}"/>
    <cellStyle name="Normal 12 2" xfId="841" xr:uid="{D07F0990-379E-4D73-8D2B-366905ACC5EA}"/>
    <cellStyle name="Normal 12 3" xfId="611" xr:uid="{368EAE05-692D-4234-9B08-2F5547713D5F}"/>
    <cellStyle name="Normal 13" xfId="383" xr:uid="{1C4DC70C-4503-43BE-B193-EAFD74C73EDE}"/>
    <cellStyle name="Normal 2" xfId="9" xr:uid="{E257057A-A20C-4669-894D-7C69A58BABA5}"/>
    <cellStyle name="Normal 2 2" xfId="1" xr:uid="{D5EF940C-AE65-44E9-9EE5-87FAFF96140F}"/>
    <cellStyle name="Normal 2 8 7" xfId="98" xr:uid="{88E9B056-FBC3-4AE7-ABE3-6E683F09CF14}"/>
    <cellStyle name="Normal 2 8 8" xfId="99" xr:uid="{49FDFBF9-DC92-400C-A85E-FC499705B469}"/>
    <cellStyle name="Normal 2 8 9" xfId="100" xr:uid="{FEDFAD45-A1DC-4A4F-9651-502583B4BEF4}"/>
    <cellStyle name="Normal 21" xfId="3" xr:uid="{811F1B75-41C9-46DF-BDA8-FD254B9107D6}"/>
    <cellStyle name="Normal 22" xfId="380" xr:uid="{80A41398-ABBF-4BFD-A5B5-E4F3929E6A87}"/>
    <cellStyle name="Normal 22 2" xfId="613" xr:uid="{CD6B8263-676B-459A-8F59-C857927348DA}"/>
    <cellStyle name="Normal 24" xfId="382" xr:uid="{E8AAAF99-7396-46AE-82A2-FCFFDFC3D56E}"/>
    <cellStyle name="Normal 24 2" xfId="843" xr:uid="{1775362A-3D7D-449C-87F9-132DBF9638C3}"/>
    <cellStyle name="Normal 3" xfId="10" xr:uid="{B7149423-6B44-474F-B808-5671E5AA7897}"/>
    <cellStyle name="Normal 3 10" xfId="616" xr:uid="{D1906BF4-AF8A-4B80-948B-AB1C8EC59305}"/>
    <cellStyle name="Normal 3 11" xfId="386" xr:uid="{99BABAFF-7FDD-405B-BABC-F859A7D31F39}"/>
    <cellStyle name="Normal 3 2" xfId="18" xr:uid="{6D8CC712-6256-4DF7-9B76-1BE398CAF543}"/>
    <cellStyle name="Normal 3 2 10" xfId="389" xr:uid="{72818230-54B2-46A4-87F0-F434E4293E37}"/>
    <cellStyle name="Normal 3 2 2" xfId="28" xr:uid="{90A948A5-5E91-4670-A590-5A12D54868E6}"/>
    <cellStyle name="Normal 3 2 2 2" xfId="47" xr:uid="{7438632A-E04B-4867-A913-6F45035DDCB4}"/>
    <cellStyle name="Normal 3 2 2 2 2" xfId="78" xr:uid="{9D6B265E-0FFF-4088-8E03-50ECEE16C695}"/>
    <cellStyle name="Normal 3 2 2 2 2 2" xfId="180" xr:uid="{D9FC2CDB-3260-48C4-94EC-B74CD7804AC2}"/>
    <cellStyle name="Normal 3 2 2 2 2 2 2" xfId="354" xr:uid="{4DF51C59-66FA-4463-B3E5-928279168B81}"/>
    <cellStyle name="Normal 3 2 2 2 2 2 2 2" xfId="818" xr:uid="{84B614EF-6A5A-4BBD-8247-3D6DA7E5A86F}"/>
    <cellStyle name="Normal 3 2 2 2 2 2 3" xfId="588" xr:uid="{0BEAA415-B601-4BEB-A175-8960B990E537}"/>
    <cellStyle name="Normal 3 2 2 2 2 3" xfId="256" xr:uid="{20DD1106-47E9-4590-8B10-F91355E1CB52}"/>
    <cellStyle name="Normal 3 2 2 2 2 3 2" xfId="743" xr:uid="{B16E7AE9-833C-4B5D-9717-58FD06BFA319}"/>
    <cellStyle name="Normal 3 2 2 2 2 3 3" xfId="513" xr:uid="{0CC770C7-4A2E-4784-BE25-66E67F132055}"/>
    <cellStyle name="Normal 3 2 2 2 2 4" xfId="667" xr:uid="{CFA6B0DA-08A3-4D06-8090-56F9A76F47E3}"/>
    <cellStyle name="Normal 3 2 2 2 2 5" xfId="437" xr:uid="{728646EE-4D43-4DB8-836E-44841BA6AAEF}"/>
    <cellStyle name="Normal 3 2 2 2 3" xfId="150" xr:uid="{64F80FF9-1154-480D-A4FE-4D0B1F584A0D}"/>
    <cellStyle name="Normal 3 2 2 2 3 2" xfId="323" xr:uid="{637EC24E-0406-46AA-AAD1-FEED26C4F5D8}"/>
    <cellStyle name="Normal 3 2 2 2 3 2 2" xfId="788" xr:uid="{4CB6AE48-E6E8-4DFF-8FDA-6E349116D94E}"/>
    <cellStyle name="Normal 3 2 2 2 3 3" xfId="558" xr:uid="{0C7D03C7-FFDB-433D-8115-3A95638859F5}"/>
    <cellStyle name="Normal 3 2 2 2 4" xfId="226" xr:uid="{179F2E2E-08F1-4B63-9C78-ADBD763AC0F3}"/>
    <cellStyle name="Normal 3 2 2 2 4 2" xfId="713" xr:uid="{F4FAFF19-D53B-4AD0-9D58-C1B39C2C8870}"/>
    <cellStyle name="Normal 3 2 2 2 4 3" xfId="483" xr:uid="{671A9B63-B230-48A6-BBE9-7FBD65B058A5}"/>
    <cellStyle name="Normal 3 2 2 2 5" xfId="637" xr:uid="{95414A01-AC51-4413-A4D2-673434D43FDB}"/>
    <cellStyle name="Normal 3 2 2 2 6" xfId="407" xr:uid="{D71CA8FA-E004-4D8B-9B9E-42FAF7B04845}"/>
    <cellStyle name="Normal 3 2 2 3" xfId="66" xr:uid="{93664B2D-5DCC-45A3-B972-C0EAB1AFFFD9}"/>
    <cellStyle name="Normal 3 2 2 3 2" xfId="168" xr:uid="{94502FC9-2868-4B92-A374-B80AD5F71BD9}"/>
    <cellStyle name="Normal 3 2 2 3 2 2" xfId="342" xr:uid="{8FDFF9C3-0FA3-4544-B52E-7CA9EE1AC9A2}"/>
    <cellStyle name="Normal 3 2 2 3 2 2 2" xfId="806" xr:uid="{ABF2BD69-2773-4BD8-8761-A4085A904CDB}"/>
    <cellStyle name="Normal 3 2 2 3 2 3" xfId="576" xr:uid="{D6A4C038-F586-4D46-ADE4-424ADDEBA4B0}"/>
    <cellStyle name="Normal 3 2 2 3 3" xfId="244" xr:uid="{9373444C-F63D-4FD6-8E17-C6CB7E8EF029}"/>
    <cellStyle name="Normal 3 2 2 3 3 2" xfId="731" xr:uid="{E29B6453-395F-45B1-9AFE-B146541F586A}"/>
    <cellStyle name="Normal 3 2 2 3 3 3" xfId="501" xr:uid="{380BC5B2-A259-416C-B133-EBE24CE3B70E}"/>
    <cellStyle name="Normal 3 2 2 3 4" xfId="655" xr:uid="{1FD74ABD-E662-4D9C-A979-E1466F339A52}"/>
    <cellStyle name="Normal 3 2 2 3 5" xfId="425" xr:uid="{34F8542E-FB7A-40B1-850B-FC25206AA6F8}"/>
    <cellStyle name="Normal 3 2 2 4" xfId="122" xr:uid="{0CF1ED40-27FB-4FC4-AD03-368510FB5E08}"/>
    <cellStyle name="Normal 3 2 2 4 2" xfId="202" xr:uid="{938FDCFC-066A-4F8E-88DE-030F1F27A94C}"/>
    <cellStyle name="Normal 3 2 2 4 2 2" xfId="376" xr:uid="{E96D1283-5BDC-41DC-A05B-C3E052275E79}"/>
    <cellStyle name="Normal 3 2 2 4 2 2 2" xfId="839" xr:uid="{654A99E3-2B1D-40DF-AC3A-357EE37134B1}"/>
    <cellStyle name="Normal 3 2 2 4 2 3" xfId="609" xr:uid="{760DDB3F-005A-4FF1-ACDB-2652B2345264}"/>
    <cellStyle name="Normal 3 2 2 4 3" xfId="297" xr:uid="{E42B07E2-2897-4750-B23B-5EEC46544768}"/>
    <cellStyle name="Normal 3 2 2 4 3 2" xfId="765" xr:uid="{67D569AF-ABAF-4567-B187-7B02F0553D24}"/>
    <cellStyle name="Normal 3 2 2 4 3 3" xfId="535" xr:uid="{EF59B8B3-52BD-4D0D-A5FE-366F0088400E}"/>
    <cellStyle name="Normal 3 2 2 4 4" xfId="278" xr:uid="{BF97CE75-9326-4C01-8580-E4FA76E97D12}"/>
    <cellStyle name="Normal 3 2 2 4 4 2" xfId="689" xr:uid="{E1DEC205-8DDD-421E-8C20-39E9209FC0FA}"/>
    <cellStyle name="Normal 3 2 2 4 5" xfId="459" xr:uid="{823E5D2D-7EE1-45B7-9B47-BAB280F02604}"/>
    <cellStyle name="Normal 3 2 2 5" xfId="138" xr:uid="{05357ABF-31E0-4BA4-BFE6-CD1551F0691C}"/>
    <cellStyle name="Normal 3 2 2 5 2" xfId="310" xr:uid="{EB78F743-FF70-4D0D-A597-A0BF123E9E98}"/>
    <cellStyle name="Normal 3 2 2 5 2 2" xfId="776" xr:uid="{CBC593E4-7408-481A-B8CB-FD8741B343C2}"/>
    <cellStyle name="Normal 3 2 2 5 3" xfId="546" xr:uid="{F396A887-3DB7-49F1-9A39-339DF9290C12}"/>
    <cellStyle name="Normal 3 2 2 6" xfId="214" xr:uid="{2AEF00EB-EDDA-4C4E-8EF0-4413ABF48BDB}"/>
    <cellStyle name="Normal 3 2 2 6 2" xfId="701" xr:uid="{5C8AAAC1-268D-4451-B0BC-3F8CEE890234}"/>
    <cellStyle name="Normal 3 2 2 6 3" xfId="471" xr:uid="{9B1C2E6B-F512-46BF-AE8D-928CBCE91069}"/>
    <cellStyle name="Normal 3 2 2 7" xfId="625" xr:uid="{CA6B5A5C-6535-4AAA-9B8B-F78D61C259D3}"/>
    <cellStyle name="Normal 3 2 2 8" xfId="395" xr:uid="{85EF3AC6-F843-4DA6-89D0-3543EB45634A}"/>
    <cellStyle name="Normal 3 2 3" xfId="38" xr:uid="{6683DEDC-C2A8-4E6D-AD7B-C61F12FE2D7A}"/>
    <cellStyle name="Normal 3 2 3 2" xfId="72" xr:uid="{942518AB-893C-4F2B-89BD-170591544008}"/>
    <cellStyle name="Normal 3 2 3 2 2" xfId="174" xr:uid="{A58A202D-D45A-4F92-8890-BC009AD11C4B}"/>
    <cellStyle name="Normal 3 2 3 2 2 2" xfId="348" xr:uid="{7ED81E23-CD23-43F4-B8F4-3987BE2325DF}"/>
    <cellStyle name="Normal 3 2 3 2 2 2 2" xfId="812" xr:uid="{736A8A1B-EF15-4DDA-B1E7-27F0B78F4F5E}"/>
    <cellStyle name="Normal 3 2 3 2 2 3" xfId="582" xr:uid="{6E10333E-CC36-4DA4-846F-6E84C48EC79F}"/>
    <cellStyle name="Normal 3 2 3 2 3" xfId="250" xr:uid="{657D5912-3F30-420F-AD09-4D3A1C2DEA41}"/>
    <cellStyle name="Normal 3 2 3 2 3 2" xfId="737" xr:uid="{3D0BA101-4E71-4FF9-B4D4-902572C4A04D}"/>
    <cellStyle name="Normal 3 2 3 2 3 3" xfId="507" xr:uid="{9EBAEA04-908C-4010-B68E-8C0A71EA7E0E}"/>
    <cellStyle name="Normal 3 2 3 2 4" xfId="661" xr:uid="{EF446554-DFCC-48D7-BD91-75DBF0E48C57}"/>
    <cellStyle name="Normal 3 2 3 2 5" xfId="431" xr:uid="{709D41AA-6459-459E-BBAA-3A6DD7BDD4EB}"/>
    <cellStyle name="Normal 3 2 3 3" xfId="144" xr:uid="{90C6BCEF-1370-4957-B794-25787E4A9E3F}"/>
    <cellStyle name="Normal 3 2 3 3 2" xfId="317" xr:uid="{1374D399-FB2D-4EAA-8199-EA52F4F1D0AE}"/>
    <cellStyle name="Normal 3 2 3 3 2 2" xfId="782" xr:uid="{6FBC6BC6-AD5C-47CE-AE4E-90101557EF93}"/>
    <cellStyle name="Normal 3 2 3 3 3" xfId="552" xr:uid="{FF8CF00A-942C-42E3-A82B-E3C18C38DA66}"/>
    <cellStyle name="Normal 3 2 3 4" xfId="220" xr:uid="{709074E1-517E-44BF-848E-DBB20287A7A8}"/>
    <cellStyle name="Normal 3 2 3 4 2" xfId="707" xr:uid="{2D32D201-CD94-413A-B49F-EB51940A993C}"/>
    <cellStyle name="Normal 3 2 3 4 3" xfId="477" xr:uid="{867E882D-28BE-4DD6-AE98-211959EBABD2}"/>
    <cellStyle name="Normal 3 2 3 5" xfId="631" xr:uid="{D439887C-DAEF-4850-9D20-EB64DD610F96}"/>
    <cellStyle name="Normal 3 2 3 6" xfId="401" xr:uid="{C3157FB0-650E-43B2-8E42-F4C4B151DD36}"/>
    <cellStyle name="Normal 3 2 4" xfId="54" xr:uid="{D67CA253-A382-488B-A94C-0C2340297E83}"/>
    <cellStyle name="Normal 3 2 4 2" xfId="85" xr:uid="{B21EF7A0-66D0-4560-942D-D3A205602934}"/>
    <cellStyle name="Normal 3 2 4 2 2" xfId="186" xr:uid="{09D25FE0-30F3-45C0-BCD1-C4AECA8B70B8}"/>
    <cellStyle name="Normal 3 2 4 2 2 2" xfId="360" xr:uid="{73A0FD5D-0F78-4D16-B973-3C676F85B1C0}"/>
    <cellStyle name="Normal 3 2 4 2 2 2 2" xfId="824" xr:uid="{9D4F0C66-A8CC-4A44-9B8C-22C9684C816B}"/>
    <cellStyle name="Normal 3 2 4 2 2 3" xfId="594" xr:uid="{277479D8-5BA2-481B-A256-DE6DB28D0433}"/>
    <cellStyle name="Normal 3 2 4 2 3" xfId="262" xr:uid="{E70FEE4C-D648-4CFD-9DA4-0A8B9E8F6639}"/>
    <cellStyle name="Normal 3 2 4 2 3 2" xfId="749" xr:uid="{1EC232F7-2F92-47E2-A1AC-7EDADFE6CFDF}"/>
    <cellStyle name="Normal 3 2 4 2 3 3" xfId="519" xr:uid="{A900B2BD-5F12-47ED-9F57-539FED9714B2}"/>
    <cellStyle name="Normal 3 2 4 2 4" xfId="673" xr:uid="{F91AE7C6-2E1E-43BF-969D-FEBE91440FF1}"/>
    <cellStyle name="Normal 3 2 4 2 5" xfId="443" xr:uid="{0DC934D0-8D93-4B5E-AE26-9E5DDB97B78D}"/>
    <cellStyle name="Normal 3 2 4 3" xfId="92" xr:uid="{108CE4E8-6BBF-40A1-8CDA-7398B2C7A5FB}"/>
    <cellStyle name="Normal 3 2 4 3 2" xfId="193" xr:uid="{D939FDC4-AC95-477B-B0F6-0CAE4D525504}"/>
    <cellStyle name="Normal 3 2 4 3 2 2" xfId="367" xr:uid="{06514F33-6C18-4484-BB19-EBB87A3EF5FE}"/>
    <cellStyle name="Normal 3 2 4 3 2 2 2" xfId="831" xr:uid="{D9DBEC7C-BC83-4FD6-9111-9A7EACC5A17A}"/>
    <cellStyle name="Normal 3 2 4 3 2 3" xfId="601" xr:uid="{34A825C1-42C9-4962-8D93-2B309A8D29A1}"/>
    <cellStyle name="Normal 3 2 4 3 3" xfId="288" xr:uid="{31D1B9BF-AAB1-4BAD-B0F1-E3EFC87BC6BF}"/>
    <cellStyle name="Normal 3 2 4 3 3 2" xfId="756" xr:uid="{38EA20B1-0BDA-47A3-914F-B74C96D9ADB5}"/>
    <cellStyle name="Normal 3 2 4 3 3 3" xfId="526" xr:uid="{2DEE9999-445F-4473-A3C7-774C0B79995B}"/>
    <cellStyle name="Normal 3 2 4 3 4" xfId="269" xr:uid="{691DB13C-E684-4023-87AD-E09B4A565D3A}"/>
    <cellStyle name="Normal 3 2 4 3 4 2" xfId="680" xr:uid="{9BCE8DDF-10E2-4272-8AF5-5A2F8E2AD9DA}"/>
    <cellStyle name="Normal 3 2 4 3 5" xfId="450" xr:uid="{A1FE06B9-D50F-4CB8-A5C0-445BAA7EE238}"/>
    <cellStyle name="Normal 3 2 4 4" xfId="156" xr:uid="{F6820FAE-9C7D-40D8-9B4C-4D68FB75730F}"/>
    <cellStyle name="Normal 3 2 4 4 2" xfId="330" xr:uid="{0BE2AC13-4BA8-4DCA-990C-D27595166032}"/>
    <cellStyle name="Normal 3 2 4 4 2 2" xfId="794" xr:uid="{FC6A4E91-4708-4A73-9CAD-76172652500C}"/>
    <cellStyle name="Normal 3 2 4 4 3" xfId="564" xr:uid="{48A9F7E1-98AF-4859-AD02-83E0B3A02B9A}"/>
    <cellStyle name="Normal 3 2 4 5" xfId="232" xr:uid="{2251CD7C-2F82-4915-9486-42445EE97651}"/>
    <cellStyle name="Normal 3 2 4 5 2" xfId="719" xr:uid="{2EE1D4FE-6890-4847-9E5A-61955BF5A58F}"/>
    <cellStyle name="Normal 3 2 4 5 3" xfId="489" xr:uid="{0F94C21E-5BCD-495B-BB97-BE2F80EDA339}"/>
    <cellStyle name="Normal 3 2 4 6" xfId="643" xr:uid="{83F94C76-7599-4461-90FC-07D7628A0C0A}"/>
    <cellStyle name="Normal 3 2 4 7" xfId="413" xr:uid="{6DEAD56C-BBDF-481D-B057-4124DA6FAF0A}"/>
    <cellStyle name="Normal 3 2 5" xfId="60" xr:uid="{9E859CD3-61EF-4EC2-B622-3CA7FD4731AC}"/>
    <cellStyle name="Normal 3 2 5 2" xfId="162" xr:uid="{3DDFB622-86B5-4BEF-840A-F9728E7DB9D3}"/>
    <cellStyle name="Normal 3 2 5 2 2" xfId="336" xr:uid="{06FA6504-A207-455E-930C-962BE183500D}"/>
    <cellStyle name="Normal 3 2 5 2 2 2" xfId="800" xr:uid="{6BD21C3F-6E3A-43B7-8881-B0C756D46A48}"/>
    <cellStyle name="Normal 3 2 5 2 3" xfId="570" xr:uid="{703EA6DC-08F7-420E-867E-4746C7397554}"/>
    <cellStyle name="Normal 3 2 5 3" xfId="238" xr:uid="{BB7C9A8C-5693-479A-B069-E6CEA98EEC78}"/>
    <cellStyle name="Normal 3 2 5 3 2" xfId="725" xr:uid="{E23F01E0-F611-4BE9-BF04-8F49F3B4AFC2}"/>
    <cellStyle name="Normal 3 2 5 3 3" xfId="495" xr:uid="{AE25E481-7B77-4FAB-B085-B90233F40398}"/>
    <cellStyle name="Normal 3 2 5 4" xfId="649" xr:uid="{AA8F08FB-1099-417F-9AC9-988797960102}"/>
    <cellStyle name="Normal 3 2 5 5" xfId="419" xr:uid="{4A1D864D-FBF3-44D2-9C54-A38E26409099}"/>
    <cellStyle name="Normal 3 2 6" xfId="91" xr:uid="{7C0F0D6A-6E97-4370-99E8-82A020365CC2}"/>
    <cellStyle name="Normal 3 2 6 2" xfId="192" xr:uid="{02C21DBE-CCE2-4FE8-9CA9-1E1C37E1B51F}"/>
    <cellStyle name="Normal 3 2 6 2 2" xfId="366" xr:uid="{ABFF77EB-6A0F-476F-83E3-564857970A6E}"/>
    <cellStyle name="Normal 3 2 6 2 2 2" xfId="830" xr:uid="{18608B04-3E20-4EB3-96C2-621C6A23D5A5}"/>
    <cellStyle name="Normal 3 2 6 2 3" xfId="600" xr:uid="{EB288ACE-D50A-4B6E-9AF0-9CD4B0CCAAD0}"/>
    <cellStyle name="Normal 3 2 6 3" xfId="287" xr:uid="{DA754F3B-E5F9-408C-B425-B006A433DDD7}"/>
    <cellStyle name="Normal 3 2 6 3 2" xfId="755" xr:uid="{B037D539-6990-4541-B9AF-5EFE0759A429}"/>
    <cellStyle name="Normal 3 2 6 3 3" xfId="525" xr:uid="{8FB5EAC0-CCBB-40D7-8C4E-2F7C1CF4A893}"/>
    <cellStyle name="Normal 3 2 6 4" xfId="268" xr:uid="{12194FCA-2CE1-419A-AB35-F8C716B84510}"/>
    <cellStyle name="Normal 3 2 6 4 2" xfId="679" xr:uid="{E02AF842-38F4-4F3F-9BB3-70008A2B404B}"/>
    <cellStyle name="Normal 3 2 6 5" xfId="449" xr:uid="{8FEC0F2E-F989-46DF-9746-ADD56891C971}"/>
    <cellStyle name="Normal 3 2 7" xfId="132" xr:uid="{BC446F18-2E04-4542-8AFA-0E2B854F965F}"/>
    <cellStyle name="Normal 3 2 7 2" xfId="307" xr:uid="{01E4D485-DF90-40FC-831A-A1A07F26494C}"/>
    <cellStyle name="Normal 3 2 7 2 2" xfId="774" xr:uid="{3BE99A8A-2154-4A61-BD39-DE6F743F0406}"/>
    <cellStyle name="Normal 3 2 7 3" xfId="544" xr:uid="{2FDFA2B4-BF3F-4E1B-9C88-75622298D8B2}"/>
    <cellStyle name="Normal 3 2 8" xfId="208" xr:uid="{F2C616F3-B473-44AC-A85A-6B033BF9095C}"/>
    <cellStyle name="Normal 3 2 8 2" xfId="695" xr:uid="{552A2368-B5E3-4638-BE34-3AA2D5AFF0CD}"/>
    <cellStyle name="Normal 3 2 8 3" xfId="465" xr:uid="{B73E9D7D-D6C4-45DC-B6DA-463573DB60E4}"/>
    <cellStyle name="Normal 3 2 9" xfId="619" xr:uid="{2BE149F0-A16A-4F6F-A875-0DEB050CE611}"/>
    <cellStyle name="Normal 3 3" xfId="27" xr:uid="{33ACF3D1-A2B1-4CE6-BE83-44AFEFA45998}"/>
    <cellStyle name="Normal 3 3 2" xfId="46" xr:uid="{AE222C3A-3F39-4B19-91EB-380D90E39E17}"/>
    <cellStyle name="Normal 3 3 2 2" xfId="77" xr:uid="{DC2E75CB-F933-4876-89E5-21AB35096185}"/>
    <cellStyle name="Normal 3 3 2 2 2" xfId="179" xr:uid="{A3798900-2541-4C45-84B8-12CB589DD191}"/>
    <cellStyle name="Normal 3 3 2 2 2 2" xfId="353" xr:uid="{19DB7792-43E3-4805-8F07-CABA72A9D8A9}"/>
    <cellStyle name="Normal 3 3 2 2 2 2 2" xfId="817" xr:uid="{D83BA966-0348-48B9-9C4F-21EE46B77CF4}"/>
    <cellStyle name="Normal 3 3 2 2 2 3" xfId="587" xr:uid="{9FFAB757-D46F-44EE-8BE0-8E1D78D97D1A}"/>
    <cellStyle name="Normal 3 3 2 2 3" xfId="255" xr:uid="{5C8E8EA4-124A-48A8-9145-84161010ECF0}"/>
    <cellStyle name="Normal 3 3 2 2 3 2" xfId="742" xr:uid="{C9AE9F01-578A-4C53-B23A-D788E3DF9373}"/>
    <cellStyle name="Normal 3 3 2 2 3 3" xfId="512" xr:uid="{9D803CB0-48B6-4A28-9948-72765727DC46}"/>
    <cellStyle name="Normal 3 3 2 2 4" xfId="666" xr:uid="{9F3635F6-DA1A-4957-A2BC-F3A57334817D}"/>
    <cellStyle name="Normal 3 3 2 2 5" xfId="436" xr:uid="{461E9C54-DC47-4010-8EC8-81A5958661A7}"/>
    <cellStyle name="Normal 3 3 2 3" xfId="149" xr:uid="{F23EE001-D427-45D2-BAF8-03BE06274BD4}"/>
    <cellStyle name="Normal 3 3 2 3 2" xfId="322" xr:uid="{04AAAC2F-2D83-4531-B859-B62C5DDCBD0C}"/>
    <cellStyle name="Normal 3 3 2 3 2 2" xfId="787" xr:uid="{68C31316-C4E2-40C8-AB5F-3254C8A66705}"/>
    <cellStyle name="Normal 3 3 2 3 3" xfId="557" xr:uid="{A4BBE615-91B3-47E1-BA84-212E730F64D4}"/>
    <cellStyle name="Normal 3 3 2 4" xfId="225" xr:uid="{FD003EB6-5FF4-4CC2-8DA0-A874A6AC4D86}"/>
    <cellStyle name="Normal 3 3 2 4 2" xfId="712" xr:uid="{C1E0C3DC-05A5-448A-9771-794D467FACD7}"/>
    <cellStyle name="Normal 3 3 2 4 3" xfId="482" xr:uid="{9640BC71-87DE-4F1D-A1D5-392DD7870784}"/>
    <cellStyle name="Normal 3 3 2 5" xfId="636" xr:uid="{AE151C42-04D7-462C-B1B8-9CE09EAB4DF5}"/>
    <cellStyle name="Normal 3 3 2 6" xfId="406" xr:uid="{BBED62F9-8794-4B64-A4FF-A8461F4F3D1A}"/>
    <cellStyle name="Normal 3 3 3" xfId="65" xr:uid="{325AAFB1-F916-4C39-B894-03CDF9A1A9AA}"/>
    <cellStyle name="Normal 3 3 3 2" xfId="167" xr:uid="{AB2D3D53-89AF-4D0A-83F1-4EB042F3BA83}"/>
    <cellStyle name="Normal 3 3 3 2 2" xfId="341" xr:uid="{B27ABFD9-9B30-478F-9E71-AD088228ABF5}"/>
    <cellStyle name="Normal 3 3 3 2 2 2" xfId="805" xr:uid="{41EFCD22-BF18-4396-B451-0312FD97E93F}"/>
    <cellStyle name="Normal 3 3 3 2 3" xfId="575" xr:uid="{E19CC3CB-4785-4479-8C2A-34E9528CB3C5}"/>
    <cellStyle name="Normal 3 3 3 3" xfId="243" xr:uid="{A9268223-B3CB-454A-B3E1-0D288CE3CC3E}"/>
    <cellStyle name="Normal 3 3 3 3 2" xfId="730" xr:uid="{4AD43A8B-B666-4966-A6F5-5BC27FCE3D1F}"/>
    <cellStyle name="Normal 3 3 3 3 3" xfId="500" xr:uid="{A2DB86E1-D3FA-4A18-B35C-D3DE6E9CB516}"/>
    <cellStyle name="Normal 3 3 3 4" xfId="654" xr:uid="{F586D9AF-4234-4FE7-BAC4-E71FF60501B2}"/>
    <cellStyle name="Normal 3 3 3 5" xfId="424" xr:uid="{3F71BF42-9678-4AEF-A9FB-88C8307D9C79}"/>
    <cellStyle name="Normal 3 3 4" xfId="118" xr:uid="{9F110B98-2C57-4305-B0BF-11811E2BFDC8}"/>
    <cellStyle name="Normal 3 3 4 2" xfId="199" xr:uid="{E9747E12-7B01-449D-93BA-764A92705153}"/>
    <cellStyle name="Normal 3 3 4 2 2" xfId="373" xr:uid="{4D12A966-A952-4779-82A2-3EEC811B2A26}"/>
    <cellStyle name="Normal 3 3 4 2 2 2" xfId="836" xr:uid="{3A7F06CC-18A1-40AE-ADD1-446BDC2C8503}"/>
    <cellStyle name="Normal 3 3 4 2 3" xfId="606" xr:uid="{C2F5BAB9-B725-4C7E-9C57-87AB2B6E0A71}"/>
    <cellStyle name="Normal 3 3 4 3" xfId="294" xr:uid="{936B6226-F45A-4359-9FFB-5BFDB1B615FD}"/>
    <cellStyle name="Normal 3 3 4 3 2" xfId="762" xr:uid="{F3AED017-F6A0-428E-934F-35F02CCD545E}"/>
    <cellStyle name="Normal 3 3 4 3 3" xfId="532" xr:uid="{4A754059-8F64-45D1-B364-24B1F7F89DCE}"/>
    <cellStyle name="Normal 3 3 4 4" xfId="275" xr:uid="{324A6641-A129-4535-A3FB-65607F45FD1E}"/>
    <cellStyle name="Normal 3 3 4 4 2" xfId="686" xr:uid="{E59DF109-1920-491D-82BF-22B0E8687130}"/>
    <cellStyle name="Normal 3 3 4 5" xfId="456" xr:uid="{529E4EAF-2DA4-49C2-A0C7-88E6EE6B2E7E}"/>
    <cellStyle name="Normal 3 3 5" xfId="137" xr:uid="{7AE2280E-DA78-4371-BFC6-2206FBDD2BE4}"/>
    <cellStyle name="Normal 3 3 5 2" xfId="304" xr:uid="{D2ED09EB-0466-4ED1-BEFF-9892637825B7}"/>
    <cellStyle name="Normal 3 3 5 2 2" xfId="771" xr:uid="{923AD1AC-1FB8-495F-AF2C-A89D7A63E837}"/>
    <cellStyle name="Normal 3 3 5 3" xfId="541" xr:uid="{A51E18D3-1FC7-4FDB-A310-F709081EA35A}"/>
    <cellStyle name="Normal 3 3 6" xfId="213" xr:uid="{0ED48984-E71D-47DA-822F-8E45035D7EFC}"/>
    <cellStyle name="Normal 3 3 6 2" xfId="700" xr:uid="{910FC1E1-928F-4BD3-B104-F9842DA3BED1}"/>
    <cellStyle name="Normal 3 3 6 3" xfId="470" xr:uid="{C3193183-151D-4E4A-90EE-4F434397B138}"/>
    <cellStyle name="Normal 3 3 7" xfId="624" xr:uid="{B16F0ACD-DBAF-4B1E-8E0E-9FD6380CF37D}"/>
    <cellStyle name="Normal 3 3 8" xfId="394" xr:uid="{2B16C8EA-C84E-4E2B-8A9D-2A82EA6B7E79}"/>
    <cellStyle name="Normal 3 4" xfId="33" xr:uid="{1973C986-0FCC-48EF-8C2F-24ED6119703B}"/>
    <cellStyle name="Normal 3 4 2" xfId="69" xr:uid="{9788EE09-D4ED-4804-8082-4272B6E922E2}"/>
    <cellStyle name="Normal 3 4 2 2" xfId="171" xr:uid="{F3EC5E12-625F-4A78-8CD2-33024E5435AD}"/>
    <cellStyle name="Normal 3 4 2 2 2" xfId="345" xr:uid="{CE903284-3197-4DB2-8D0C-558930BFBBA1}"/>
    <cellStyle name="Normal 3 4 2 2 2 2" xfId="809" xr:uid="{A65A31E2-E859-4651-8D61-CBC47A4E2BD7}"/>
    <cellStyle name="Normal 3 4 2 2 3" xfId="579" xr:uid="{47673D09-3176-4101-AD24-6EE8103DD2B2}"/>
    <cellStyle name="Normal 3 4 2 3" xfId="247" xr:uid="{315F95BB-0625-421C-81B3-C7566D201E3A}"/>
    <cellStyle name="Normal 3 4 2 3 2" xfId="734" xr:uid="{6C6B669D-F182-427E-87ED-DDE5443F561B}"/>
    <cellStyle name="Normal 3 4 2 3 3" xfId="504" xr:uid="{C91CAB54-02D0-41C7-B225-180132789B30}"/>
    <cellStyle name="Normal 3 4 2 4" xfId="658" xr:uid="{9F7C6EDE-0BFB-4E97-B418-7EC6D6F22899}"/>
    <cellStyle name="Normal 3 4 2 5" xfId="428" xr:uid="{EC2C982B-4863-4878-BB76-C51390CF97E2}"/>
    <cellStyle name="Normal 3 4 3" xfId="94" xr:uid="{5FB5D110-D811-4C6C-979F-61CAB58D9398}"/>
    <cellStyle name="Normal 3 4 4" xfId="141" xr:uid="{D444CC27-EBB6-4727-A9B5-5C750029D151}"/>
    <cellStyle name="Normal 3 4 4 2" xfId="314" xr:uid="{62E4285A-C4A4-4C6B-81F6-127324661F1F}"/>
    <cellStyle name="Normal 3 4 4 2 2" xfId="779" xr:uid="{8571BA53-0139-4373-BD4D-EDBB41BF0972}"/>
    <cellStyle name="Normal 3 4 4 3" xfId="549" xr:uid="{31F32938-73A6-48E7-8ECB-8B487556EB41}"/>
    <cellStyle name="Normal 3 4 5" xfId="217" xr:uid="{3E72DB20-5371-4DF6-9D00-90593A5C6C06}"/>
    <cellStyle name="Normal 3 4 5 2" xfId="704" xr:uid="{9F75C420-7BD6-4D67-9CF6-EE691A8E4F07}"/>
    <cellStyle name="Normal 3 4 5 3" xfId="474" xr:uid="{1E4CD7C3-FC5B-47C9-BAB6-CF55029883D6}"/>
    <cellStyle name="Normal 3 4 6" xfId="628" xr:uid="{DCC1DB60-A7E4-4E45-9F32-2C5EF7D56A03}"/>
    <cellStyle name="Normal 3 4 7" xfId="398" xr:uid="{5F69A753-BD1E-405C-9143-58F09FA947B1}"/>
    <cellStyle name="Normal 3 5" xfId="53" xr:uid="{43653712-B914-4153-B94F-2ECDEDB45E1D}"/>
    <cellStyle name="Normal 3 5 2" xfId="84" xr:uid="{F24CCA7E-52FA-4573-BADF-252D16B87667}"/>
    <cellStyle name="Normal 3 5 2 2" xfId="185" xr:uid="{89B1C3EF-B66A-4AC0-BAB0-4B9A009C1C17}"/>
    <cellStyle name="Normal 3 5 2 2 2" xfId="359" xr:uid="{CEC553DD-5799-4B59-B759-C600538877C0}"/>
    <cellStyle name="Normal 3 5 2 2 2 2" xfId="823" xr:uid="{EFBE4EF3-624F-4C22-98ED-666243B5CCCE}"/>
    <cellStyle name="Normal 3 5 2 2 3" xfId="593" xr:uid="{DDDF1A98-4563-487E-B01B-601CA456753B}"/>
    <cellStyle name="Normal 3 5 2 3" xfId="261" xr:uid="{139E386C-D285-4D37-9ED5-417B630752E5}"/>
    <cellStyle name="Normal 3 5 2 3 2" xfId="748" xr:uid="{F8567E10-31FC-4CDA-8901-6D6101ABE282}"/>
    <cellStyle name="Normal 3 5 2 3 3" xfId="518" xr:uid="{20A6F735-7A6C-4CDE-97DB-80971F7426F4}"/>
    <cellStyle name="Normal 3 5 2 4" xfId="672" xr:uid="{89DCF398-A836-483B-9D55-1D323F6301A2}"/>
    <cellStyle name="Normal 3 5 2 5" xfId="442" xr:uid="{08EED3D1-34A5-4C8A-B717-16C9DF6FAD12}"/>
    <cellStyle name="Normal 3 5 3" xfId="155" xr:uid="{8D397C16-C9EE-4BA0-998A-9331FDD74324}"/>
    <cellStyle name="Normal 3 5 3 2" xfId="329" xr:uid="{8A6A2B20-1498-4EAE-BC4A-97C993ABDCEA}"/>
    <cellStyle name="Normal 3 5 3 2 2" xfId="793" xr:uid="{1F5797E2-6055-4C42-BA02-F0E955F6EEEA}"/>
    <cellStyle name="Normal 3 5 3 3" xfId="563" xr:uid="{88B7E8E3-62CD-4E48-9CF4-AF16F1B15163}"/>
    <cellStyle name="Normal 3 5 4" xfId="231" xr:uid="{0C056501-7973-410B-9B9B-59B4EE475ED2}"/>
    <cellStyle name="Normal 3 5 4 2" xfId="718" xr:uid="{04871C6A-28A8-48D6-A30C-254D02F10C60}"/>
    <cellStyle name="Normal 3 5 4 3" xfId="488" xr:uid="{CAEB1355-5F73-4B8D-9CD8-FF211EE9BAD2}"/>
    <cellStyle name="Normal 3 5 5" xfId="642" xr:uid="{BF6D66A9-9CD2-4BCF-B41D-42FBC9E562FF}"/>
    <cellStyle name="Normal 3 5 6" xfId="412" xr:uid="{6BA097AA-40A0-4EF2-B68B-9CC2A1B74129}"/>
    <cellStyle name="Normal 3 6" xfId="57" xr:uid="{0384E88E-F02E-4A75-9728-0083ABF37F1F}"/>
    <cellStyle name="Normal 3 6 2" xfId="159" xr:uid="{102C93CF-E3A0-4EF7-A804-00D02404B398}"/>
    <cellStyle name="Normal 3 6 2 2" xfId="333" xr:uid="{36049EDE-C6A9-45DB-9A97-490E6BFFA412}"/>
    <cellStyle name="Normal 3 6 2 2 2" xfId="797" xr:uid="{E1CCD9B5-1C4C-4403-8448-4110A3B187DE}"/>
    <cellStyle name="Normal 3 6 2 3" xfId="567" xr:uid="{0F3FE412-E9FF-4EA2-B45A-55C50613FAB2}"/>
    <cellStyle name="Normal 3 6 3" xfId="235" xr:uid="{E80FEE50-B623-4057-B3C5-747AEA1982AB}"/>
    <cellStyle name="Normal 3 6 3 2" xfId="722" xr:uid="{15B1CA08-3EE0-4222-8DF8-6330A589A1B3}"/>
    <cellStyle name="Normal 3 6 3 3" xfId="492" xr:uid="{A39509C1-EDD1-4F71-A379-09701D56C1A2}"/>
    <cellStyle name="Normal 3 6 4" xfId="646" xr:uid="{11060A90-A283-4119-BB24-A30FD3ED0DD8}"/>
    <cellStyle name="Normal 3 6 5" xfId="416" xr:uid="{57DE2A02-DF0F-437C-95B5-B4312AB4710C}"/>
    <cellStyle name="Normal 3 7" xfId="90" xr:uid="{88867262-AADF-4092-8516-C603A051EA25}"/>
    <cellStyle name="Normal 3 7 2" xfId="191" xr:uid="{6175D455-49EB-4CAF-A24A-E6C9CB24C3C1}"/>
    <cellStyle name="Normal 3 7 2 2" xfId="365" xr:uid="{C7178E72-D20B-483A-AAD5-55E8DE6906B1}"/>
    <cellStyle name="Normal 3 7 2 2 2" xfId="829" xr:uid="{FF386FCA-0045-49B1-AB05-EA959B04FC20}"/>
    <cellStyle name="Normal 3 7 2 3" xfId="599" xr:uid="{9B798561-8CE3-4879-8576-0D930546A87E}"/>
    <cellStyle name="Normal 3 7 3" xfId="286" xr:uid="{EF322B48-0C54-453E-91FE-A9456A9BE097}"/>
    <cellStyle name="Normal 3 7 3 2" xfId="754" xr:uid="{0A1C73E1-3192-44BF-AFA8-9E883CA5F589}"/>
    <cellStyle name="Normal 3 7 3 3" xfId="524" xr:uid="{DF3F3C65-9D39-468C-9519-8BDA57B52C75}"/>
    <cellStyle name="Normal 3 7 4" xfId="267" xr:uid="{A14C25B9-F1B8-4243-8504-40459883C458}"/>
    <cellStyle name="Normal 3 7 4 2" xfId="678" xr:uid="{52B90E02-D7F8-49F5-A29C-678DA7638658}"/>
    <cellStyle name="Normal 3 7 5" xfId="448" xr:uid="{0DD57D2D-62D1-4D68-BC73-4DD9EB6DEC50}"/>
    <cellStyle name="Normal 3 8" xfId="129" xr:uid="{94E0FA89-0D37-46E0-B17B-219CF5B8D643}"/>
    <cellStyle name="Normal 3 8 2" xfId="377" xr:uid="{16D2D05E-3F30-4888-B17F-CE31BF24127E}"/>
    <cellStyle name="Normal 3 8 2 2" xfId="840" xr:uid="{7510573E-28AA-439A-AD3E-D854722CDEBA}"/>
    <cellStyle name="Normal 3 8 3" xfId="610" xr:uid="{64638F8F-4FB6-441A-8904-631711A029F5}"/>
    <cellStyle name="Normal 3 9" xfId="205" xr:uid="{0307B000-8EF8-4737-9E3B-BA891EC6A117}"/>
    <cellStyle name="Normal 3 9 2" xfId="692" xr:uid="{781A860C-D82F-41FF-BBEE-79DD3E270B6F}"/>
    <cellStyle name="Normal 3 9 3" xfId="462" xr:uid="{7FDD93D5-03AF-4110-AC79-0A83724FB570}"/>
    <cellStyle name="Normal 4" xfId="29" xr:uid="{E5FD7E36-AA6D-48F3-A22C-5BA54A7F2525}"/>
    <cellStyle name="Normal 4 2" xfId="48" xr:uid="{99FF3AF2-BEA4-4693-8DC6-26F686E3D458}"/>
    <cellStyle name="Normal 4 3" xfId="96" xr:uid="{A3CB5F3C-A687-459C-AE8D-7CDC86A35B06}"/>
    <cellStyle name="Normal 5" xfId="2" xr:uid="{954920C9-305B-4226-B94C-E91E00C5FAA4}"/>
    <cellStyle name="Normal 5 2" xfId="107" xr:uid="{5267DE45-D6D2-41B7-AB2F-93922CFF309D}"/>
    <cellStyle name="Normal 5 3" xfId="104" xr:uid="{35CDFB03-E263-463F-BAE9-68FA34825FFB}"/>
    <cellStyle name="Normal 6" xfId="109" xr:uid="{B15C5CB1-7A03-4B01-A8E5-480CAFA34CF8}"/>
    <cellStyle name="Normal 6 2" xfId="114" xr:uid="{97500012-B34C-4E6A-814F-E320A8978048}"/>
    <cellStyle name="Normal 7" xfId="112" xr:uid="{C6C99E0D-D9D9-4885-9F0E-61AAF0E96557}"/>
    <cellStyle name="Normal 8" xfId="123" xr:uid="{C5B89A37-0929-4413-A912-CB80F6E138B1}"/>
    <cellStyle name="Normal 9" xfId="93" xr:uid="{01EBF8EB-B932-4ABD-BC77-B09E05BA4D26}"/>
    <cellStyle name="Normal 9 2" xfId="194" xr:uid="{9F78BEF2-C766-457C-8BC0-355337136D9A}"/>
    <cellStyle name="Normal 9 2 2" xfId="368" xr:uid="{4AFE5516-62ED-430F-8ABA-9CB995B524AF}"/>
    <cellStyle name="Normal 9 2 2 2" xfId="832" xr:uid="{15BA0737-DAF4-4701-86DB-1E2F8C522B2D}"/>
    <cellStyle name="Normal 9 2 3" xfId="602" xr:uid="{B88731AA-9187-4E86-94C5-5AD3EED7F819}"/>
    <cellStyle name="Normal 9 3" xfId="289" xr:uid="{36FC9662-C51F-4085-9823-C56802694426}"/>
    <cellStyle name="Normal 9 3 2" xfId="757" xr:uid="{55B87669-75F3-4263-84CC-73A5F064BD2A}"/>
    <cellStyle name="Normal 9 3 3" xfId="527" xr:uid="{FB516624-3B84-4004-812B-0DA565CA6C94}"/>
    <cellStyle name="Normal 9 4" xfId="270" xr:uid="{8649DDDD-64A6-4834-9256-C6E433654604}"/>
    <cellStyle name="Normal 9 4 2" xfId="681" xr:uid="{DF2CE75B-AFD6-49F1-931A-5EF54F43C757}"/>
    <cellStyle name="Normal 9 5" xfId="451" xr:uid="{8C329397-B76C-436F-8696-4344D010918A}"/>
    <cellStyle name="Porcentaje 2" xfId="301" xr:uid="{A3CADB66-39AD-4E16-9BBC-0A370B7D16D3}"/>
    <cellStyle name="Porcentual 2" xfId="11" xr:uid="{ABDF9BCB-CDCD-4CC0-B151-57B1C4EFE60C}"/>
    <cellStyle name="Porcentual 2 2" xfId="34" xr:uid="{E28F271D-816E-4951-83A3-C18E9DBD5F8B}"/>
    <cellStyle name="Título 4" xfId="103" xr:uid="{4DB1F1C1-C198-4EC2-8EDA-095B99E1CFE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323849</xdr:colOff>
      <xdr:row>0</xdr:row>
      <xdr:rowOff>9525</xdr:rowOff>
    </xdr:from>
    <xdr:ext cx="1438275" cy="8953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23849" y="9525"/>
          <a:ext cx="1438275" cy="89535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1314450</xdr:colOff>
      <xdr:row>636</xdr:row>
      <xdr:rowOff>133350</xdr:rowOff>
    </xdr:from>
    <xdr:ext cx="8448675" cy="2828925"/>
    <xdr:pic>
      <xdr:nvPicPr>
        <xdr:cNvPr id="3" name="image2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010025" y="130644900"/>
          <a:ext cx="8448675" cy="2828925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9</xdr:col>
      <xdr:colOff>76200</xdr:colOff>
      <xdr:row>0</xdr:row>
      <xdr:rowOff>171450</xdr:rowOff>
    </xdr:from>
    <xdr:to>
      <xdr:col>13</xdr:col>
      <xdr:colOff>485775</xdr:colOff>
      <xdr:row>5</xdr:row>
      <xdr:rowOff>190483</xdr:rowOff>
    </xdr:to>
    <xdr:pic>
      <xdr:nvPicPr>
        <xdr:cNvPr id="4" name="Imagen 3" descr="Centro Cardio-Neuro-Oftalmológico y Trasplante | CECANOT">
          <a:extLst>
            <a:ext uri="{FF2B5EF4-FFF2-40B4-BE49-F238E27FC236}">
              <a16:creationId xmlns:a16="http://schemas.microsoft.com/office/drawing/2014/main" id="{187BDA30-699A-F901-5324-222E7F6440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97300" y="171450"/>
          <a:ext cx="3533775" cy="9715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504410</xdr:colOff>
      <xdr:row>0</xdr:row>
      <xdr:rowOff>121340</xdr:rowOff>
    </xdr:from>
    <xdr:ext cx="1314450" cy="10001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04410" y="121340"/>
          <a:ext cx="1314450" cy="1000125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598419</xdr:colOff>
      <xdr:row>38</xdr:row>
      <xdr:rowOff>19464</xdr:rowOff>
    </xdr:from>
    <xdr:ext cx="7286625" cy="2600325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300745" y="8194399"/>
          <a:ext cx="7286625" cy="2600325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9</xdr:col>
      <xdr:colOff>104775</xdr:colOff>
      <xdr:row>1</xdr:row>
      <xdr:rowOff>123825</xdr:rowOff>
    </xdr:from>
    <xdr:to>
      <xdr:col>13</xdr:col>
      <xdr:colOff>590550</xdr:colOff>
      <xdr:row>4</xdr:row>
      <xdr:rowOff>123825</xdr:rowOff>
    </xdr:to>
    <xdr:pic>
      <xdr:nvPicPr>
        <xdr:cNvPr id="4" name="Imagen 3" descr="Centro Cardio-Neuro-Oftalmológico y Trasplante | CECANOT">
          <a:extLst>
            <a:ext uri="{FF2B5EF4-FFF2-40B4-BE49-F238E27FC236}">
              <a16:creationId xmlns:a16="http://schemas.microsoft.com/office/drawing/2014/main" id="{8924463B-6952-4EF5-9E0F-21C550E5C4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15875" y="314325"/>
          <a:ext cx="3810000" cy="1047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999"/>
  <sheetViews>
    <sheetView tabSelected="1" zoomScaleNormal="100" workbookViewId="0">
      <pane ySplit="8" topLeftCell="A9" activePane="bottomLeft" state="frozen"/>
      <selection pane="bottomLeft" activeCell="E601" sqref="E601"/>
    </sheetView>
  </sheetViews>
  <sheetFormatPr baseColWidth="10" defaultColWidth="14.42578125" defaultRowHeight="15" customHeight="1" x14ac:dyDescent="0.25"/>
  <cols>
    <col min="1" max="1" width="8.85546875" customWidth="1"/>
    <col min="2" max="2" width="31.5703125" bestFit="1" customWidth="1"/>
    <col min="3" max="3" width="36.140625" customWidth="1"/>
    <col min="4" max="4" width="10.140625" bestFit="1" customWidth="1"/>
    <col min="5" max="5" width="54.140625" style="69" bestFit="1" customWidth="1"/>
    <col min="6" max="6" width="50.5703125" style="69" bestFit="1" customWidth="1"/>
    <col min="7" max="7" width="18.42578125" bestFit="1" customWidth="1"/>
    <col min="8" max="8" width="20.140625" bestFit="1" customWidth="1"/>
    <col min="9" max="9" width="22.85546875" bestFit="1" customWidth="1"/>
    <col min="10" max="10" width="18.85546875" bestFit="1" customWidth="1"/>
    <col min="11" max="11" width="9" bestFit="1" customWidth="1"/>
    <col min="12" max="12" width="10" bestFit="1" customWidth="1"/>
    <col min="13" max="13" width="9" bestFit="1" customWidth="1"/>
    <col min="14" max="14" width="11.5703125" bestFit="1" customWidth="1"/>
    <col min="15" max="15" width="12.42578125" customWidth="1"/>
    <col min="16" max="16" width="4.140625" hidden="1" customWidth="1"/>
  </cols>
  <sheetData>
    <row r="1" spans="1:16" x14ac:dyDescent="0.25">
      <c r="A1" s="1"/>
      <c r="D1" s="1"/>
    </row>
    <row r="2" spans="1:16" x14ac:dyDescent="0.25">
      <c r="A2" s="1"/>
      <c r="B2" s="2"/>
      <c r="C2" s="3" t="s">
        <v>0</v>
      </c>
      <c r="E2" s="70"/>
      <c r="F2" s="70"/>
      <c r="G2" s="2"/>
      <c r="H2" s="2"/>
      <c r="I2" s="2"/>
      <c r="J2" s="2"/>
    </row>
    <row r="3" spans="1:16" x14ac:dyDescent="0.25">
      <c r="A3" s="1"/>
      <c r="B3" s="2"/>
      <c r="C3" s="3" t="s">
        <v>1</v>
      </c>
      <c r="E3" s="70"/>
      <c r="F3" s="70"/>
      <c r="G3" s="2"/>
      <c r="H3" s="2"/>
      <c r="I3" s="2"/>
      <c r="J3" s="2"/>
    </row>
    <row r="4" spans="1:16" x14ac:dyDescent="0.25">
      <c r="A4" s="1"/>
      <c r="B4" s="2"/>
      <c r="F4" s="70"/>
    </row>
    <row r="5" spans="1:16" x14ac:dyDescent="0.25">
      <c r="A5" s="1"/>
      <c r="B5" s="4" t="s">
        <v>2</v>
      </c>
      <c r="C5" s="5" t="s">
        <v>3</v>
      </c>
      <c r="D5" s="6" t="str">
        <f>IFERROR(VLOOKUP(C5,Hoja2!$C$4:$D$12,2,FALSE),"")</f>
        <v>Reg_0</v>
      </c>
      <c r="F5" s="71" t="s">
        <v>4</v>
      </c>
      <c r="G5" s="5" t="s">
        <v>5</v>
      </c>
      <c r="J5" s="2"/>
    </row>
    <row r="6" spans="1:16" x14ac:dyDescent="0.25">
      <c r="A6" s="1"/>
      <c r="B6" s="4" t="s">
        <v>6</v>
      </c>
      <c r="C6" s="7">
        <v>2024</v>
      </c>
      <c r="F6" s="71" t="s">
        <v>7</v>
      </c>
      <c r="G6" s="8" t="s">
        <v>1406</v>
      </c>
      <c r="J6" s="2"/>
    </row>
    <row r="7" spans="1:16" ht="15.75" thickBot="1" x14ac:dyDescent="0.3">
      <c r="A7" s="1"/>
      <c r="D7" s="1"/>
      <c r="E7" s="70"/>
      <c r="F7" s="70"/>
      <c r="G7" s="2"/>
      <c r="H7" s="2"/>
      <c r="I7" s="2"/>
    </row>
    <row r="8" spans="1:16" ht="30.75" thickBot="1" x14ac:dyDescent="0.3">
      <c r="A8" s="9" t="s">
        <v>9</v>
      </c>
      <c r="B8" s="10" t="s">
        <v>10</v>
      </c>
      <c r="C8" s="10" t="s">
        <v>11</v>
      </c>
      <c r="D8" s="10" t="s">
        <v>12</v>
      </c>
      <c r="E8" s="72" t="s">
        <v>13</v>
      </c>
      <c r="F8" s="72" t="s">
        <v>14</v>
      </c>
      <c r="G8" s="10" t="s">
        <v>15</v>
      </c>
      <c r="H8" s="11" t="s">
        <v>16</v>
      </c>
      <c r="I8" s="11" t="s">
        <v>17</v>
      </c>
      <c r="J8" s="12" t="s">
        <v>18</v>
      </c>
      <c r="K8" s="13" t="s">
        <v>19</v>
      </c>
      <c r="L8" s="13" t="s">
        <v>20</v>
      </c>
      <c r="M8" s="13" t="s">
        <v>21</v>
      </c>
      <c r="N8" s="13" t="s">
        <v>22</v>
      </c>
      <c r="O8" s="13" t="s">
        <v>23</v>
      </c>
      <c r="P8" s="89" t="s">
        <v>1749</v>
      </c>
    </row>
    <row r="9" spans="1:16" ht="14.25" customHeight="1" thickBot="1" x14ac:dyDescent="0.3">
      <c r="A9" s="29">
        <v>1</v>
      </c>
      <c r="B9" s="59" t="s">
        <v>24</v>
      </c>
      <c r="C9" s="59" t="s">
        <v>25</v>
      </c>
      <c r="D9" s="29" t="s">
        <v>26</v>
      </c>
      <c r="E9" s="76" t="s">
        <v>1762</v>
      </c>
      <c r="F9" s="16" t="s">
        <v>1729</v>
      </c>
      <c r="G9" s="29" t="s">
        <v>27</v>
      </c>
      <c r="H9" s="28">
        <v>39722</v>
      </c>
      <c r="I9" s="29" t="s">
        <v>28</v>
      </c>
      <c r="J9" s="30">
        <v>69663.100000000006</v>
      </c>
      <c r="K9" s="30">
        <f>+J9*2.87%</f>
        <v>1999.3309700000002</v>
      </c>
      <c r="L9" s="30">
        <v>5305.05</v>
      </c>
      <c r="M9" s="30">
        <f>+J9*3.04%</f>
        <v>2117.7582400000001</v>
      </c>
      <c r="N9" s="30">
        <v>0</v>
      </c>
      <c r="O9" s="158">
        <f>+J9-K9-L9-M9-N9</f>
        <v>60240.960790000005</v>
      </c>
      <c r="P9" s="158">
        <f>+K9-L9-M9-N9-O9</f>
        <v>-65664.43806</v>
      </c>
    </row>
    <row r="10" spans="1:16" ht="14.25" customHeight="1" x14ac:dyDescent="0.25">
      <c r="A10" s="29">
        <v>2</v>
      </c>
      <c r="B10" s="108" t="s">
        <v>1783</v>
      </c>
      <c r="C10" s="109" t="s">
        <v>1784</v>
      </c>
      <c r="D10" s="90" t="s">
        <v>29</v>
      </c>
      <c r="E10" s="110" t="s">
        <v>1785</v>
      </c>
      <c r="F10" s="110" t="s">
        <v>1786</v>
      </c>
      <c r="G10" s="112" t="s">
        <v>1767</v>
      </c>
      <c r="H10" s="95">
        <v>45536</v>
      </c>
      <c r="I10" s="112" t="s">
        <v>28</v>
      </c>
      <c r="J10" s="111">
        <v>70000</v>
      </c>
      <c r="K10" s="30">
        <f t="shared" ref="K10:K73" si="0">+J10*2.87%</f>
        <v>2009</v>
      </c>
      <c r="L10" s="30">
        <v>5368.45</v>
      </c>
      <c r="M10" s="30">
        <f>+J10*3.04%</f>
        <v>2128</v>
      </c>
      <c r="N10" s="30"/>
      <c r="O10" s="158">
        <f>+J10-K10-L10-M10-N10</f>
        <v>60494.55</v>
      </c>
      <c r="P10" s="90">
        <v>230</v>
      </c>
    </row>
    <row r="11" spans="1:16" ht="15.75" customHeight="1" x14ac:dyDescent="0.25">
      <c r="A11" s="29">
        <v>3</v>
      </c>
      <c r="B11" s="59" t="s">
        <v>32</v>
      </c>
      <c r="C11" s="59" t="s">
        <v>33</v>
      </c>
      <c r="D11" s="29" t="s">
        <v>29</v>
      </c>
      <c r="E11" s="79" t="s">
        <v>34</v>
      </c>
      <c r="F11" s="16" t="s">
        <v>1586</v>
      </c>
      <c r="G11" s="34" t="s">
        <v>31</v>
      </c>
      <c r="H11" s="28">
        <v>44256</v>
      </c>
      <c r="I11" s="28">
        <v>45352</v>
      </c>
      <c r="J11" s="61">
        <v>50000</v>
      </c>
      <c r="K11" s="30">
        <f t="shared" si="0"/>
        <v>1435</v>
      </c>
      <c r="L11" s="30">
        <v>1854</v>
      </c>
      <c r="M11" s="35">
        <f t="shared" ref="M11:M74" si="1">+J11*3.04%</f>
        <v>1520</v>
      </c>
      <c r="N11" s="30">
        <v>0</v>
      </c>
      <c r="O11" s="104">
        <f t="shared" ref="O11:O74" si="2">+J11-K11-L11-M11-N11</f>
        <v>45191</v>
      </c>
      <c r="P11" s="90">
        <v>165</v>
      </c>
    </row>
    <row r="12" spans="1:16" x14ac:dyDescent="0.25">
      <c r="A12" s="29">
        <v>4</v>
      </c>
      <c r="B12" s="59" t="s">
        <v>35</v>
      </c>
      <c r="C12" s="59" t="s">
        <v>36</v>
      </c>
      <c r="D12" s="29" t="s">
        <v>29</v>
      </c>
      <c r="E12" s="76" t="s">
        <v>1635</v>
      </c>
      <c r="F12" s="16" t="s">
        <v>1586</v>
      </c>
      <c r="G12" s="34" t="s">
        <v>31</v>
      </c>
      <c r="H12" s="28">
        <v>44470</v>
      </c>
      <c r="I12" s="28">
        <v>45200</v>
      </c>
      <c r="J12" s="61">
        <v>45000</v>
      </c>
      <c r="K12" s="30">
        <f t="shared" si="0"/>
        <v>1291.5</v>
      </c>
      <c r="L12" s="30">
        <v>1148.33</v>
      </c>
      <c r="M12" s="35">
        <f t="shared" si="1"/>
        <v>1368</v>
      </c>
      <c r="N12" s="30">
        <v>0</v>
      </c>
      <c r="O12" s="104">
        <f t="shared" si="2"/>
        <v>41192.17</v>
      </c>
      <c r="P12" s="90">
        <v>22</v>
      </c>
    </row>
    <row r="13" spans="1:16" x14ac:dyDescent="0.25">
      <c r="A13" s="29">
        <v>5</v>
      </c>
      <c r="B13" s="59" t="s">
        <v>37</v>
      </c>
      <c r="C13" s="59" t="s">
        <v>38</v>
      </c>
      <c r="D13" s="29" t="s">
        <v>29</v>
      </c>
      <c r="E13" s="76" t="s">
        <v>39</v>
      </c>
      <c r="F13" s="16" t="s">
        <v>1586</v>
      </c>
      <c r="G13" s="34" t="s">
        <v>31</v>
      </c>
      <c r="H13" s="28">
        <v>45261</v>
      </c>
      <c r="I13" s="28">
        <v>45444</v>
      </c>
      <c r="J13" s="61">
        <v>45000</v>
      </c>
      <c r="K13" s="30">
        <f t="shared" si="0"/>
        <v>1291.5</v>
      </c>
      <c r="L13" s="30">
        <v>1148.33</v>
      </c>
      <c r="M13" s="35">
        <f t="shared" si="1"/>
        <v>1368</v>
      </c>
      <c r="N13" s="30">
        <v>0</v>
      </c>
      <c r="O13" s="104">
        <f t="shared" si="2"/>
        <v>41192.17</v>
      </c>
      <c r="P13" s="90">
        <v>34</v>
      </c>
    </row>
    <row r="14" spans="1:16" x14ac:dyDescent="0.25">
      <c r="A14" s="29">
        <v>6</v>
      </c>
      <c r="B14" s="59" t="s">
        <v>40</v>
      </c>
      <c r="C14" s="59" t="s">
        <v>41</v>
      </c>
      <c r="D14" s="29" t="s">
        <v>26</v>
      </c>
      <c r="E14" s="76" t="s">
        <v>1636</v>
      </c>
      <c r="F14" s="16" t="s">
        <v>1586</v>
      </c>
      <c r="G14" s="34" t="s">
        <v>31</v>
      </c>
      <c r="H14" s="28">
        <v>44470</v>
      </c>
      <c r="I14" s="28">
        <v>45200</v>
      </c>
      <c r="J14" s="61">
        <v>31500</v>
      </c>
      <c r="K14" s="30">
        <f t="shared" si="0"/>
        <v>904.05</v>
      </c>
      <c r="L14" s="30">
        <v>0</v>
      </c>
      <c r="M14" s="35">
        <f t="shared" si="1"/>
        <v>957.6</v>
      </c>
      <c r="N14" s="30">
        <v>0</v>
      </c>
      <c r="O14" s="104">
        <f t="shared" si="2"/>
        <v>29638.350000000002</v>
      </c>
      <c r="P14" s="90">
        <v>24</v>
      </c>
    </row>
    <row r="15" spans="1:16" x14ac:dyDescent="0.25">
      <c r="A15" s="29">
        <v>7</v>
      </c>
      <c r="B15" s="59" t="s">
        <v>42</v>
      </c>
      <c r="C15" s="59" t="s">
        <v>43</v>
      </c>
      <c r="D15" s="29" t="s">
        <v>29</v>
      </c>
      <c r="E15" s="76" t="s">
        <v>44</v>
      </c>
      <c r="F15" s="16" t="s">
        <v>1595</v>
      </c>
      <c r="G15" s="34" t="s">
        <v>31</v>
      </c>
      <c r="H15" s="28">
        <v>41323</v>
      </c>
      <c r="I15" s="28">
        <v>45340</v>
      </c>
      <c r="J15" s="61">
        <v>30000</v>
      </c>
      <c r="K15" s="30">
        <f t="shared" si="0"/>
        <v>861</v>
      </c>
      <c r="L15" s="30">
        <v>0</v>
      </c>
      <c r="M15" s="35">
        <f t="shared" si="1"/>
        <v>912</v>
      </c>
      <c r="N15" s="30">
        <v>1605.2</v>
      </c>
      <c r="O15" s="104">
        <f t="shared" si="2"/>
        <v>26621.8</v>
      </c>
      <c r="P15" s="90">
        <v>121</v>
      </c>
    </row>
    <row r="16" spans="1:16" x14ac:dyDescent="0.25">
      <c r="A16" s="29">
        <v>8</v>
      </c>
      <c r="B16" s="59" t="s">
        <v>45</v>
      </c>
      <c r="C16" s="59" t="s">
        <v>46</v>
      </c>
      <c r="D16" s="29" t="s">
        <v>29</v>
      </c>
      <c r="E16" s="76" t="s">
        <v>47</v>
      </c>
      <c r="F16" s="23" t="s">
        <v>1596</v>
      </c>
      <c r="G16" s="34" t="s">
        <v>31</v>
      </c>
      <c r="H16" s="28">
        <v>39600</v>
      </c>
      <c r="I16" s="28">
        <v>45078</v>
      </c>
      <c r="J16" s="61">
        <v>38187</v>
      </c>
      <c r="K16" s="30">
        <f t="shared" si="0"/>
        <v>1095.9668999999999</v>
      </c>
      <c r="L16" s="30">
        <v>186.77</v>
      </c>
      <c r="M16" s="35">
        <f t="shared" si="1"/>
        <v>1160.8848</v>
      </c>
      <c r="N16" s="30">
        <v>0</v>
      </c>
      <c r="O16" s="104">
        <f t="shared" si="2"/>
        <v>35743.378300000004</v>
      </c>
      <c r="P16" s="90">
        <v>54</v>
      </c>
    </row>
    <row r="17" spans="1:16" x14ac:dyDescent="0.25">
      <c r="A17" s="29">
        <v>9</v>
      </c>
      <c r="B17" s="59" t="s">
        <v>48</v>
      </c>
      <c r="C17" s="59" t="s">
        <v>49</v>
      </c>
      <c r="D17" s="29" t="s">
        <v>26</v>
      </c>
      <c r="E17" s="86" t="s">
        <v>1644</v>
      </c>
      <c r="F17" s="23" t="s">
        <v>1596</v>
      </c>
      <c r="G17" s="34" t="s">
        <v>31</v>
      </c>
      <c r="H17" s="28">
        <v>45383</v>
      </c>
      <c r="I17" s="28">
        <v>45566</v>
      </c>
      <c r="J17" s="61">
        <v>24000</v>
      </c>
      <c r="K17" s="30">
        <f t="shared" si="0"/>
        <v>688.8</v>
      </c>
      <c r="L17" s="30">
        <v>0</v>
      </c>
      <c r="M17" s="35">
        <f t="shared" si="1"/>
        <v>729.6</v>
      </c>
      <c r="N17" s="30">
        <v>0</v>
      </c>
      <c r="O17" s="104">
        <f t="shared" si="2"/>
        <v>22581.600000000002</v>
      </c>
      <c r="P17" s="90">
        <v>37</v>
      </c>
    </row>
    <row r="18" spans="1:16" x14ac:dyDescent="0.25">
      <c r="A18" s="29">
        <v>10</v>
      </c>
      <c r="B18" s="59" t="s">
        <v>50</v>
      </c>
      <c r="C18" s="59" t="s">
        <v>51</v>
      </c>
      <c r="D18" s="29" t="s">
        <v>29</v>
      </c>
      <c r="E18" s="76" t="s">
        <v>867</v>
      </c>
      <c r="F18" s="16" t="s">
        <v>1597</v>
      </c>
      <c r="G18" s="34" t="s">
        <v>31</v>
      </c>
      <c r="H18" s="28">
        <v>39602</v>
      </c>
      <c r="I18" s="28">
        <v>45080</v>
      </c>
      <c r="J18" s="61">
        <v>35000</v>
      </c>
      <c r="K18" s="30">
        <f t="shared" si="0"/>
        <v>1004.5</v>
      </c>
      <c r="L18" s="30">
        <v>0</v>
      </c>
      <c r="M18" s="35">
        <f t="shared" si="1"/>
        <v>1064</v>
      </c>
      <c r="N18" s="30">
        <v>0</v>
      </c>
      <c r="O18" s="104">
        <f t="shared" si="2"/>
        <v>32931.5</v>
      </c>
      <c r="P18" s="90">
        <v>108</v>
      </c>
    </row>
    <row r="19" spans="1:16" x14ac:dyDescent="0.25">
      <c r="A19" s="29">
        <v>11</v>
      </c>
      <c r="B19" s="59" t="s">
        <v>53</v>
      </c>
      <c r="C19" s="59" t="s">
        <v>54</v>
      </c>
      <c r="D19" s="29" t="s">
        <v>26</v>
      </c>
      <c r="E19" s="76" t="s">
        <v>55</v>
      </c>
      <c r="F19" s="23" t="s">
        <v>1597</v>
      </c>
      <c r="G19" s="29" t="s">
        <v>27</v>
      </c>
      <c r="H19" s="28">
        <v>44593</v>
      </c>
      <c r="I19" s="29" t="s">
        <v>28</v>
      </c>
      <c r="J19" s="30">
        <v>22000</v>
      </c>
      <c r="K19" s="30">
        <f t="shared" si="0"/>
        <v>631.4</v>
      </c>
      <c r="L19" s="30">
        <v>0</v>
      </c>
      <c r="M19" s="30">
        <f t="shared" si="1"/>
        <v>668.8</v>
      </c>
      <c r="N19" s="30">
        <v>0</v>
      </c>
      <c r="O19" s="105">
        <f t="shared" si="2"/>
        <v>20699.8</v>
      </c>
      <c r="P19" s="90">
        <v>211</v>
      </c>
    </row>
    <row r="20" spans="1:16" x14ac:dyDescent="0.25">
      <c r="A20" s="29">
        <v>12</v>
      </c>
      <c r="B20" s="59" t="s">
        <v>56</v>
      </c>
      <c r="C20" s="59" t="s">
        <v>57</v>
      </c>
      <c r="D20" s="29" t="s">
        <v>26</v>
      </c>
      <c r="E20" s="76" t="s">
        <v>1695</v>
      </c>
      <c r="F20" s="23" t="s">
        <v>1694</v>
      </c>
      <c r="G20" s="34" t="s">
        <v>31</v>
      </c>
      <c r="H20" s="28">
        <v>41487</v>
      </c>
      <c r="I20" s="28">
        <v>45139</v>
      </c>
      <c r="J20" s="61">
        <v>50000</v>
      </c>
      <c r="K20" s="30">
        <f t="shared" si="0"/>
        <v>1435</v>
      </c>
      <c r="L20" s="30">
        <v>1854</v>
      </c>
      <c r="M20" s="35">
        <f t="shared" si="1"/>
        <v>1520</v>
      </c>
      <c r="N20" s="30">
        <v>0</v>
      </c>
      <c r="O20" s="104">
        <f t="shared" si="2"/>
        <v>45191</v>
      </c>
      <c r="P20" s="90">
        <v>127</v>
      </c>
    </row>
    <row r="21" spans="1:16" x14ac:dyDescent="0.25">
      <c r="A21" s="29">
        <v>13</v>
      </c>
      <c r="B21" s="59" t="s">
        <v>58</v>
      </c>
      <c r="C21" s="59" t="s">
        <v>59</v>
      </c>
      <c r="D21" s="29" t="s">
        <v>29</v>
      </c>
      <c r="E21" s="76" t="s">
        <v>1701</v>
      </c>
      <c r="F21" s="23" t="s">
        <v>1694</v>
      </c>
      <c r="G21" s="34" t="s">
        <v>31</v>
      </c>
      <c r="H21" s="28">
        <v>43010</v>
      </c>
      <c r="I21" s="28">
        <v>45201</v>
      </c>
      <c r="J21" s="61">
        <v>35000</v>
      </c>
      <c r="K21" s="30">
        <f t="shared" si="0"/>
        <v>1004.5</v>
      </c>
      <c r="L21" s="30">
        <v>0</v>
      </c>
      <c r="M21" s="35">
        <f t="shared" si="1"/>
        <v>1064</v>
      </c>
      <c r="N21" s="30">
        <v>0</v>
      </c>
      <c r="O21" s="104">
        <f t="shared" si="2"/>
        <v>32931.5</v>
      </c>
      <c r="P21" s="90">
        <v>148</v>
      </c>
    </row>
    <row r="22" spans="1:16" ht="15.75" customHeight="1" x14ac:dyDescent="0.25">
      <c r="A22" s="29">
        <v>14</v>
      </c>
      <c r="B22" s="59" t="s">
        <v>60</v>
      </c>
      <c r="C22" s="59" t="s">
        <v>61</v>
      </c>
      <c r="D22" s="29" t="s">
        <v>29</v>
      </c>
      <c r="E22" s="76" t="s">
        <v>62</v>
      </c>
      <c r="F22" s="16" t="s">
        <v>1593</v>
      </c>
      <c r="G22" s="34" t="s">
        <v>31</v>
      </c>
      <c r="H22" s="28">
        <v>39569</v>
      </c>
      <c r="I22" s="28">
        <v>45047</v>
      </c>
      <c r="J22" s="61">
        <v>50000</v>
      </c>
      <c r="K22" s="30">
        <f t="shared" si="0"/>
        <v>1435</v>
      </c>
      <c r="L22" s="30">
        <v>1854</v>
      </c>
      <c r="M22" s="35">
        <f t="shared" si="1"/>
        <v>1520</v>
      </c>
      <c r="N22" s="30">
        <v>0</v>
      </c>
      <c r="O22" s="104">
        <f t="shared" si="2"/>
        <v>45191</v>
      </c>
      <c r="P22" s="90">
        <v>63</v>
      </c>
    </row>
    <row r="23" spans="1:16" ht="15.75" customHeight="1" x14ac:dyDescent="0.25">
      <c r="A23" s="29">
        <v>15</v>
      </c>
      <c r="B23" s="59" t="s">
        <v>63</v>
      </c>
      <c r="C23" s="59" t="s">
        <v>64</v>
      </c>
      <c r="D23" s="29" t="s">
        <v>26</v>
      </c>
      <c r="E23" s="76" t="s">
        <v>65</v>
      </c>
      <c r="F23" s="23" t="s">
        <v>1594</v>
      </c>
      <c r="G23" s="29" t="s">
        <v>27</v>
      </c>
      <c r="H23" s="28">
        <v>40527</v>
      </c>
      <c r="I23" s="29" t="s">
        <v>28</v>
      </c>
      <c r="J23" s="30">
        <v>14300</v>
      </c>
      <c r="K23" s="30">
        <f t="shared" si="0"/>
        <v>410.41</v>
      </c>
      <c r="L23" s="30">
        <v>0</v>
      </c>
      <c r="M23" s="30">
        <f t="shared" si="1"/>
        <v>434.72</v>
      </c>
      <c r="N23" s="30">
        <v>1148</v>
      </c>
      <c r="O23" s="105">
        <f t="shared" si="2"/>
        <v>12306.87</v>
      </c>
      <c r="P23" s="90">
        <v>356</v>
      </c>
    </row>
    <row r="24" spans="1:16" ht="15.75" customHeight="1" x14ac:dyDescent="0.25">
      <c r="A24" s="29">
        <v>16</v>
      </c>
      <c r="B24" s="59" t="s">
        <v>66</v>
      </c>
      <c r="C24" s="59" t="s">
        <v>67</v>
      </c>
      <c r="D24" s="29" t="s">
        <v>29</v>
      </c>
      <c r="E24" s="76" t="s">
        <v>68</v>
      </c>
      <c r="F24" s="23" t="s">
        <v>1594</v>
      </c>
      <c r="G24" s="29" t="s">
        <v>27</v>
      </c>
      <c r="H24" s="28">
        <v>39543</v>
      </c>
      <c r="I24" s="29" t="s">
        <v>28</v>
      </c>
      <c r="J24" s="30">
        <v>14500</v>
      </c>
      <c r="K24" s="30">
        <f t="shared" si="0"/>
        <v>416.15</v>
      </c>
      <c r="L24" s="30">
        <v>0</v>
      </c>
      <c r="M24" s="30">
        <f t="shared" si="1"/>
        <v>440.8</v>
      </c>
      <c r="N24" s="30">
        <v>0</v>
      </c>
      <c r="O24" s="105">
        <f t="shared" si="2"/>
        <v>13643.050000000001</v>
      </c>
      <c r="P24" s="90">
        <v>433</v>
      </c>
    </row>
    <row r="25" spans="1:16" ht="15.75" customHeight="1" x14ac:dyDescent="0.25">
      <c r="A25" s="29">
        <v>17</v>
      </c>
      <c r="B25" s="59" t="s">
        <v>69</v>
      </c>
      <c r="C25" s="59" t="s">
        <v>70</v>
      </c>
      <c r="D25" s="29" t="s">
        <v>26</v>
      </c>
      <c r="E25" s="77" t="s">
        <v>68</v>
      </c>
      <c r="F25" s="23" t="s">
        <v>1594</v>
      </c>
      <c r="G25" s="29" t="s">
        <v>27</v>
      </c>
      <c r="H25" s="28">
        <v>39539</v>
      </c>
      <c r="I25" s="29" t="s">
        <v>28</v>
      </c>
      <c r="J25" s="30">
        <v>14500</v>
      </c>
      <c r="K25" s="30">
        <f t="shared" si="0"/>
        <v>416.15</v>
      </c>
      <c r="L25" s="30">
        <v>0</v>
      </c>
      <c r="M25" s="30">
        <f t="shared" si="1"/>
        <v>440.8</v>
      </c>
      <c r="N25" s="30">
        <v>0</v>
      </c>
      <c r="O25" s="105">
        <f t="shared" si="2"/>
        <v>13643.050000000001</v>
      </c>
      <c r="P25" s="90">
        <v>434</v>
      </c>
    </row>
    <row r="26" spans="1:16" ht="15.75" customHeight="1" x14ac:dyDescent="0.25">
      <c r="A26" s="29">
        <v>18</v>
      </c>
      <c r="B26" s="59" t="s">
        <v>71</v>
      </c>
      <c r="C26" s="59" t="s">
        <v>72</v>
      </c>
      <c r="D26" s="29" t="s">
        <v>26</v>
      </c>
      <c r="E26" s="77" t="s">
        <v>68</v>
      </c>
      <c r="F26" s="23" t="s">
        <v>1594</v>
      </c>
      <c r="G26" s="29" t="s">
        <v>27</v>
      </c>
      <c r="H26" s="28">
        <v>39630</v>
      </c>
      <c r="I26" s="29" t="s">
        <v>28</v>
      </c>
      <c r="J26" s="30">
        <v>14500</v>
      </c>
      <c r="K26" s="30">
        <f t="shared" si="0"/>
        <v>416.15</v>
      </c>
      <c r="L26" s="30">
        <v>0</v>
      </c>
      <c r="M26" s="30">
        <f t="shared" si="1"/>
        <v>440.8</v>
      </c>
      <c r="N26" s="30">
        <v>1148</v>
      </c>
      <c r="O26" s="105">
        <f t="shared" si="2"/>
        <v>12495.050000000001</v>
      </c>
      <c r="P26" s="90">
        <v>436</v>
      </c>
    </row>
    <row r="27" spans="1:16" ht="15.75" customHeight="1" x14ac:dyDescent="0.25">
      <c r="A27" s="29">
        <v>19</v>
      </c>
      <c r="B27" s="59" t="s">
        <v>73</v>
      </c>
      <c r="C27" s="59" t="s">
        <v>74</v>
      </c>
      <c r="D27" s="29" t="s">
        <v>26</v>
      </c>
      <c r="E27" s="77" t="s">
        <v>68</v>
      </c>
      <c r="F27" s="23" t="s">
        <v>1594</v>
      </c>
      <c r="G27" s="29" t="s">
        <v>27</v>
      </c>
      <c r="H27" s="28">
        <v>40210</v>
      </c>
      <c r="I27" s="29" t="s">
        <v>28</v>
      </c>
      <c r="J27" s="30">
        <v>14500</v>
      </c>
      <c r="K27" s="30">
        <f t="shared" si="0"/>
        <v>416.15</v>
      </c>
      <c r="L27" s="30">
        <v>0</v>
      </c>
      <c r="M27" s="30">
        <f t="shared" si="1"/>
        <v>440.8</v>
      </c>
      <c r="N27" s="30">
        <v>600</v>
      </c>
      <c r="O27" s="105">
        <f t="shared" si="2"/>
        <v>13043.050000000001</v>
      </c>
      <c r="P27" s="90">
        <v>438</v>
      </c>
    </row>
    <row r="28" spans="1:16" ht="15.75" customHeight="1" x14ac:dyDescent="0.25">
      <c r="A28" s="29">
        <v>20</v>
      </c>
      <c r="B28" s="59" t="s">
        <v>75</v>
      </c>
      <c r="C28" s="59" t="s">
        <v>76</v>
      </c>
      <c r="D28" s="29" t="s">
        <v>26</v>
      </c>
      <c r="E28" s="77" t="s">
        <v>68</v>
      </c>
      <c r="F28" s="23" t="s">
        <v>1594</v>
      </c>
      <c r="G28" s="29" t="s">
        <v>27</v>
      </c>
      <c r="H28" s="28">
        <v>40456</v>
      </c>
      <c r="I28" s="29" t="s">
        <v>28</v>
      </c>
      <c r="J28" s="30">
        <v>14500</v>
      </c>
      <c r="K28" s="30">
        <f t="shared" si="0"/>
        <v>416.15</v>
      </c>
      <c r="L28" s="30">
        <v>0</v>
      </c>
      <c r="M28" s="30">
        <f t="shared" si="1"/>
        <v>440.8</v>
      </c>
      <c r="N28" s="30">
        <v>7106.36</v>
      </c>
      <c r="O28" s="105">
        <f t="shared" si="2"/>
        <v>6536.6900000000014</v>
      </c>
      <c r="P28" s="90">
        <v>439</v>
      </c>
    </row>
    <row r="29" spans="1:16" ht="15.75" customHeight="1" x14ac:dyDescent="0.25">
      <c r="A29" s="29">
        <v>21</v>
      </c>
      <c r="B29" s="59" t="s">
        <v>77</v>
      </c>
      <c r="C29" s="59" t="s">
        <v>78</v>
      </c>
      <c r="D29" s="29" t="s">
        <v>26</v>
      </c>
      <c r="E29" s="77" t="s">
        <v>68</v>
      </c>
      <c r="F29" s="23" t="s">
        <v>1594</v>
      </c>
      <c r="G29" s="29" t="s">
        <v>27</v>
      </c>
      <c r="H29" s="28">
        <v>44593</v>
      </c>
      <c r="I29" s="29" t="s">
        <v>28</v>
      </c>
      <c r="J29" s="30">
        <v>14500</v>
      </c>
      <c r="K29" s="30">
        <f t="shared" si="0"/>
        <v>416.15</v>
      </c>
      <c r="L29" s="30">
        <v>0</v>
      </c>
      <c r="M29" s="30">
        <f t="shared" si="1"/>
        <v>440.8</v>
      </c>
      <c r="N29" s="30">
        <v>5626.02</v>
      </c>
      <c r="O29" s="105">
        <f t="shared" si="2"/>
        <v>8017.0300000000007</v>
      </c>
      <c r="P29" s="90">
        <v>440</v>
      </c>
    </row>
    <row r="30" spans="1:16" ht="15.75" customHeight="1" x14ac:dyDescent="0.25">
      <c r="A30" s="29">
        <v>22</v>
      </c>
      <c r="B30" s="59" t="s">
        <v>79</v>
      </c>
      <c r="C30" s="59" t="s">
        <v>80</v>
      </c>
      <c r="D30" s="29" t="s">
        <v>26</v>
      </c>
      <c r="E30" s="76" t="s">
        <v>68</v>
      </c>
      <c r="F30" s="23" t="s">
        <v>1594</v>
      </c>
      <c r="G30" s="29" t="s">
        <v>27</v>
      </c>
      <c r="H30" s="28">
        <v>41470</v>
      </c>
      <c r="I30" s="29" t="s">
        <v>28</v>
      </c>
      <c r="J30" s="30">
        <v>14500</v>
      </c>
      <c r="K30" s="30">
        <f t="shared" si="0"/>
        <v>416.15</v>
      </c>
      <c r="L30" s="30">
        <v>0</v>
      </c>
      <c r="M30" s="30">
        <f t="shared" si="1"/>
        <v>440.8</v>
      </c>
      <c r="N30" s="30">
        <v>0</v>
      </c>
      <c r="O30" s="105">
        <f t="shared" si="2"/>
        <v>13643.050000000001</v>
      </c>
      <c r="P30" s="90">
        <v>476</v>
      </c>
    </row>
    <row r="31" spans="1:16" ht="15.75" customHeight="1" x14ac:dyDescent="0.25">
      <c r="A31" s="29">
        <v>23</v>
      </c>
      <c r="B31" s="59" t="s">
        <v>81</v>
      </c>
      <c r="C31" s="59" t="s">
        <v>82</v>
      </c>
      <c r="D31" s="29" t="s">
        <v>26</v>
      </c>
      <c r="E31" s="75" t="s">
        <v>68</v>
      </c>
      <c r="F31" s="23" t="s">
        <v>1594</v>
      </c>
      <c r="G31" s="29" t="s">
        <v>27</v>
      </c>
      <c r="H31" s="28">
        <v>41969</v>
      </c>
      <c r="I31" s="29" t="s">
        <v>28</v>
      </c>
      <c r="J31" s="30">
        <v>14500</v>
      </c>
      <c r="K31" s="30">
        <f t="shared" si="0"/>
        <v>416.15</v>
      </c>
      <c r="L31" s="30">
        <v>0</v>
      </c>
      <c r="M31" s="30">
        <f t="shared" si="1"/>
        <v>440.8</v>
      </c>
      <c r="N31" s="30">
        <v>6319.15</v>
      </c>
      <c r="O31" s="105">
        <f t="shared" si="2"/>
        <v>7323.9000000000015</v>
      </c>
      <c r="P31" s="90">
        <v>494</v>
      </c>
    </row>
    <row r="32" spans="1:16" ht="17.25" customHeight="1" x14ac:dyDescent="0.25">
      <c r="A32" s="29">
        <v>24</v>
      </c>
      <c r="B32" s="59" t="s">
        <v>83</v>
      </c>
      <c r="C32" s="59" t="s">
        <v>84</v>
      </c>
      <c r="D32" s="29" t="s">
        <v>26</v>
      </c>
      <c r="E32" s="75" t="s">
        <v>68</v>
      </c>
      <c r="F32" s="23" t="s">
        <v>1594</v>
      </c>
      <c r="G32" s="29" t="s">
        <v>27</v>
      </c>
      <c r="H32" s="28">
        <v>42439</v>
      </c>
      <c r="I32" s="29" t="s">
        <v>28</v>
      </c>
      <c r="J32" s="30">
        <v>14500</v>
      </c>
      <c r="K32" s="30">
        <f t="shared" si="0"/>
        <v>416.15</v>
      </c>
      <c r="L32" s="30">
        <v>0</v>
      </c>
      <c r="M32" s="30">
        <f t="shared" si="1"/>
        <v>440.8</v>
      </c>
      <c r="N32" s="30">
        <v>0</v>
      </c>
      <c r="O32" s="105">
        <f t="shared" si="2"/>
        <v>13643.050000000001</v>
      </c>
      <c r="P32" s="90">
        <v>515</v>
      </c>
    </row>
    <row r="33" spans="1:16" ht="15.75" customHeight="1" x14ac:dyDescent="0.25">
      <c r="A33" s="29">
        <v>25</v>
      </c>
      <c r="B33" s="59" t="s">
        <v>85</v>
      </c>
      <c r="C33" s="59" t="s">
        <v>86</v>
      </c>
      <c r="D33" s="29" t="s">
        <v>26</v>
      </c>
      <c r="E33" s="80" t="s">
        <v>68</v>
      </c>
      <c r="F33" s="23" t="s">
        <v>1594</v>
      </c>
      <c r="G33" s="29" t="s">
        <v>27</v>
      </c>
      <c r="H33" s="28">
        <v>43010</v>
      </c>
      <c r="I33" s="29" t="s">
        <v>28</v>
      </c>
      <c r="J33" s="30">
        <v>14300</v>
      </c>
      <c r="K33" s="30">
        <f t="shared" si="0"/>
        <v>410.41</v>
      </c>
      <c r="L33" s="30">
        <v>0</v>
      </c>
      <c r="M33" s="30">
        <f t="shared" si="1"/>
        <v>434.72</v>
      </c>
      <c r="N33" s="30">
        <v>0</v>
      </c>
      <c r="O33" s="105">
        <f t="shared" si="2"/>
        <v>13454.87</v>
      </c>
      <c r="P33" s="90">
        <v>526</v>
      </c>
    </row>
    <row r="34" spans="1:16" ht="15.75" customHeight="1" x14ac:dyDescent="0.25">
      <c r="A34" s="29">
        <v>26</v>
      </c>
      <c r="B34" s="59" t="s">
        <v>87</v>
      </c>
      <c r="C34" s="59" t="s">
        <v>88</v>
      </c>
      <c r="D34" s="29" t="s">
        <v>26</v>
      </c>
      <c r="E34" s="80" t="s">
        <v>68</v>
      </c>
      <c r="F34" s="23" t="s">
        <v>1594</v>
      </c>
      <c r="G34" s="29" t="s">
        <v>27</v>
      </c>
      <c r="H34" s="28">
        <v>43010</v>
      </c>
      <c r="I34" s="29" t="s">
        <v>28</v>
      </c>
      <c r="J34" s="30">
        <v>14500</v>
      </c>
      <c r="K34" s="30">
        <f t="shared" si="0"/>
        <v>416.15</v>
      </c>
      <c r="L34" s="30">
        <v>0</v>
      </c>
      <c r="M34" s="30">
        <f t="shared" si="1"/>
        <v>440.8</v>
      </c>
      <c r="N34" s="30">
        <v>0</v>
      </c>
      <c r="O34" s="105">
        <f t="shared" si="2"/>
        <v>13643.050000000001</v>
      </c>
      <c r="P34" s="90">
        <v>533</v>
      </c>
    </row>
    <row r="35" spans="1:16" ht="15.75" customHeight="1" x14ac:dyDescent="0.25">
      <c r="A35" s="29">
        <v>27</v>
      </c>
      <c r="B35" s="59" t="s">
        <v>89</v>
      </c>
      <c r="C35" s="59" t="s">
        <v>90</v>
      </c>
      <c r="D35" s="29" t="s">
        <v>26</v>
      </c>
      <c r="E35" s="76" t="s">
        <v>65</v>
      </c>
      <c r="F35" s="23" t="s">
        <v>1594</v>
      </c>
      <c r="G35" s="29" t="s">
        <v>27</v>
      </c>
      <c r="H35" s="28">
        <v>44470</v>
      </c>
      <c r="I35" s="29" t="s">
        <v>28</v>
      </c>
      <c r="J35" s="30">
        <v>14500</v>
      </c>
      <c r="K35" s="30">
        <f t="shared" si="0"/>
        <v>416.15</v>
      </c>
      <c r="L35" s="30">
        <v>0</v>
      </c>
      <c r="M35" s="30">
        <f t="shared" si="1"/>
        <v>440.8</v>
      </c>
      <c r="N35" s="30"/>
      <c r="O35" s="105">
        <f t="shared" si="2"/>
        <v>13643.050000000001</v>
      </c>
      <c r="P35" s="90">
        <v>199</v>
      </c>
    </row>
    <row r="36" spans="1:16" ht="15.75" customHeight="1" x14ac:dyDescent="0.25">
      <c r="A36" s="29">
        <v>28</v>
      </c>
      <c r="B36" s="59" t="s">
        <v>91</v>
      </c>
      <c r="C36" s="59" t="s">
        <v>92</v>
      </c>
      <c r="D36" s="29" t="s">
        <v>26</v>
      </c>
      <c r="E36" s="76" t="s">
        <v>65</v>
      </c>
      <c r="F36" s="23" t="s">
        <v>1594</v>
      </c>
      <c r="G36" s="29" t="s">
        <v>27</v>
      </c>
      <c r="H36" s="28">
        <v>44471</v>
      </c>
      <c r="I36" s="29" t="s">
        <v>28</v>
      </c>
      <c r="J36" s="30">
        <v>14500</v>
      </c>
      <c r="K36" s="30">
        <f t="shared" si="0"/>
        <v>416.15</v>
      </c>
      <c r="L36" s="30">
        <v>0</v>
      </c>
      <c r="M36" s="30">
        <f t="shared" si="1"/>
        <v>440.8</v>
      </c>
      <c r="N36" s="30">
        <v>0</v>
      </c>
      <c r="O36" s="105">
        <f t="shared" si="2"/>
        <v>13643.050000000001</v>
      </c>
      <c r="P36" s="90">
        <v>200</v>
      </c>
    </row>
    <row r="37" spans="1:16" ht="15.75" customHeight="1" x14ac:dyDescent="0.25">
      <c r="A37" s="29">
        <v>29</v>
      </c>
      <c r="B37" s="59" t="s">
        <v>93</v>
      </c>
      <c r="C37" s="59" t="s">
        <v>94</v>
      </c>
      <c r="D37" s="29" t="s">
        <v>26</v>
      </c>
      <c r="E37" s="76" t="s">
        <v>65</v>
      </c>
      <c r="F37" s="23" t="s">
        <v>1594</v>
      </c>
      <c r="G37" s="29" t="s">
        <v>27</v>
      </c>
      <c r="H37" s="28">
        <v>45078</v>
      </c>
      <c r="I37" s="29" t="s">
        <v>28</v>
      </c>
      <c r="J37" s="30">
        <v>14500</v>
      </c>
      <c r="K37" s="30">
        <f t="shared" si="0"/>
        <v>416.15</v>
      </c>
      <c r="L37" s="30"/>
      <c r="M37" s="30">
        <f t="shared" si="1"/>
        <v>440.8</v>
      </c>
      <c r="N37" s="30">
        <v>0</v>
      </c>
      <c r="O37" s="105">
        <f t="shared" si="2"/>
        <v>13643.050000000001</v>
      </c>
      <c r="P37" s="90">
        <v>266</v>
      </c>
    </row>
    <row r="38" spans="1:16" ht="15.75" customHeight="1" x14ac:dyDescent="0.25">
      <c r="A38" s="29">
        <v>30</v>
      </c>
      <c r="B38" s="59" t="s">
        <v>95</v>
      </c>
      <c r="C38" s="59" t="s">
        <v>96</v>
      </c>
      <c r="D38" s="29" t="s">
        <v>26</v>
      </c>
      <c r="E38" s="76" t="s">
        <v>65</v>
      </c>
      <c r="F38" s="23" t="s">
        <v>1594</v>
      </c>
      <c r="G38" s="34" t="s">
        <v>31</v>
      </c>
      <c r="H38" s="28">
        <v>44470</v>
      </c>
      <c r="I38" s="28">
        <v>45200</v>
      </c>
      <c r="J38" s="61">
        <v>14500</v>
      </c>
      <c r="K38" s="30">
        <f t="shared" si="0"/>
        <v>416.15</v>
      </c>
      <c r="L38" s="30">
        <v>0</v>
      </c>
      <c r="M38" s="35">
        <f t="shared" si="1"/>
        <v>440.8</v>
      </c>
      <c r="N38" s="30">
        <v>0</v>
      </c>
      <c r="O38" s="104">
        <f t="shared" si="2"/>
        <v>13643.050000000001</v>
      </c>
      <c r="P38" s="90">
        <v>104</v>
      </c>
    </row>
    <row r="39" spans="1:16" ht="16.5" customHeight="1" x14ac:dyDescent="0.25">
      <c r="A39" s="29">
        <v>31</v>
      </c>
      <c r="B39" s="108" t="s">
        <v>1773</v>
      </c>
      <c r="C39" s="109" t="s">
        <v>1774</v>
      </c>
      <c r="D39" s="90" t="s">
        <v>29</v>
      </c>
      <c r="E39" s="110" t="s">
        <v>1775</v>
      </c>
      <c r="F39" s="108" t="s">
        <v>1594</v>
      </c>
      <c r="G39" s="112" t="s">
        <v>1767</v>
      </c>
      <c r="H39" s="95">
        <v>45536</v>
      </c>
      <c r="I39" s="112" t="s">
        <v>28</v>
      </c>
      <c r="J39" s="111">
        <v>14300</v>
      </c>
      <c r="K39" s="30">
        <f t="shared" si="0"/>
        <v>410.41</v>
      </c>
      <c r="L39" s="30">
        <v>0</v>
      </c>
      <c r="M39" s="35">
        <f t="shared" si="1"/>
        <v>434.72</v>
      </c>
      <c r="N39" s="30">
        <v>0</v>
      </c>
      <c r="O39" s="104">
        <f t="shared" si="2"/>
        <v>13454.87</v>
      </c>
      <c r="P39" s="90">
        <v>222</v>
      </c>
    </row>
    <row r="40" spans="1:16" ht="15.75" customHeight="1" x14ac:dyDescent="0.25">
      <c r="A40" s="29">
        <v>32</v>
      </c>
      <c r="B40" s="59" t="s">
        <v>107</v>
      </c>
      <c r="C40" s="59" t="s">
        <v>108</v>
      </c>
      <c r="D40" s="65" t="s">
        <v>29</v>
      </c>
      <c r="E40" s="79" t="s">
        <v>30</v>
      </c>
      <c r="F40" s="74" t="s">
        <v>1621</v>
      </c>
      <c r="G40" s="34" t="s">
        <v>31</v>
      </c>
      <c r="H40" s="28">
        <v>43739</v>
      </c>
      <c r="I40" s="28">
        <v>45200</v>
      </c>
      <c r="J40" s="61">
        <v>53000</v>
      </c>
      <c r="K40" s="30">
        <f t="shared" si="0"/>
        <v>1521.1</v>
      </c>
      <c r="L40" s="30">
        <v>2277.41</v>
      </c>
      <c r="M40" s="35">
        <f t="shared" si="1"/>
        <v>1611.2</v>
      </c>
      <c r="N40" s="30">
        <v>0</v>
      </c>
      <c r="O40" s="104">
        <f t="shared" si="2"/>
        <v>47590.290000000008</v>
      </c>
      <c r="P40" s="90">
        <v>164</v>
      </c>
    </row>
    <row r="41" spans="1:16" ht="15.75" customHeight="1" x14ac:dyDescent="0.25">
      <c r="A41" s="29">
        <v>33</v>
      </c>
      <c r="B41" s="59" t="s">
        <v>109</v>
      </c>
      <c r="C41" s="59" t="s">
        <v>110</v>
      </c>
      <c r="D41" s="29" t="s">
        <v>29</v>
      </c>
      <c r="E41" s="76" t="s">
        <v>111</v>
      </c>
      <c r="F41" s="74" t="s">
        <v>1621</v>
      </c>
      <c r="G41" s="34" t="s">
        <v>31</v>
      </c>
      <c r="H41" s="28">
        <v>44531</v>
      </c>
      <c r="I41" s="28">
        <v>45261</v>
      </c>
      <c r="J41" s="61">
        <v>32000</v>
      </c>
      <c r="K41" s="30">
        <f t="shared" si="0"/>
        <v>918.4</v>
      </c>
      <c r="L41" s="30">
        <v>0</v>
      </c>
      <c r="M41" s="35">
        <f t="shared" si="1"/>
        <v>972.8</v>
      </c>
      <c r="N41" s="30">
        <v>0</v>
      </c>
      <c r="O41" s="104">
        <f t="shared" si="2"/>
        <v>30108.799999999999</v>
      </c>
      <c r="P41" s="90">
        <v>100</v>
      </c>
    </row>
    <row r="42" spans="1:16" ht="15.75" customHeight="1" x14ac:dyDescent="0.25">
      <c r="A42" s="29">
        <v>34</v>
      </c>
      <c r="B42" s="59" t="s">
        <v>112</v>
      </c>
      <c r="C42" s="59" t="s">
        <v>113</v>
      </c>
      <c r="D42" s="29" t="s">
        <v>29</v>
      </c>
      <c r="E42" s="76" t="s">
        <v>1727</v>
      </c>
      <c r="F42" s="16" t="s">
        <v>1726</v>
      </c>
      <c r="G42" s="29" t="s">
        <v>27</v>
      </c>
      <c r="H42" s="28">
        <v>39601</v>
      </c>
      <c r="I42" s="29" t="s">
        <v>28</v>
      </c>
      <c r="J42" s="30">
        <v>69663.100000000006</v>
      </c>
      <c r="K42" s="30">
        <f t="shared" si="0"/>
        <v>1999.3309700000002</v>
      </c>
      <c r="L42" s="30">
        <v>5305.05</v>
      </c>
      <c r="M42" s="30">
        <f t="shared" si="1"/>
        <v>2117.7582400000001</v>
      </c>
      <c r="N42" s="30">
        <v>16693.650000000001</v>
      </c>
      <c r="O42" s="105">
        <f t="shared" si="2"/>
        <v>43547.310790000003</v>
      </c>
      <c r="P42" s="90">
        <v>371</v>
      </c>
    </row>
    <row r="43" spans="1:16" ht="15.75" customHeight="1" x14ac:dyDescent="0.25">
      <c r="A43" s="29">
        <v>35</v>
      </c>
      <c r="B43" s="59" t="s">
        <v>114</v>
      </c>
      <c r="C43" s="59" t="s">
        <v>115</v>
      </c>
      <c r="D43" s="29" t="s">
        <v>29</v>
      </c>
      <c r="E43" s="76" t="s">
        <v>1632</v>
      </c>
      <c r="F43" s="23" t="s">
        <v>1619</v>
      </c>
      <c r="G43" s="34" t="s">
        <v>31</v>
      </c>
      <c r="H43" s="28">
        <v>44805</v>
      </c>
      <c r="I43" s="28">
        <v>45170</v>
      </c>
      <c r="J43" s="61">
        <v>63000</v>
      </c>
      <c r="K43" s="30">
        <f t="shared" si="0"/>
        <v>1808.1</v>
      </c>
      <c r="L43" s="30">
        <v>3708.1</v>
      </c>
      <c r="M43" s="35">
        <f t="shared" si="1"/>
        <v>1915.2</v>
      </c>
      <c r="N43" s="30">
        <v>1715.46</v>
      </c>
      <c r="O43" s="104">
        <f t="shared" si="2"/>
        <v>53853.140000000007</v>
      </c>
      <c r="P43" s="90">
        <v>20</v>
      </c>
    </row>
    <row r="44" spans="1:16" ht="15.75" customHeight="1" x14ac:dyDescent="0.25">
      <c r="A44" s="29">
        <v>36</v>
      </c>
      <c r="B44" s="59" t="s">
        <v>116</v>
      </c>
      <c r="C44" s="59" t="s">
        <v>117</v>
      </c>
      <c r="D44" s="29" t="s">
        <v>29</v>
      </c>
      <c r="E44" s="76" t="s">
        <v>1700</v>
      </c>
      <c r="F44" s="23" t="s">
        <v>1619</v>
      </c>
      <c r="G44" s="34" t="s">
        <v>31</v>
      </c>
      <c r="H44" s="28">
        <v>44621</v>
      </c>
      <c r="I44" s="28">
        <v>45170</v>
      </c>
      <c r="J44" s="61">
        <v>35000</v>
      </c>
      <c r="K44" s="30">
        <f t="shared" si="0"/>
        <v>1004.5</v>
      </c>
      <c r="L44" s="30">
        <v>0</v>
      </c>
      <c r="M44" s="35">
        <f t="shared" si="1"/>
        <v>1064</v>
      </c>
      <c r="N44" s="30">
        <v>0</v>
      </c>
      <c r="O44" s="104">
        <f t="shared" si="2"/>
        <v>32931.5</v>
      </c>
      <c r="P44" s="90">
        <v>145</v>
      </c>
    </row>
    <row r="45" spans="1:16" ht="15.75" customHeight="1" x14ac:dyDescent="0.25">
      <c r="A45" s="29">
        <v>37</v>
      </c>
      <c r="B45" s="33" t="s">
        <v>119</v>
      </c>
      <c r="C45" s="59" t="s">
        <v>120</v>
      </c>
      <c r="D45" s="29" t="s">
        <v>29</v>
      </c>
      <c r="E45" s="76" t="s">
        <v>118</v>
      </c>
      <c r="F45" s="23" t="s">
        <v>1619</v>
      </c>
      <c r="G45" s="34" t="s">
        <v>31</v>
      </c>
      <c r="H45" s="28">
        <v>44136</v>
      </c>
      <c r="I45" s="28">
        <v>45231</v>
      </c>
      <c r="J45" s="61">
        <v>35000</v>
      </c>
      <c r="K45" s="30">
        <f t="shared" si="0"/>
        <v>1004.5</v>
      </c>
      <c r="L45" s="30">
        <v>0</v>
      </c>
      <c r="M45" s="35">
        <f t="shared" si="1"/>
        <v>1064</v>
      </c>
      <c r="N45" s="30">
        <v>725</v>
      </c>
      <c r="O45" s="104">
        <f t="shared" si="2"/>
        <v>32206.5</v>
      </c>
      <c r="P45" s="90">
        <v>169</v>
      </c>
    </row>
    <row r="46" spans="1:16" ht="15.75" customHeight="1" x14ac:dyDescent="0.25">
      <c r="A46" s="29">
        <v>38</v>
      </c>
      <c r="B46" s="101" t="s">
        <v>121</v>
      </c>
      <c r="C46" s="101" t="s">
        <v>122</v>
      </c>
      <c r="D46" s="102" t="s">
        <v>29</v>
      </c>
      <c r="E46" s="76" t="s">
        <v>1620</v>
      </c>
      <c r="F46" s="23" t="s">
        <v>1619</v>
      </c>
      <c r="G46" s="34" t="s">
        <v>31</v>
      </c>
      <c r="H46" s="28">
        <v>44805</v>
      </c>
      <c r="I46" s="28">
        <v>45170</v>
      </c>
      <c r="J46" s="61">
        <v>35000</v>
      </c>
      <c r="K46" s="30">
        <f t="shared" si="0"/>
        <v>1004.5</v>
      </c>
      <c r="L46" s="30"/>
      <c r="M46" s="35">
        <f t="shared" si="1"/>
        <v>1064</v>
      </c>
      <c r="N46" s="30">
        <v>7722.49</v>
      </c>
      <c r="O46" s="104">
        <f t="shared" si="2"/>
        <v>25209.010000000002</v>
      </c>
      <c r="P46" s="90">
        <v>11</v>
      </c>
    </row>
    <row r="47" spans="1:16" ht="15.75" customHeight="1" x14ac:dyDescent="0.25">
      <c r="A47" s="29">
        <v>39</v>
      </c>
      <c r="B47" s="59" t="s">
        <v>123</v>
      </c>
      <c r="C47" s="59" t="s">
        <v>124</v>
      </c>
      <c r="D47" s="65" t="s">
        <v>29</v>
      </c>
      <c r="E47" s="76" t="s">
        <v>52</v>
      </c>
      <c r="F47" s="23" t="s">
        <v>1619</v>
      </c>
      <c r="G47" s="29" t="s">
        <v>27</v>
      </c>
      <c r="H47" s="28">
        <v>45139</v>
      </c>
      <c r="I47" s="29" t="s">
        <v>28</v>
      </c>
      <c r="J47" s="30">
        <v>30000</v>
      </c>
      <c r="K47" s="30">
        <f t="shared" si="0"/>
        <v>861</v>
      </c>
      <c r="L47" s="30"/>
      <c r="M47" s="30">
        <f t="shared" si="1"/>
        <v>912</v>
      </c>
      <c r="N47" s="30">
        <v>0</v>
      </c>
      <c r="O47" s="105">
        <f t="shared" si="2"/>
        <v>28227</v>
      </c>
      <c r="P47" s="90">
        <v>277</v>
      </c>
    </row>
    <row r="48" spans="1:16" ht="15.75" customHeight="1" x14ac:dyDescent="0.25">
      <c r="A48" s="29">
        <v>40</v>
      </c>
      <c r="B48" s="59" t="s">
        <v>125</v>
      </c>
      <c r="C48" s="59" t="s">
        <v>126</v>
      </c>
      <c r="D48" s="65" t="s">
        <v>29</v>
      </c>
      <c r="E48" s="76" t="s">
        <v>127</v>
      </c>
      <c r="F48" s="73" t="s">
        <v>1633</v>
      </c>
      <c r="G48" s="29" t="s">
        <v>27</v>
      </c>
      <c r="H48" s="28">
        <v>41498</v>
      </c>
      <c r="I48" s="29" t="s">
        <v>28</v>
      </c>
      <c r="J48" s="30">
        <v>69663.100000000006</v>
      </c>
      <c r="K48" s="30">
        <f t="shared" si="0"/>
        <v>1999.3309700000002</v>
      </c>
      <c r="L48" s="30">
        <v>4961.96</v>
      </c>
      <c r="M48" s="30">
        <f t="shared" si="1"/>
        <v>2117.7582400000001</v>
      </c>
      <c r="N48" s="30">
        <v>1715.46</v>
      </c>
      <c r="O48" s="105">
        <f t="shared" si="2"/>
        <v>58868.590790000009</v>
      </c>
      <c r="P48" s="90">
        <v>477</v>
      </c>
    </row>
    <row r="49" spans="1:16" ht="15.75" customHeight="1" x14ac:dyDescent="0.25">
      <c r="A49" s="29">
        <v>41</v>
      </c>
      <c r="B49" s="59" t="s">
        <v>128</v>
      </c>
      <c r="C49" s="59" t="s">
        <v>129</v>
      </c>
      <c r="D49" s="29" t="s">
        <v>29</v>
      </c>
      <c r="E49" s="77" t="s">
        <v>1634</v>
      </c>
      <c r="F49" s="73" t="s">
        <v>1633</v>
      </c>
      <c r="G49" s="34" t="s">
        <v>31</v>
      </c>
      <c r="H49" s="28">
        <v>44440</v>
      </c>
      <c r="I49" s="28">
        <v>45170</v>
      </c>
      <c r="J49" s="30">
        <v>65018.43</v>
      </c>
      <c r="K49" s="30">
        <f t="shared" si="0"/>
        <v>1866.028941</v>
      </c>
      <c r="L49" s="30">
        <v>4431.0200000000004</v>
      </c>
      <c r="M49" s="35">
        <f t="shared" si="1"/>
        <v>1976.5602719999999</v>
      </c>
      <c r="N49" s="30">
        <v>0</v>
      </c>
      <c r="O49" s="104">
        <f t="shared" si="2"/>
        <v>56744.820787000004</v>
      </c>
      <c r="P49" s="90">
        <v>21</v>
      </c>
    </row>
    <row r="50" spans="1:16" ht="15.75" customHeight="1" x14ac:dyDescent="0.25">
      <c r="A50" s="29">
        <v>42</v>
      </c>
      <c r="B50" s="108" t="s">
        <v>748</v>
      </c>
      <c r="C50" s="109" t="s">
        <v>1803</v>
      </c>
      <c r="D50" s="90" t="s">
        <v>29</v>
      </c>
      <c r="E50" s="110" t="s">
        <v>1804</v>
      </c>
      <c r="F50" s="108" t="s">
        <v>1633</v>
      </c>
      <c r="G50" s="90" t="s">
        <v>1797</v>
      </c>
      <c r="H50" s="95">
        <v>45536</v>
      </c>
      <c r="I50" s="95">
        <v>45352</v>
      </c>
      <c r="J50" s="111">
        <v>65518.43</v>
      </c>
      <c r="K50" s="30">
        <f t="shared" si="0"/>
        <v>1880.3789409999999</v>
      </c>
      <c r="L50" s="30">
        <v>4525.1099999999997</v>
      </c>
      <c r="M50" s="35">
        <f t="shared" si="1"/>
        <v>1991.760272</v>
      </c>
      <c r="N50" s="30">
        <v>0</v>
      </c>
      <c r="O50" s="104">
        <f t="shared" si="2"/>
        <v>57121.180786999998</v>
      </c>
      <c r="P50" s="90">
        <v>30</v>
      </c>
    </row>
    <row r="51" spans="1:16" ht="15.75" customHeight="1" x14ac:dyDescent="0.25">
      <c r="A51" s="29">
        <v>43</v>
      </c>
      <c r="B51" s="62" t="s">
        <v>97</v>
      </c>
      <c r="C51" s="62" t="s">
        <v>98</v>
      </c>
      <c r="D51" s="142" t="s">
        <v>29</v>
      </c>
      <c r="E51" s="76" t="s">
        <v>1809</v>
      </c>
      <c r="F51" s="23" t="s">
        <v>1810</v>
      </c>
      <c r="G51" s="63" t="s">
        <v>31</v>
      </c>
      <c r="H51" s="64">
        <v>39539</v>
      </c>
      <c r="I51" s="64">
        <v>45383</v>
      </c>
      <c r="J51" s="157">
        <v>110000</v>
      </c>
      <c r="K51" s="30">
        <f t="shared" si="0"/>
        <v>3157</v>
      </c>
      <c r="L51" s="35">
        <v>14457.69</v>
      </c>
      <c r="M51" s="35">
        <f t="shared" si="1"/>
        <v>3344</v>
      </c>
      <c r="N51" s="35">
        <v>0</v>
      </c>
      <c r="O51" s="104">
        <f t="shared" si="2"/>
        <v>89041.31</v>
      </c>
      <c r="P51" s="90">
        <v>48</v>
      </c>
    </row>
    <row r="52" spans="1:16" ht="15.75" customHeight="1" x14ac:dyDescent="0.25">
      <c r="A52" s="29">
        <v>44</v>
      </c>
      <c r="B52" s="59" t="s">
        <v>130</v>
      </c>
      <c r="C52" s="59" t="s">
        <v>131</v>
      </c>
      <c r="D52" s="29" t="s">
        <v>26</v>
      </c>
      <c r="E52" s="77" t="s">
        <v>132</v>
      </c>
      <c r="F52" s="23" t="s">
        <v>1639</v>
      </c>
      <c r="G52" s="34" t="s">
        <v>31</v>
      </c>
      <c r="H52" s="28">
        <v>44287</v>
      </c>
      <c r="I52" s="28">
        <v>45200</v>
      </c>
      <c r="J52" s="60">
        <v>70000</v>
      </c>
      <c r="K52" s="30">
        <f t="shared" si="0"/>
        <v>2009</v>
      </c>
      <c r="L52" s="30">
        <v>5368.45</v>
      </c>
      <c r="M52" s="35">
        <f t="shared" si="1"/>
        <v>2128</v>
      </c>
      <c r="N52" s="30">
        <v>0</v>
      </c>
      <c r="O52" s="104">
        <f t="shared" si="2"/>
        <v>60494.55</v>
      </c>
      <c r="P52" s="90">
        <v>147</v>
      </c>
    </row>
    <row r="53" spans="1:16" ht="17.25" customHeight="1" x14ac:dyDescent="0.25">
      <c r="A53" s="29">
        <v>45</v>
      </c>
      <c r="B53" s="59" t="s">
        <v>133</v>
      </c>
      <c r="C53" s="59" t="s">
        <v>134</v>
      </c>
      <c r="D53" s="29" t="s">
        <v>29</v>
      </c>
      <c r="E53" s="77" t="s">
        <v>135</v>
      </c>
      <c r="F53" s="23" t="s">
        <v>1639</v>
      </c>
      <c r="G53" s="34" t="s">
        <v>31</v>
      </c>
      <c r="H53" s="28">
        <v>39661</v>
      </c>
      <c r="I53" s="28">
        <v>45139</v>
      </c>
      <c r="J53" s="61">
        <v>45000</v>
      </c>
      <c r="K53" s="30">
        <f t="shared" si="0"/>
        <v>1291.5</v>
      </c>
      <c r="L53" s="30">
        <v>1148.33</v>
      </c>
      <c r="M53" s="35">
        <f t="shared" si="1"/>
        <v>1368</v>
      </c>
      <c r="N53" s="30">
        <v>683.82</v>
      </c>
      <c r="O53" s="104">
        <f t="shared" si="2"/>
        <v>40508.35</v>
      </c>
      <c r="P53" s="90">
        <v>61</v>
      </c>
    </row>
    <row r="54" spans="1:16" ht="15.75" customHeight="1" x14ac:dyDescent="0.25">
      <c r="A54" s="29">
        <v>46</v>
      </c>
      <c r="B54" s="59" t="s">
        <v>136</v>
      </c>
      <c r="C54" s="59" t="s">
        <v>137</v>
      </c>
      <c r="D54" s="29" t="s">
        <v>26</v>
      </c>
      <c r="E54" s="76" t="s">
        <v>138</v>
      </c>
      <c r="F54" s="23" t="s">
        <v>1639</v>
      </c>
      <c r="G54" s="34" t="s">
        <v>31</v>
      </c>
      <c r="H54" s="28">
        <v>40400</v>
      </c>
      <c r="I54" s="28">
        <v>45148</v>
      </c>
      <c r="J54" s="61">
        <v>45000</v>
      </c>
      <c r="K54" s="30">
        <f t="shared" si="0"/>
        <v>1291.5</v>
      </c>
      <c r="L54" s="30">
        <v>891.01</v>
      </c>
      <c r="M54" s="35">
        <f t="shared" si="1"/>
        <v>1368</v>
      </c>
      <c r="N54" s="30">
        <v>2447.14</v>
      </c>
      <c r="O54" s="104">
        <f t="shared" si="2"/>
        <v>39002.35</v>
      </c>
      <c r="P54" s="90">
        <v>50</v>
      </c>
    </row>
    <row r="55" spans="1:16" ht="15.75" customHeight="1" x14ac:dyDescent="0.25">
      <c r="A55" s="29">
        <v>47</v>
      </c>
      <c r="B55" s="59" t="s">
        <v>139</v>
      </c>
      <c r="C55" s="59" t="s">
        <v>140</v>
      </c>
      <c r="D55" s="29" t="s">
        <v>29</v>
      </c>
      <c r="E55" s="77" t="s">
        <v>141</v>
      </c>
      <c r="F55" s="23" t="s">
        <v>1639</v>
      </c>
      <c r="G55" s="34" t="s">
        <v>31</v>
      </c>
      <c r="H55" s="28">
        <v>41414</v>
      </c>
      <c r="I55" s="28">
        <v>45066</v>
      </c>
      <c r="J55" s="61">
        <v>35000</v>
      </c>
      <c r="K55" s="30">
        <f t="shared" si="0"/>
        <v>1004.5</v>
      </c>
      <c r="L55" s="30">
        <v>0</v>
      </c>
      <c r="M55" s="35">
        <f t="shared" si="1"/>
        <v>1064</v>
      </c>
      <c r="N55" s="30">
        <v>731.68</v>
      </c>
      <c r="O55" s="104">
        <f t="shared" si="2"/>
        <v>32199.82</v>
      </c>
      <c r="P55" s="90">
        <v>124</v>
      </c>
    </row>
    <row r="56" spans="1:16" ht="15.75" customHeight="1" x14ac:dyDescent="0.25">
      <c r="A56" s="29">
        <v>48</v>
      </c>
      <c r="B56" s="59" t="s">
        <v>142</v>
      </c>
      <c r="C56" s="59" t="s">
        <v>143</v>
      </c>
      <c r="D56" s="29" t="s">
        <v>29</v>
      </c>
      <c r="E56" s="76" t="s">
        <v>146</v>
      </c>
      <c r="F56" s="23" t="s">
        <v>1639</v>
      </c>
      <c r="G56" s="34" t="s">
        <v>31</v>
      </c>
      <c r="H56" s="28">
        <v>42493</v>
      </c>
      <c r="I56" s="28">
        <v>45049</v>
      </c>
      <c r="J56" s="66">
        <v>38700</v>
      </c>
      <c r="K56" s="30">
        <f t="shared" si="0"/>
        <v>1110.69</v>
      </c>
      <c r="L56" s="30">
        <v>1.86</v>
      </c>
      <c r="M56" s="35">
        <f t="shared" si="1"/>
        <v>1176.48</v>
      </c>
      <c r="N56" s="30">
        <v>2447.14</v>
      </c>
      <c r="O56" s="104">
        <f t="shared" si="2"/>
        <v>33963.829999999994</v>
      </c>
      <c r="P56" s="90">
        <v>142</v>
      </c>
    </row>
    <row r="57" spans="1:16" ht="15.75" customHeight="1" x14ac:dyDescent="0.25">
      <c r="A57" s="29">
        <v>49</v>
      </c>
      <c r="B57" s="59" t="s">
        <v>144</v>
      </c>
      <c r="C57" s="59" t="s">
        <v>145</v>
      </c>
      <c r="D57" s="29" t="s">
        <v>26</v>
      </c>
      <c r="E57" s="76" t="s">
        <v>146</v>
      </c>
      <c r="F57" s="23" t="s">
        <v>1639</v>
      </c>
      <c r="G57" s="34" t="s">
        <v>31</v>
      </c>
      <c r="H57" s="28">
        <v>44652</v>
      </c>
      <c r="I57" s="28">
        <v>45200</v>
      </c>
      <c r="J57" s="66">
        <v>35000</v>
      </c>
      <c r="K57" s="30">
        <f t="shared" si="0"/>
        <v>1004.5</v>
      </c>
      <c r="L57" s="30">
        <v>0</v>
      </c>
      <c r="M57" s="35">
        <f t="shared" si="1"/>
        <v>1064</v>
      </c>
      <c r="N57" s="30">
        <v>0</v>
      </c>
      <c r="O57" s="104">
        <f t="shared" si="2"/>
        <v>32931.5</v>
      </c>
      <c r="P57" s="90">
        <v>27</v>
      </c>
    </row>
    <row r="58" spans="1:16" ht="15.75" customHeight="1" x14ac:dyDescent="0.25">
      <c r="A58" s="29">
        <v>50</v>
      </c>
      <c r="B58" s="67" t="s">
        <v>147</v>
      </c>
      <c r="C58" s="67" t="s">
        <v>148</v>
      </c>
      <c r="D58" s="29" t="s">
        <v>26</v>
      </c>
      <c r="E58" s="76" t="s">
        <v>39</v>
      </c>
      <c r="F58" s="23" t="s">
        <v>1639</v>
      </c>
      <c r="G58" s="87" t="s">
        <v>31</v>
      </c>
      <c r="H58" s="28">
        <v>45139</v>
      </c>
      <c r="I58" s="28">
        <v>45323</v>
      </c>
      <c r="J58" s="66">
        <v>45000</v>
      </c>
      <c r="K58" s="30">
        <f t="shared" si="0"/>
        <v>1291.5</v>
      </c>
      <c r="L58" s="30">
        <v>1148.33</v>
      </c>
      <c r="M58" s="35">
        <f t="shared" si="1"/>
        <v>1368</v>
      </c>
      <c r="N58" s="30">
        <v>0</v>
      </c>
      <c r="O58" s="104">
        <f t="shared" si="2"/>
        <v>41192.17</v>
      </c>
      <c r="P58" s="90">
        <v>43</v>
      </c>
    </row>
    <row r="59" spans="1:16" x14ac:dyDescent="0.25">
      <c r="A59" s="29">
        <v>51</v>
      </c>
      <c r="B59" s="59" t="s">
        <v>149</v>
      </c>
      <c r="C59" s="59" t="s">
        <v>150</v>
      </c>
      <c r="D59" s="29" t="s">
        <v>29</v>
      </c>
      <c r="E59" s="76" t="s">
        <v>1636</v>
      </c>
      <c r="F59" s="23" t="s">
        <v>1639</v>
      </c>
      <c r="G59" s="34" t="s">
        <v>31</v>
      </c>
      <c r="H59" s="28">
        <v>40057</v>
      </c>
      <c r="I59" s="28">
        <v>45170</v>
      </c>
      <c r="J59" s="61">
        <v>35000</v>
      </c>
      <c r="K59" s="30">
        <f t="shared" si="0"/>
        <v>1004.5</v>
      </c>
      <c r="L59" s="30">
        <v>0</v>
      </c>
      <c r="M59" s="35">
        <f t="shared" si="1"/>
        <v>1064</v>
      </c>
      <c r="N59" s="30">
        <v>0</v>
      </c>
      <c r="O59" s="104">
        <f t="shared" si="2"/>
        <v>32931.5</v>
      </c>
      <c r="P59" s="90">
        <v>49</v>
      </c>
    </row>
    <row r="60" spans="1:16" x14ac:dyDescent="0.25">
      <c r="A60" s="29">
        <v>52</v>
      </c>
      <c r="B60" s="59" t="s">
        <v>151</v>
      </c>
      <c r="C60" s="59" t="s">
        <v>152</v>
      </c>
      <c r="D60" s="29" t="s">
        <v>29</v>
      </c>
      <c r="E60" s="149" t="s">
        <v>1636</v>
      </c>
      <c r="F60" s="23" t="s">
        <v>1639</v>
      </c>
      <c r="G60" s="34" t="s">
        <v>31</v>
      </c>
      <c r="H60" s="28">
        <v>45323</v>
      </c>
      <c r="I60" s="28">
        <v>45108</v>
      </c>
      <c r="J60" s="61">
        <v>22800</v>
      </c>
      <c r="K60" s="30">
        <f t="shared" si="0"/>
        <v>654.36</v>
      </c>
      <c r="L60" s="30"/>
      <c r="M60" s="35">
        <f t="shared" si="1"/>
        <v>693.12</v>
      </c>
      <c r="N60" s="30">
        <v>0</v>
      </c>
      <c r="O60" s="104">
        <f t="shared" si="2"/>
        <v>21452.52</v>
      </c>
      <c r="P60" s="90">
        <v>36</v>
      </c>
    </row>
    <row r="61" spans="1:16" ht="15.75" customHeight="1" x14ac:dyDescent="0.25">
      <c r="A61" s="29">
        <v>53</v>
      </c>
      <c r="B61" s="59" t="s">
        <v>153</v>
      </c>
      <c r="C61" s="59" t="s">
        <v>154</v>
      </c>
      <c r="D61" s="29" t="s">
        <v>29</v>
      </c>
      <c r="E61" s="77" t="s">
        <v>155</v>
      </c>
      <c r="F61" s="23" t="s">
        <v>1639</v>
      </c>
      <c r="G61" s="34" t="s">
        <v>31</v>
      </c>
      <c r="H61" s="28">
        <v>41487</v>
      </c>
      <c r="I61" s="28">
        <v>45139</v>
      </c>
      <c r="J61" s="61">
        <v>26600</v>
      </c>
      <c r="K61" s="30">
        <f t="shared" si="0"/>
        <v>763.42</v>
      </c>
      <c r="L61" s="30">
        <v>0</v>
      </c>
      <c r="M61" s="35">
        <f t="shared" si="1"/>
        <v>808.64</v>
      </c>
      <c r="N61" s="30">
        <v>0</v>
      </c>
      <c r="O61" s="104">
        <f t="shared" si="2"/>
        <v>25027.940000000002</v>
      </c>
      <c r="P61" s="90">
        <v>126</v>
      </c>
    </row>
    <row r="62" spans="1:16" ht="15.75" customHeight="1" x14ac:dyDescent="0.25">
      <c r="A62" s="29">
        <v>54</v>
      </c>
      <c r="B62" s="67" t="s">
        <v>156</v>
      </c>
      <c r="C62" s="67" t="s">
        <v>157</v>
      </c>
      <c r="D62" s="29" t="s">
        <v>29</v>
      </c>
      <c r="E62" s="76" t="s">
        <v>155</v>
      </c>
      <c r="F62" s="23" t="s">
        <v>1639</v>
      </c>
      <c r="G62" s="34" t="s">
        <v>31</v>
      </c>
      <c r="H62" s="28">
        <v>41835</v>
      </c>
      <c r="I62" s="28">
        <v>45122</v>
      </c>
      <c r="J62" s="61">
        <v>22800</v>
      </c>
      <c r="K62" s="30">
        <f t="shared" si="0"/>
        <v>654.36</v>
      </c>
      <c r="L62" s="30">
        <v>0</v>
      </c>
      <c r="M62" s="35">
        <f t="shared" si="1"/>
        <v>693.12</v>
      </c>
      <c r="N62" s="30">
        <v>0</v>
      </c>
      <c r="O62" s="104">
        <f t="shared" si="2"/>
        <v>21452.52</v>
      </c>
      <c r="P62" s="90">
        <v>134</v>
      </c>
    </row>
    <row r="63" spans="1:16" ht="15.75" customHeight="1" x14ac:dyDescent="0.25">
      <c r="A63" s="29">
        <v>55</v>
      </c>
      <c r="B63" s="67" t="s">
        <v>158</v>
      </c>
      <c r="C63" s="67" t="s">
        <v>159</v>
      </c>
      <c r="D63" s="29" t="s">
        <v>29</v>
      </c>
      <c r="E63" s="76" t="s">
        <v>155</v>
      </c>
      <c r="F63" s="23" t="s">
        <v>1639</v>
      </c>
      <c r="G63" s="34" t="s">
        <v>31</v>
      </c>
      <c r="H63" s="28">
        <v>42278</v>
      </c>
      <c r="I63" s="28">
        <v>45200</v>
      </c>
      <c r="J63" s="61">
        <v>34000</v>
      </c>
      <c r="K63" s="30">
        <f t="shared" si="0"/>
        <v>975.8</v>
      </c>
      <c r="L63" s="30">
        <v>0</v>
      </c>
      <c r="M63" s="35">
        <f t="shared" si="1"/>
        <v>1033.5999999999999</v>
      </c>
      <c r="N63" s="30">
        <v>0</v>
      </c>
      <c r="O63" s="104">
        <f t="shared" si="2"/>
        <v>31990.6</v>
      </c>
      <c r="P63" s="90">
        <v>138</v>
      </c>
    </row>
    <row r="64" spans="1:16" ht="15.75" customHeight="1" x14ac:dyDescent="0.25">
      <c r="A64" s="29">
        <v>56</v>
      </c>
      <c r="B64" s="59" t="s">
        <v>160</v>
      </c>
      <c r="C64" s="59" t="s">
        <v>161</v>
      </c>
      <c r="D64" s="29" t="s">
        <v>26</v>
      </c>
      <c r="E64" s="77" t="s">
        <v>162</v>
      </c>
      <c r="F64" s="23" t="s">
        <v>1664</v>
      </c>
      <c r="G64" s="34" t="s">
        <v>31</v>
      </c>
      <c r="H64" s="28">
        <v>39569</v>
      </c>
      <c r="I64" s="28">
        <v>45047</v>
      </c>
      <c r="J64" s="61">
        <v>56600</v>
      </c>
      <c r="K64" s="30">
        <f t="shared" si="0"/>
        <v>1624.42</v>
      </c>
      <c r="L64" s="30">
        <v>2846.84</v>
      </c>
      <c r="M64" s="35">
        <f t="shared" si="1"/>
        <v>1720.64</v>
      </c>
      <c r="N64" s="30">
        <v>3525</v>
      </c>
      <c r="O64" s="104">
        <f t="shared" si="2"/>
        <v>46883.100000000006</v>
      </c>
      <c r="P64" s="90">
        <v>68</v>
      </c>
    </row>
    <row r="65" spans="1:16" x14ac:dyDescent="0.25">
      <c r="A65" s="29">
        <v>57</v>
      </c>
      <c r="B65" s="59" t="s">
        <v>163</v>
      </c>
      <c r="C65" s="59" t="s">
        <v>164</v>
      </c>
      <c r="D65" s="29" t="s">
        <v>26</v>
      </c>
      <c r="E65" s="77" t="s">
        <v>1698</v>
      </c>
      <c r="F65" s="23" t="s">
        <v>1664</v>
      </c>
      <c r="G65" s="34" t="s">
        <v>31</v>
      </c>
      <c r="H65" s="28">
        <v>42493</v>
      </c>
      <c r="I65" s="28">
        <v>45049</v>
      </c>
      <c r="J65" s="61">
        <v>26600</v>
      </c>
      <c r="K65" s="30">
        <f t="shared" si="0"/>
        <v>763.42</v>
      </c>
      <c r="L65" s="30">
        <v>0</v>
      </c>
      <c r="M65" s="35">
        <f t="shared" si="1"/>
        <v>808.64</v>
      </c>
      <c r="N65" s="30">
        <v>6608.14</v>
      </c>
      <c r="O65" s="104">
        <f t="shared" si="2"/>
        <v>18419.800000000003</v>
      </c>
      <c r="P65" s="90">
        <v>141</v>
      </c>
    </row>
    <row r="66" spans="1:16" x14ac:dyDescent="0.25">
      <c r="A66" s="29">
        <v>58</v>
      </c>
      <c r="B66" s="59" t="s">
        <v>165</v>
      </c>
      <c r="C66" s="59" t="s">
        <v>166</v>
      </c>
      <c r="D66" s="29" t="s">
        <v>29</v>
      </c>
      <c r="E66" s="77" t="s">
        <v>167</v>
      </c>
      <c r="F66" s="23" t="s">
        <v>1702</v>
      </c>
      <c r="G66" s="34" t="s">
        <v>31</v>
      </c>
      <c r="H66" s="28">
        <v>44105</v>
      </c>
      <c r="I66" s="28">
        <v>45200</v>
      </c>
      <c r="J66" s="61">
        <v>60000</v>
      </c>
      <c r="K66" s="30">
        <f t="shared" si="0"/>
        <v>1722</v>
      </c>
      <c r="L66" s="30">
        <v>3486.65</v>
      </c>
      <c r="M66" s="35">
        <f t="shared" si="1"/>
        <v>1824</v>
      </c>
      <c r="N66" s="30">
        <v>0</v>
      </c>
      <c r="O66" s="104">
        <f t="shared" si="2"/>
        <v>52967.35</v>
      </c>
      <c r="P66" s="90">
        <v>167</v>
      </c>
    </row>
    <row r="67" spans="1:16" ht="15.75" customHeight="1" x14ac:dyDescent="0.25">
      <c r="A67" s="29">
        <v>59</v>
      </c>
      <c r="B67" s="59" t="s">
        <v>168</v>
      </c>
      <c r="C67" s="59" t="s">
        <v>169</v>
      </c>
      <c r="D67" s="29" t="s">
        <v>26</v>
      </c>
      <c r="E67" s="76" t="s">
        <v>1703</v>
      </c>
      <c r="F67" s="23" t="s">
        <v>1702</v>
      </c>
      <c r="G67" s="34" t="s">
        <v>31</v>
      </c>
      <c r="H67" s="28">
        <v>43356</v>
      </c>
      <c r="I67" s="28">
        <v>45182</v>
      </c>
      <c r="J67" s="61">
        <v>30000</v>
      </c>
      <c r="K67" s="30">
        <f t="shared" si="0"/>
        <v>861</v>
      </c>
      <c r="L67" s="30">
        <v>0</v>
      </c>
      <c r="M67" s="35">
        <f t="shared" si="1"/>
        <v>912</v>
      </c>
      <c r="N67" s="30">
        <v>0</v>
      </c>
      <c r="O67" s="104">
        <f t="shared" si="2"/>
        <v>28227</v>
      </c>
      <c r="P67" s="90">
        <v>150</v>
      </c>
    </row>
    <row r="68" spans="1:16" ht="15.75" customHeight="1" x14ac:dyDescent="0.25">
      <c r="A68" s="29">
        <v>60</v>
      </c>
      <c r="B68" s="59" t="s">
        <v>170</v>
      </c>
      <c r="C68" s="59" t="s">
        <v>171</v>
      </c>
      <c r="D68" s="65" t="s">
        <v>26</v>
      </c>
      <c r="E68" s="75" t="s">
        <v>1737</v>
      </c>
      <c r="F68" s="23" t="s">
        <v>1702</v>
      </c>
      <c r="G68" s="29" t="s">
        <v>27</v>
      </c>
      <c r="H68" s="28">
        <v>43891</v>
      </c>
      <c r="I68" s="29" t="s">
        <v>28</v>
      </c>
      <c r="J68" s="30">
        <v>25000</v>
      </c>
      <c r="K68" s="30">
        <f t="shared" si="0"/>
        <v>717.5</v>
      </c>
      <c r="L68" s="30">
        <v>0</v>
      </c>
      <c r="M68" s="30">
        <f t="shared" si="1"/>
        <v>760</v>
      </c>
      <c r="N68" s="30">
        <v>0</v>
      </c>
      <c r="O68" s="105">
        <f t="shared" si="2"/>
        <v>23522.5</v>
      </c>
      <c r="P68" s="90">
        <v>604</v>
      </c>
    </row>
    <row r="69" spans="1:16" x14ac:dyDescent="0.25">
      <c r="A69" s="29">
        <v>61</v>
      </c>
      <c r="B69" s="59" t="s">
        <v>172</v>
      </c>
      <c r="C69" s="59" t="s">
        <v>173</v>
      </c>
      <c r="D69" s="29" t="s">
        <v>29</v>
      </c>
      <c r="E69" s="82" t="s">
        <v>174</v>
      </c>
      <c r="F69" s="23" t="s">
        <v>1702</v>
      </c>
      <c r="G69" s="34" t="s">
        <v>31</v>
      </c>
      <c r="H69" s="28">
        <v>44256</v>
      </c>
      <c r="I69" s="28">
        <v>45170</v>
      </c>
      <c r="J69" s="61">
        <v>19000</v>
      </c>
      <c r="K69" s="30">
        <f t="shared" si="0"/>
        <v>545.29999999999995</v>
      </c>
      <c r="L69" s="30">
        <v>0</v>
      </c>
      <c r="M69" s="35">
        <f t="shared" si="1"/>
        <v>577.6</v>
      </c>
      <c r="N69" s="30">
        <v>7709.8</v>
      </c>
      <c r="O69" s="104">
        <f t="shared" si="2"/>
        <v>10167.300000000003</v>
      </c>
      <c r="P69" s="90">
        <v>166</v>
      </c>
    </row>
    <row r="70" spans="1:16" x14ac:dyDescent="0.25">
      <c r="A70" s="29">
        <v>62</v>
      </c>
      <c r="B70" s="59" t="s">
        <v>175</v>
      </c>
      <c r="C70" s="59" t="s">
        <v>176</v>
      </c>
      <c r="D70" s="65" t="s">
        <v>29</v>
      </c>
      <c r="E70" s="76" t="s">
        <v>177</v>
      </c>
      <c r="F70" s="23" t="s">
        <v>1702</v>
      </c>
      <c r="G70" s="29" t="s">
        <v>27</v>
      </c>
      <c r="H70" s="28">
        <v>43647</v>
      </c>
      <c r="I70" s="29" t="s">
        <v>28</v>
      </c>
      <c r="J70" s="30">
        <v>19000</v>
      </c>
      <c r="K70" s="30">
        <f t="shared" si="0"/>
        <v>545.29999999999995</v>
      </c>
      <c r="L70" s="30">
        <v>0</v>
      </c>
      <c r="M70" s="30">
        <f t="shared" si="1"/>
        <v>577.6</v>
      </c>
      <c r="N70" s="30">
        <v>0</v>
      </c>
      <c r="O70" s="105">
        <f t="shared" si="2"/>
        <v>17877.100000000002</v>
      </c>
      <c r="P70" s="90">
        <v>177</v>
      </c>
    </row>
    <row r="71" spans="1:16" x14ac:dyDescent="0.25">
      <c r="A71" s="29">
        <v>63</v>
      </c>
      <c r="B71" s="59" t="s">
        <v>178</v>
      </c>
      <c r="C71" s="59" t="s">
        <v>179</v>
      </c>
      <c r="D71" s="65" t="s">
        <v>29</v>
      </c>
      <c r="E71" s="76" t="s">
        <v>177</v>
      </c>
      <c r="F71" s="23" t="s">
        <v>1702</v>
      </c>
      <c r="G71" s="29" t="s">
        <v>27</v>
      </c>
      <c r="H71" s="28">
        <v>44593</v>
      </c>
      <c r="I71" s="29" t="s">
        <v>28</v>
      </c>
      <c r="J71" s="30">
        <v>19000</v>
      </c>
      <c r="K71" s="30">
        <f t="shared" si="0"/>
        <v>545.29999999999995</v>
      </c>
      <c r="L71" s="30">
        <v>0</v>
      </c>
      <c r="M71" s="30">
        <f t="shared" si="1"/>
        <v>577.6</v>
      </c>
      <c r="N71" s="30">
        <v>7023.68</v>
      </c>
      <c r="O71" s="105">
        <f t="shared" si="2"/>
        <v>10853.420000000002</v>
      </c>
      <c r="P71" s="90">
        <v>437</v>
      </c>
    </row>
    <row r="72" spans="1:16" ht="15.75" customHeight="1" x14ac:dyDescent="0.25">
      <c r="A72" s="29">
        <v>64</v>
      </c>
      <c r="B72" s="59" t="s">
        <v>180</v>
      </c>
      <c r="C72" s="59" t="s">
        <v>181</v>
      </c>
      <c r="D72" s="65" t="s">
        <v>26</v>
      </c>
      <c r="E72" s="77" t="s">
        <v>177</v>
      </c>
      <c r="F72" s="23" t="s">
        <v>1702</v>
      </c>
      <c r="G72" s="29" t="s">
        <v>27</v>
      </c>
      <c r="H72" s="28">
        <v>40575</v>
      </c>
      <c r="I72" s="29" t="s">
        <v>28</v>
      </c>
      <c r="J72" s="30">
        <v>19000</v>
      </c>
      <c r="K72" s="30">
        <f t="shared" si="0"/>
        <v>545.29999999999995</v>
      </c>
      <c r="L72" s="30">
        <v>0</v>
      </c>
      <c r="M72" s="30">
        <f t="shared" si="1"/>
        <v>577.6</v>
      </c>
      <c r="N72" s="30">
        <v>0</v>
      </c>
      <c r="O72" s="105">
        <f t="shared" si="2"/>
        <v>17877.100000000002</v>
      </c>
      <c r="P72" s="90">
        <v>441</v>
      </c>
    </row>
    <row r="73" spans="1:16" ht="15.75" customHeight="1" x14ac:dyDescent="0.25">
      <c r="A73" s="29">
        <v>65</v>
      </c>
      <c r="B73" s="59" t="s">
        <v>182</v>
      </c>
      <c r="C73" s="59" t="s">
        <v>183</v>
      </c>
      <c r="D73" s="65" t="s">
        <v>26</v>
      </c>
      <c r="E73" s="75" t="s">
        <v>177</v>
      </c>
      <c r="F73" s="23" t="s">
        <v>1702</v>
      </c>
      <c r="G73" s="29" t="s">
        <v>27</v>
      </c>
      <c r="H73" s="28">
        <v>43466</v>
      </c>
      <c r="I73" s="29" t="s">
        <v>28</v>
      </c>
      <c r="J73" s="30">
        <v>19000</v>
      </c>
      <c r="K73" s="30">
        <f t="shared" si="0"/>
        <v>545.29999999999995</v>
      </c>
      <c r="L73" s="30">
        <v>0</v>
      </c>
      <c r="M73" s="30">
        <f t="shared" si="1"/>
        <v>577.6</v>
      </c>
      <c r="N73" s="30">
        <v>0</v>
      </c>
      <c r="O73" s="105">
        <f t="shared" si="2"/>
        <v>17877.100000000002</v>
      </c>
      <c r="P73" s="90">
        <v>566</v>
      </c>
    </row>
    <row r="74" spans="1:16" x14ac:dyDescent="0.25">
      <c r="A74" s="29">
        <v>66</v>
      </c>
      <c r="B74" s="59" t="s">
        <v>184</v>
      </c>
      <c r="C74" s="59" t="s">
        <v>185</v>
      </c>
      <c r="D74" s="65" t="s">
        <v>26</v>
      </c>
      <c r="E74" s="75" t="s">
        <v>177</v>
      </c>
      <c r="F74" s="23" t="s">
        <v>1702</v>
      </c>
      <c r="G74" s="29" t="s">
        <v>27</v>
      </c>
      <c r="H74" s="28">
        <v>43466</v>
      </c>
      <c r="I74" s="29" t="s">
        <v>28</v>
      </c>
      <c r="J74" s="30">
        <v>19000</v>
      </c>
      <c r="K74" s="30">
        <f t="shared" ref="K74:K137" si="3">+J74*2.87%</f>
        <v>545.29999999999995</v>
      </c>
      <c r="L74" s="30">
        <v>0</v>
      </c>
      <c r="M74" s="30">
        <f t="shared" si="1"/>
        <v>577.6</v>
      </c>
      <c r="N74" s="30">
        <v>0</v>
      </c>
      <c r="O74" s="105">
        <f t="shared" si="2"/>
        <v>17877.100000000002</v>
      </c>
      <c r="P74" s="90">
        <v>567</v>
      </c>
    </row>
    <row r="75" spans="1:16" ht="15.75" customHeight="1" x14ac:dyDescent="0.25">
      <c r="A75" s="29">
        <v>67</v>
      </c>
      <c r="B75" s="59" t="s">
        <v>186</v>
      </c>
      <c r="C75" s="59" t="s">
        <v>187</v>
      </c>
      <c r="D75" s="65" t="s">
        <v>29</v>
      </c>
      <c r="E75" s="76" t="s">
        <v>174</v>
      </c>
      <c r="F75" s="23" t="s">
        <v>1702</v>
      </c>
      <c r="G75" s="29" t="s">
        <v>27</v>
      </c>
      <c r="H75" s="28">
        <v>45078</v>
      </c>
      <c r="I75" s="29" t="s">
        <v>28</v>
      </c>
      <c r="J75" s="30">
        <v>19000</v>
      </c>
      <c r="K75" s="30">
        <f t="shared" si="3"/>
        <v>545.29999999999995</v>
      </c>
      <c r="L75" s="30"/>
      <c r="M75" s="30">
        <f t="shared" ref="M75:M138" si="4">+J75*3.04%</f>
        <v>577.6</v>
      </c>
      <c r="N75" s="30">
        <v>0</v>
      </c>
      <c r="O75" s="105">
        <f t="shared" ref="O75:O138" si="5">+J75-K75-L75-M75-N75</f>
        <v>17877.100000000002</v>
      </c>
      <c r="P75" s="90">
        <v>267</v>
      </c>
    </row>
    <row r="76" spans="1:16" ht="15.75" customHeight="1" x14ac:dyDescent="0.25">
      <c r="A76" s="29">
        <v>68</v>
      </c>
      <c r="B76" s="59" t="s">
        <v>188</v>
      </c>
      <c r="C76" s="59" t="s">
        <v>189</v>
      </c>
      <c r="D76" s="29" t="s">
        <v>26</v>
      </c>
      <c r="E76" s="76" t="s">
        <v>194</v>
      </c>
      <c r="F76" s="23" t="s">
        <v>1691</v>
      </c>
      <c r="G76" s="34" t="s">
        <v>31</v>
      </c>
      <c r="H76" s="28">
        <v>44319</v>
      </c>
      <c r="I76" s="28">
        <v>45049</v>
      </c>
      <c r="J76" s="60">
        <v>19000</v>
      </c>
      <c r="K76" s="30">
        <f t="shared" si="3"/>
        <v>545.29999999999995</v>
      </c>
      <c r="L76" s="30">
        <v>0</v>
      </c>
      <c r="M76" s="35">
        <f t="shared" si="4"/>
        <v>577.6</v>
      </c>
      <c r="N76" s="30">
        <v>0</v>
      </c>
      <c r="O76" s="104">
        <f t="shared" si="5"/>
        <v>17877.100000000002</v>
      </c>
      <c r="P76" s="90">
        <v>125</v>
      </c>
    </row>
    <row r="77" spans="1:16" ht="15.75" customHeight="1" x14ac:dyDescent="0.25">
      <c r="A77" s="29">
        <v>69</v>
      </c>
      <c r="B77" s="59" t="s">
        <v>190</v>
      </c>
      <c r="C77" s="59" t="s">
        <v>191</v>
      </c>
      <c r="D77" s="29" t="s">
        <v>26</v>
      </c>
      <c r="E77" s="76" t="s">
        <v>194</v>
      </c>
      <c r="F77" s="23" t="s">
        <v>1691</v>
      </c>
      <c r="G77" s="34" t="s">
        <v>31</v>
      </c>
      <c r="H77" s="28">
        <v>43283</v>
      </c>
      <c r="I77" s="28">
        <v>45109</v>
      </c>
      <c r="J77" s="61">
        <v>19000</v>
      </c>
      <c r="K77" s="30">
        <f t="shared" si="3"/>
        <v>545.29999999999995</v>
      </c>
      <c r="L77" s="30">
        <v>0</v>
      </c>
      <c r="M77" s="35">
        <f t="shared" si="4"/>
        <v>577.6</v>
      </c>
      <c r="N77" s="30">
        <v>0</v>
      </c>
      <c r="O77" s="104">
        <f t="shared" si="5"/>
        <v>17877.100000000002</v>
      </c>
      <c r="P77" s="90">
        <v>149</v>
      </c>
    </row>
    <row r="78" spans="1:16" ht="15.75" customHeight="1" x14ac:dyDescent="0.25">
      <c r="A78" s="29">
        <v>70</v>
      </c>
      <c r="B78" s="59" t="s">
        <v>192</v>
      </c>
      <c r="C78" s="59" t="s">
        <v>193</v>
      </c>
      <c r="D78" s="65" t="s">
        <v>26</v>
      </c>
      <c r="E78" s="76" t="s">
        <v>211</v>
      </c>
      <c r="F78" s="23" t="s">
        <v>1691</v>
      </c>
      <c r="G78" s="29" t="s">
        <v>27</v>
      </c>
      <c r="H78" s="28">
        <v>44593</v>
      </c>
      <c r="I78" s="29" t="s">
        <v>28</v>
      </c>
      <c r="J78" s="30">
        <v>19000</v>
      </c>
      <c r="K78" s="30">
        <f t="shared" si="3"/>
        <v>545.29999999999995</v>
      </c>
      <c r="L78" s="30">
        <v>0</v>
      </c>
      <c r="M78" s="30">
        <f t="shared" si="4"/>
        <v>577.6</v>
      </c>
      <c r="N78" s="30">
        <v>5097.45</v>
      </c>
      <c r="O78" s="105">
        <f t="shared" si="5"/>
        <v>12779.650000000001</v>
      </c>
      <c r="P78" s="90">
        <v>210</v>
      </c>
    </row>
    <row r="79" spans="1:16" ht="15.75" customHeight="1" x14ac:dyDescent="0.25">
      <c r="A79" s="29">
        <v>71</v>
      </c>
      <c r="B79" s="59" t="s">
        <v>195</v>
      </c>
      <c r="C79" s="59" t="s">
        <v>196</v>
      </c>
      <c r="D79" s="65" t="s">
        <v>29</v>
      </c>
      <c r="E79" s="76" t="s">
        <v>211</v>
      </c>
      <c r="F79" s="23" t="s">
        <v>1691</v>
      </c>
      <c r="G79" s="29" t="s">
        <v>27</v>
      </c>
      <c r="H79" s="28">
        <v>44621</v>
      </c>
      <c r="I79" s="29" t="s">
        <v>28</v>
      </c>
      <c r="J79" s="30">
        <v>19000</v>
      </c>
      <c r="K79" s="30">
        <f t="shared" si="3"/>
        <v>545.29999999999995</v>
      </c>
      <c r="L79" s="30">
        <v>0</v>
      </c>
      <c r="M79" s="30">
        <f t="shared" si="4"/>
        <v>577.6</v>
      </c>
      <c r="N79" s="30">
        <v>10271.73</v>
      </c>
      <c r="O79" s="105">
        <f t="shared" si="5"/>
        <v>7605.3700000000026</v>
      </c>
      <c r="P79" s="90">
        <v>213</v>
      </c>
    </row>
    <row r="80" spans="1:16" ht="15.75" customHeight="1" x14ac:dyDescent="0.25">
      <c r="A80" s="29">
        <v>72</v>
      </c>
      <c r="B80" s="59" t="s">
        <v>197</v>
      </c>
      <c r="C80" s="59" t="s">
        <v>198</v>
      </c>
      <c r="D80" s="65" t="s">
        <v>26</v>
      </c>
      <c r="E80" s="76" t="s">
        <v>199</v>
      </c>
      <c r="F80" s="23" t="s">
        <v>1691</v>
      </c>
      <c r="G80" s="29" t="s">
        <v>27</v>
      </c>
      <c r="H80" s="28">
        <v>40277</v>
      </c>
      <c r="I80" s="29" t="s">
        <v>28</v>
      </c>
      <c r="J80" s="30">
        <v>23037</v>
      </c>
      <c r="K80" s="30">
        <f t="shared" si="3"/>
        <v>661.16189999999995</v>
      </c>
      <c r="L80" s="30">
        <v>0</v>
      </c>
      <c r="M80" s="30">
        <f t="shared" si="4"/>
        <v>700.32479999999998</v>
      </c>
      <c r="N80" s="30">
        <v>0</v>
      </c>
      <c r="O80" s="105">
        <f t="shared" si="5"/>
        <v>21675.513300000002</v>
      </c>
      <c r="P80" s="90">
        <v>304</v>
      </c>
    </row>
    <row r="81" spans="1:16" ht="15.75" customHeight="1" x14ac:dyDescent="0.25">
      <c r="A81" s="29">
        <v>73</v>
      </c>
      <c r="B81" s="59" t="s">
        <v>200</v>
      </c>
      <c r="C81" s="59" t="s">
        <v>201</v>
      </c>
      <c r="D81" s="65" t="s">
        <v>29</v>
      </c>
      <c r="E81" s="76" t="s">
        <v>194</v>
      </c>
      <c r="F81" s="23" t="s">
        <v>1691</v>
      </c>
      <c r="G81" s="29" t="s">
        <v>27</v>
      </c>
      <c r="H81" s="28" t="s">
        <v>202</v>
      </c>
      <c r="I81" s="29" t="s">
        <v>28</v>
      </c>
      <c r="J81" s="30">
        <v>19000</v>
      </c>
      <c r="K81" s="30">
        <f t="shared" si="3"/>
        <v>545.29999999999995</v>
      </c>
      <c r="L81" s="30">
        <v>0</v>
      </c>
      <c r="M81" s="30">
        <f t="shared" si="4"/>
        <v>577.6</v>
      </c>
      <c r="N81" s="30">
        <v>0</v>
      </c>
      <c r="O81" s="105">
        <f t="shared" si="5"/>
        <v>17877.100000000002</v>
      </c>
      <c r="P81" s="90">
        <v>492</v>
      </c>
    </row>
    <row r="82" spans="1:16" ht="15.75" customHeight="1" x14ac:dyDescent="0.25">
      <c r="A82" s="29">
        <v>74</v>
      </c>
      <c r="B82" s="59" t="s">
        <v>203</v>
      </c>
      <c r="C82" s="59" t="s">
        <v>204</v>
      </c>
      <c r="D82" s="65" t="s">
        <v>29</v>
      </c>
      <c r="E82" s="75" t="s">
        <v>194</v>
      </c>
      <c r="F82" s="23" t="s">
        <v>1691</v>
      </c>
      <c r="G82" s="29" t="s">
        <v>27</v>
      </c>
      <c r="H82" s="28">
        <v>43466</v>
      </c>
      <c r="I82" s="29" t="s">
        <v>28</v>
      </c>
      <c r="J82" s="30">
        <v>19000</v>
      </c>
      <c r="K82" s="30">
        <f t="shared" si="3"/>
        <v>545.29999999999995</v>
      </c>
      <c r="L82" s="30">
        <v>0</v>
      </c>
      <c r="M82" s="30">
        <f t="shared" si="4"/>
        <v>577.6</v>
      </c>
      <c r="N82" s="30">
        <v>8531.64</v>
      </c>
      <c r="O82" s="105">
        <f t="shared" si="5"/>
        <v>9345.4600000000028</v>
      </c>
      <c r="P82" s="90">
        <v>563</v>
      </c>
    </row>
    <row r="83" spans="1:16" ht="15.75" customHeight="1" x14ac:dyDescent="0.25">
      <c r="A83" s="29">
        <v>75</v>
      </c>
      <c r="B83" s="59" t="s">
        <v>205</v>
      </c>
      <c r="C83" s="59" t="s">
        <v>206</v>
      </c>
      <c r="D83" s="65" t="s">
        <v>29</v>
      </c>
      <c r="E83" s="75" t="s">
        <v>194</v>
      </c>
      <c r="F83" s="23" t="s">
        <v>1691</v>
      </c>
      <c r="G83" s="29" t="s">
        <v>27</v>
      </c>
      <c r="H83" s="28">
        <v>43647</v>
      </c>
      <c r="I83" s="29" t="s">
        <v>28</v>
      </c>
      <c r="J83" s="30">
        <v>19000</v>
      </c>
      <c r="K83" s="30">
        <f t="shared" si="3"/>
        <v>545.29999999999995</v>
      </c>
      <c r="L83" s="30">
        <v>0</v>
      </c>
      <c r="M83" s="30">
        <f t="shared" si="4"/>
        <v>577.6</v>
      </c>
      <c r="N83" s="30">
        <v>7692.87</v>
      </c>
      <c r="O83" s="105">
        <f t="shared" si="5"/>
        <v>10184.230000000003</v>
      </c>
      <c r="P83" s="90">
        <v>574</v>
      </c>
    </row>
    <row r="84" spans="1:16" ht="15.75" customHeight="1" x14ac:dyDescent="0.25">
      <c r="A84" s="29">
        <v>76</v>
      </c>
      <c r="B84" s="59" t="s">
        <v>207</v>
      </c>
      <c r="C84" s="59" t="s">
        <v>208</v>
      </c>
      <c r="D84" s="65" t="s">
        <v>29</v>
      </c>
      <c r="E84" s="75" t="s">
        <v>194</v>
      </c>
      <c r="F84" s="23" t="s">
        <v>1691</v>
      </c>
      <c r="G84" s="29" t="s">
        <v>27</v>
      </c>
      <c r="H84" s="28">
        <v>43891</v>
      </c>
      <c r="I84" s="29" t="s">
        <v>28</v>
      </c>
      <c r="J84" s="30">
        <v>19000</v>
      </c>
      <c r="K84" s="30">
        <f t="shared" si="3"/>
        <v>545.29999999999995</v>
      </c>
      <c r="L84" s="30">
        <v>0</v>
      </c>
      <c r="M84" s="30">
        <f t="shared" si="4"/>
        <v>577.6</v>
      </c>
      <c r="N84" s="30">
        <v>0</v>
      </c>
      <c r="O84" s="105">
        <f t="shared" si="5"/>
        <v>17877.100000000002</v>
      </c>
      <c r="P84" s="90">
        <v>606</v>
      </c>
    </row>
    <row r="85" spans="1:16" ht="15.75" customHeight="1" x14ac:dyDescent="0.25">
      <c r="A85" s="29">
        <v>77</v>
      </c>
      <c r="B85" s="59" t="s">
        <v>209</v>
      </c>
      <c r="C85" s="59" t="s">
        <v>210</v>
      </c>
      <c r="D85" s="65" t="s">
        <v>29</v>
      </c>
      <c r="E85" s="75" t="s">
        <v>211</v>
      </c>
      <c r="F85" s="23" t="s">
        <v>1691</v>
      </c>
      <c r="G85" s="29" t="s">
        <v>27</v>
      </c>
      <c r="H85" s="28">
        <v>44136</v>
      </c>
      <c r="I85" s="29" t="s">
        <v>28</v>
      </c>
      <c r="J85" s="30">
        <v>25000</v>
      </c>
      <c r="K85" s="30">
        <f t="shared" si="3"/>
        <v>717.5</v>
      </c>
      <c r="L85" s="30">
        <v>0</v>
      </c>
      <c r="M85" s="30">
        <f t="shared" si="4"/>
        <v>760</v>
      </c>
      <c r="N85" s="30">
        <v>12320.96</v>
      </c>
      <c r="O85" s="105">
        <f t="shared" si="5"/>
        <v>11201.54</v>
      </c>
      <c r="P85" s="90">
        <v>625</v>
      </c>
    </row>
    <row r="86" spans="1:16" ht="15.75" customHeight="1" x14ac:dyDescent="0.25">
      <c r="A86" s="29">
        <v>78</v>
      </c>
      <c r="B86" s="59" t="s">
        <v>212</v>
      </c>
      <c r="C86" s="59" t="s">
        <v>213</v>
      </c>
      <c r="D86" s="65" t="s">
        <v>26</v>
      </c>
      <c r="E86" s="76" t="s">
        <v>194</v>
      </c>
      <c r="F86" s="23" t="s">
        <v>1691</v>
      </c>
      <c r="G86" s="29" t="s">
        <v>27</v>
      </c>
      <c r="H86" s="28">
        <v>44470</v>
      </c>
      <c r="I86" s="29" t="s">
        <v>28</v>
      </c>
      <c r="J86" s="30">
        <v>19000</v>
      </c>
      <c r="K86" s="30">
        <f t="shared" si="3"/>
        <v>545.29999999999995</v>
      </c>
      <c r="L86" s="30">
        <v>0</v>
      </c>
      <c r="M86" s="30">
        <f t="shared" si="4"/>
        <v>577.6</v>
      </c>
      <c r="N86" s="30">
        <v>7758.5</v>
      </c>
      <c r="O86" s="105">
        <f t="shared" si="5"/>
        <v>10118.600000000002</v>
      </c>
      <c r="P86" s="90">
        <v>206</v>
      </c>
    </row>
    <row r="87" spans="1:16" ht="15.75" customHeight="1" x14ac:dyDescent="0.25">
      <c r="A87" s="29">
        <v>79</v>
      </c>
      <c r="B87" s="59" t="s">
        <v>214</v>
      </c>
      <c r="C87" s="59" t="s">
        <v>215</v>
      </c>
      <c r="D87" s="65" t="s">
        <v>29</v>
      </c>
      <c r="E87" s="76" t="s">
        <v>1713</v>
      </c>
      <c r="F87" s="23" t="s">
        <v>1691</v>
      </c>
      <c r="G87" s="29" t="s">
        <v>27</v>
      </c>
      <c r="H87" s="28">
        <v>44896</v>
      </c>
      <c r="I87" s="29" t="s">
        <v>28</v>
      </c>
      <c r="J87" s="30">
        <v>19000</v>
      </c>
      <c r="K87" s="30">
        <f t="shared" si="3"/>
        <v>545.29999999999995</v>
      </c>
      <c r="L87" s="30">
        <v>0</v>
      </c>
      <c r="M87" s="30">
        <f t="shared" si="4"/>
        <v>577.6</v>
      </c>
      <c r="N87" s="30">
        <v>0</v>
      </c>
      <c r="O87" s="105">
        <f t="shared" si="5"/>
        <v>17877.100000000002</v>
      </c>
      <c r="P87" s="90">
        <v>234</v>
      </c>
    </row>
    <row r="88" spans="1:16" ht="15.75" customHeight="1" x14ac:dyDescent="0.25">
      <c r="A88" s="29">
        <v>80</v>
      </c>
      <c r="B88" s="59" t="s">
        <v>216</v>
      </c>
      <c r="C88" s="59" t="s">
        <v>217</v>
      </c>
      <c r="D88" s="65" t="s">
        <v>29</v>
      </c>
      <c r="E88" s="76" t="s">
        <v>1713</v>
      </c>
      <c r="F88" s="23" t="s">
        <v>1691</v>
      </c>
      <c r="G88" s="29" t="s">
        <v>27</v>
      </c>
      <c r="H88" s="28">
        <v>44896</v>
      </c>
      <c r="I88" s="29" t="s">
        <v>28</v>
      </c>
      <c r="J88" s="30">
        <v>19000</v>
      </c>
      <c r="K88" s="30">
        <f t="shared" si="3"/>
        <v>545.29999999999995</v>
      </c>
      <c r="L88" s="30">
        <v>0</v>
      </c>
      <c r="M88" s="30">
        <f t="shared" si="4"/>
        <v>577.6</v>
      </c>
      <c r="N88" s="30">
        <v>0</v>
      </c>
      <c r="O88" s="105">
        <f t="shared" si="5"/>
        <v>17877.100000000002</v>
      </c>
      <c r="P88" s="90">
        <v>239</v>
      </c>
    </row>
    <row r="89" spans="1:16" ht="15.75" customHeight="1" x14ac:dyDescent="0.25">
      <c r="A89" s="29">
        <v>81</v>
      </c>
      <c r="B89" s="59" t="s">
        <v>218</v>
      </c>
      <c r="C89" s="59" t="s">
        <v>219</v>
      </c>
      <c r="D89" s="65" t="s">
        <v>29</v>
      </c>
      <c r="E89" s="76" t="s">
        <v>741</v>
      </c>
      <c r="F89" s="23" t="s">
        <v>1691</v>
      </c>
      <c r="G89" s="29" t="s">
        <v>27</v>
      </c>
      <c r="H89" s="28">
        <v>44927</v>
      </c>
      <c r="I89" s="29" t="s">
        <v>28</v>
      </c>
      <c r="J89" s="30">
        <v>19000</v>
      </c>
      <c r="K89" s="30">
        <f t="shared" si="3"/>
        <v>545.29999999999995</v>
      </c>
      <c r="L89" s="30">
        <v>0</v>
      </c>
      <c r="M89" s="30">
        <f t="shared" si="4"/>
        <v>577.6</v>
      </c>
      <c r="N89" s="30">
        <v>0</v>
      </c>
      <c r="O89" s="105">
        <f t="shared" si="5"/>
        <v>17877.100000000002</v>
      </c>
      <c r="P89" s="90">
        <v>300</v>
      </c>
    </row>
    <row r="90" spans="1:16" ht="15.75" customHeight="1" x14ac:dyDescent="0.25">
      <c r="A90" s="29">
        <v>82</v>
      </c>
      <c r="B90" s="59" t="s">
        <v>220</v>
      </c>
      <c r="C90" s="59" t="s">
        <v>221</v>
      </c>
      <c r="D90" s="65" t="s">
        <v>29</v>
      </c>
      <c r="E90" s="76" t="s">
        <v>1713</v>
      </c>
      <c r="F90" s="23" t="s">
        <v>1691</v>
      </c>
      <c r="G90" s="29" t="s">
        <v>27</v>
      </c>
      <c r="H90" s="28">
        <v>45139</v>
      </c>
      <c r="I90" s="29" t="s">
        <v>28</v>
      </c>
      <c r="J90" s="30">
        <v>19000</v>
      </c>
      <c r="K90" s="30">
        <f t="shared" si="3"/>
        <v>545.29999999999995</v>
      </c>
      <c r="L90" s="30">
        <v>0</v>
      </c>
      <c r="M90" s="30">
        <f t="shared" si="4"/>
        <v>577.6</v>
      </c>
      <c r="N90" s="30">
        <v>0</v>
      </c>
      <c r="O90" s="105">
        <f t="shared" si="5"/>
        <v>17877.100000000002</v>
      </c>
      <c r="P90" s="90">
        <v>275</v>
      </c>
    </row>
    <row r="91" spans="1:16" ht="15.75" customHeight="1" x14ac:dyDescent="0.25">
      <c r="A91" s="29">
        <v>83</v>
      </c>
      <c r="B91" s="59" t="s">
        <v>222</v>
      </c>
      <c r="C91" s="59" t="s">
        <v>223</v>
      </c>
      <c r="D91" s="65" t="s">
        <v>29</v>
      </c>
      <c r="E91" s="76" t="s">
        <v>1713</v>
      </c>
      <c r="F91" s="23" t="s">
        <v>1691</v>
      </c>
      <c r="G91" s="29" t="s">
        <v>27</v>
      </c>
      <c r="H91" s="28">
        <v>45139</v>
      </c>
      <c r="I91" s="29" t="s">
        <v>28</v>
      </c>
      <c r="J91" s="30">
        <v>30000</v>
      </c>
      <c r="K91" s="30">
        <f t="shared" si="3"/>
        <v>861</v>
      </c>
      <c r="L91" s="30">
        <v>0</v>
      </c>
      <c r="M91" s="30">
        <f t="shared" si="4"/>
        <v>912</v>
      </c>
      <c r="N91" s="30">
        <v>0</v>
      </c>
      <c r="O91" s="105">
        <f t="shared" si="5"/>
        <v>28227</v>
      </c>
      <c r="P91" s="90">
        <v>276</v>
      </c>
    </row>
    <row r="92" spans="1:16" ht="15.75" customHeight="1" x14ac:dyDescent="0.25">
      <c r="A92" s="29">
        <v>84</v>
      </c>
      <c r="B92" s="59" t="s">
        <v>225</v>
      </c>
      <c r="C92" s="59" t="s">
        <v>226</v>
      </c>
      <c r="D92" s="65" t="s">
        <v>29</v>
      </c>
      <c r="E92" s="125" t="s">
        <v>194</v>
      </c>
      <c r="F92" s="23" t="s">
        <v>1691</v>
      </c>
      <c r="G92" s="29" t="s">
        <v>27</v>
      </c>
      <c r="H92" s="28">
        <v>45323</v>
      </c>
      <c r="I92" s="29" t="s">
        <v>28</v>
      </c>
      <c r="J92" s="30">
        <v>19000</v>
      </c>
      <c r="K92" s="30">
        <f t="shared" si="3"/>
        <v>545.29999999999995</v>
      </c>
      <c r="L92" s="30">
        <v>0</v>
      </c>
      <c r="M92" s="30">
        <f t="shared" si="4"/>
        <v>577.6</v>
      </c>
      <c r="N92" s="30">
        <v>0</v>
      </c>
      <c r="O92" s="105">
        <f t="shared" si="5"/>
        <v>17877.100000000002</v>
      </c>
      <c r="P92" s="90">
        <v>252</v>
      </c>
    </row>
    <row r="93" spans="1:16" x14ac:dyDescent="0.25">
      <c r="A93" s="29">
        <v>85</v>
      </c>
      <c r="B93" s="108" t="s">
        <v>1787</v>
      </c>
      <c r="C93" s="109" t="s">
        <v>1788</v>
      </c>
      <c r="D93" s="90" t="s">
        <v>29</v>
      </c>
      <c r="E93" s="110" t="s">
        <v>1782</v>
      </c>
      <c r="F93" s="108" t="s">
        <v>1691</v>
      </c>
      <c r="G93" s="112" t="s">
        <v>1767</v>
      </c>
      <c r="H93" s="95">
        <v>45536</v>
      </c>
      <c r="I93" s="112" t="s">
        <v>28</v>
      </c>
      <c r="J93" s="111">
        <v>19000</v>
      </c>
      <c r="K93" s="30">
        <f t="shared" si="3"/>
        <v>545.29999999999995</v>
      </c>
      <c r="L93" s="30">
        <v>0</v>
      </c>
      <c r="M93" s="30">
        <f t="shared" si="4"/>
        <v>577.6</v>
      </c>
      <c r="N93" s="30">
        <v>0</v>
      </c>
      <c r="O93" s="105">
        <f t="shared" si="5"/>
        <v>17877.100000000002</v>
      </c>
      <c r="P93" s="90">
        <v>231</v>
      </c>
    </row>
    <row r="94" spans="1:16" x14ac:dyDescent="0.25">
      <c r="A94" s="29">
        <v>86</v>
      </c>
      <c r="B94" s="108" t="s">
        <v>1811</v>
      </c>
      <c r="C94" s="109" t="s">
        <v>1812</v>
      </c>
      <c r="D94" s="141" t="s">
        <v>29</v>
      </c>
      <c r="E94" s="145" t="s">
        <v>1813</v>
      </c>
      <c r="F94" s="23" t="s">
        <v>1587</v>
      </c>
      <c r="G94" s="151" t="s">
        <v>1797</v>
      </c>
      <c r="H94" s="152">
        <v>45566</v>
      </c>
      <c r="I94" s="154">
        <v>45748</v>
      </c>
      <c r="J94" s="156">
        <v>110000</v>
      </c>
      <c r="K94" s="30">
        <f t="shared" si="3"/>
        <v>3157</v>
      </c>
      <c r="L94" s="30">
        <v>14457.69</v>
      </c>
      <c r="M94" s="30">
        <f t="shared" si="4"/>
        <v>3344</v>
      </c>
      <c r="N94" s="30">
        <v>0</v>
      </c>
      <c r="O94" s="105">
        <f t="shared" si="5"/>
        <v>89041.31</v>
      </c>
      <c r="P94" s="90">
        <v>23</v>
      </c>
    </row>
    <row r="95" spans="1:16" ht="15.75" customHeight="1" x14ac:dyDescent="0.25">
      <c r="A95" s="29">
        <v>87</v>
      </c>
      <c r="B95" s="101" t="s">
        <v>99</v>
      </c>
      <c r="C95" s="101" t="s">
        <v>100</v>
      </c>
      <c r="D95" s="29" t="s">
        <v>26</v>
      </c>
      <c r="E95" s="78" t="s">
        <v>101</v>
      </c>
      <c r="F95" s="23" t="s">
        <v>1587</v>
      </c>
      <c r="G95" s="34" t="s">
        <v>31</v>
      </c>
      <c r="H95" s="28">
        <v>41572</v>
      </c>
      <c r="I95" s="153">
        <v>45224</v>
      </c>
      <c r="J95" s="61">
        <v>19000</v>
      </c>
      <c r="K95" s="30">
        <f t="shared" si="3"/>
        <v>545.29999999999995</v>
      </c>
      <c r="L95" s="30">
        <v>0</v>
      </c>
      <c r="M95" s="35">
        <f t="shared" si="4"/>
        <v>577.6</v>
      </c>
      <c r="N95" s="30">
        <v>3776.38</v>
      </c>
      <c r="O95" s="104">
        <f t="shared" si="5"/>
        <v>14100.720000000001</v>
      </c>
      <c r="P95" s="90">
        <v>131</v>
      </c>
    </row>
    <row r="96" spans="1:16" ht="15.75" customHeight="1" x14ac:dyDescent="0.25">
      <c r="A96" s="29">
        <v>88</v>
      </c>
      <c r="B96" s="59" t="s">
        <v>102</v>
      </c>
      <c r="C96" s="59" t="s">
        <v>103</v>
      </c>
      <c r="D96" s="29" t="s">
        <v>26</v>
      </c>
      <c r="E96" s="146" t="s">
        <v>104</v>
      </c>
      <c r="F96" s="23" t="s">
        <v>1587</v>
      </c>
      <c r="G96" s="29" t="s">
        <v>27</v>
      </c>
      <c r="H96" s="28">
        <v>43283</v>
      </c>
      <c r="I96" s="29" t="s">
        <v>28</v>
      </c>
      <c r="J96" s="30">
        <v>21000</v>
      </c>
      <c r="K96" s="30">
        <f t="shared" si="3"/>
        <v>602.70000000000005</v>
      </c>
      <c r="L96" s="30">
        <v>0</v>
      </c>
      <c r="M96" s="30">
        <f t="shared" si="4"/>
        <v>638.4</v>
      </c>
      <c r="N96" s="30">
        <v>0</v>
      </c>
      <c r="O96" s="105">
        <f t="shared" si="5"/>
        <v>19758.899999999998</v>
      </c>
      <c r="P96" s="90">
        <v>552</v>
      </c>
    </row>
    <row r="97" spans="1:16" ht="15.75" customHeight="1" x14ac:dyDescent="0.25">
      <c r="A97" s="29">
        <v>89</v>
      </c>
      <c r="B97" s="59" t="s">
        <v>105</v>
      </c>
      <c r="C97" s="59" t="s">
        <v>106</v>
      </c>
      <c r="D97" s="65" t="s">
        <v>26</v>
      </c>
      <c r="E97" s="76" t="s">
        <v>104</v>
      </c>
      <c r="F97" s="23" t="s">
        <v>1587</v>
      </c>
      <c r="G97" s="29" t="s">
        <v>27</v>
      </c>
      <c r="H97" s="28">
        <v>44470</v>
      </c>
      <c r="I97" s="29" t="s">
        <v>28</v>
      </c>
      <c r="J97" s="30">
        <v>19000</v>
      </c>
      <c r="K97" s="30">
        <f t="shared" si="3"/>
        <v>545.29999999999995</v>
      </c>
      <c r="L97" s="30">
        <v>0</v>
      </c>
      <c r="M97" s="30">
        <f t="shared" si="4"/>
        <v>577.6</v>
      </c>
      <c r="N97" s="30"/>
      <c r="O97" s="105">
        <f t="shared" si="5"/>
        <v>17877.100000000002</v>
      </c>
      <c r="P97" s="90">
        <v>201</v>
      </c>
    </row>
    <row r="98" spans="1:16" ht="15.75" customHeight="1" x14ac:dyDescent="0.25">
      <c r="A98" s="29">
        <v>90</v>
      </c>
      <c r="B98" s="59" t="s">
        <v>227</v>
      </c>
      <c r="C98" s="59" t="s">
        <v>228</v>
      </c>
      <c r="D98" s="29" t="s">
        <v>29</v>
      </c>
      <c r="E98" s="76" t="s">
        <v>1649</v>
      </c>
      <c r="F98" s="23" t="s">
        <v>1648</v>
      </c>
      <c r="G98" s="34" t="s">
        <v>31</v>
      </c>
      <c r="H98" s="28">
        <v>44927</v>
      </c>
      <c r="I98" s="28">
        <v>45108</v>
      </c>
      <c r="J98" s="30">
        <v>60000</v>
      </c>
      <c r="K98" s="30">
        <f t="shared" si="3"/>
        <v>1722</v>
      </c>
      <c r="L98" s="30">
        <v>3486.65</v>
      </c>
      <c r="M98" s="35">
        <f t="shared" si="4"/>
        <v>1824</v>
      </c>
      <c r="N98" s="30">
        <v>0</v>
      </c>
      <c r="O98" s="104">
        <f t="shared" si="5"/>
        <v>52967.35</v>
      </c>
      <c r="P98" s="90">
        <v>47</v>
      </c>
    </row>
    <row r="99" spans="1:16" ht="15.75" customHeight="1" x14ac:dyDescent="0.25">
      <c r="A99" s="29">
        <v>91</v>
      </c>
      <c r="B99" s="59" t="s">
        <v>229</v>
      </c>
      <c r="C99" s="59" t="s">
        <v>230</v>
      </c>
      <c r="D99" s="29" t="s">
        <v>29</v>
      </c>
      <c r="E99" s="76" t="s">
        <v>237</v>
      </c>
      <c r="F99" s="23" t="s">
        <v>1684</v>
      </c>
      <c r="G99" s="34" t="s">
        <v>31</v>
      </c>
      <c r="H99" s="28">
        <v>44256</v>
      </c>
      <c r="I99" s="28">
        <v>45170</v>
      </c>
      <c r="J99" s="61">
        <v>15500</v>
      </c>
      <c r="K99" s="30">
        <f t="shared" si="3"/>
        <v>444.85</v>
      </c>
      <c r="L99" s="30">
        <v>0</v>
      </c>
      <c r="M99" s="35">
        <f t="shared" si="4"/>
        <v>471.2</v>
      </c>
      <c r="N99" s="30">
        <v>0</v>
      </c>
      <c r="O99" s="104">
        <f t="shared" si="5"/>
        <v>14583.949999999999</v>
      </c>
      <c r="P99" s="90">
        <v>171</v>
      </c>
    </row>
    <row r="100" spans="1:16" ht="15.75" customHeight="1" x14ac:dyDescent="0.25">
      <c r="A100" s="29">
        <v>92</v>
      </c>
      <c r="B100" s="59" t="s">
        <v>232</v>
      </c>
      <c r="C100" s="59" t="s">
        <v>233</v>
      </c>
      <c r="D100" s="65" t="s">
        <v>26</v>
      </c>
      <c r="E100" s="76" t="s">
        <v>234</v>
      </c>
      <c r="F100" s="23" t="s">
        <v>1684</v>
      </c>
      <c r="G100" s="29" t="s">
        <v>27</v>
      </c>
      <c r="H100" s="28">
        <v>41918</v>
      </c>
      <c r="I100" s="29" t="s">
        <v>28</v>
      </c>
      <c r="J100" s="30">
        <v>21000</v>
      </c>
      <c r="K100" s="30">
        <f t="shared" si="3"/>
        <v>602.70000000000005</v>
      </c>
      <c r="L100" s="30">
        <v>0</v>
      </c>
      <c r="M100" s="30">
        <f t="shared" si="4"/>
        <v>638.4</v>
      </c>
      <c r="N100" s="30">
        <v>1715.46</v>
      </c>
      <c r="O100" s="105">
        <f t="shared" si="5"/>
        <v>18043.439999999999</v>
      </c>
      <c r="P100" s="90">
        <v>493</v>
      </c>
    </row>
    <row r="101" spans="1:16" ht="15.75" customHeight="1" x14ac:dyDescent="0.25">
      <c r="A101" s="29">
        <v>93</v>
      </c>
      <c r="B101" s="59" t="s">
        <v>235</v>
      </c>
      <c r="C101" s="59" t="s">
        <v>236</v>
      </c>
      <c r="D101" s="65" t="s">
        <v>29</v>
      </c>
      <c r="E101" s="76" t="s">
        <v>237</v>
      </c>
      <c r="F101" s="23" t="s">
        <v>1684</v>
      </c>
      <c r="G101" s="29" t="s">
        <v>27</v>
      </c>
      <c r="H101" s="28">
        <v>40794</v>
      </c>
      <c r="I101" s="29" t="s">
        <v>28</v>
      </c>
      <c r="J101" s="30">
        <v>15500</v>
      </c>
      <c r="K101" s="30">
        <f t="shared" si="3"/>
        <v>444.85</v>
      </c>
      <c r="L101" s="30">
        <v>0</v>
      </c>
      <c r="M101" s="30">
        <f t="shared" si="4"/>
        <v>471.2</v>
      </c>
      <c r="N101" s="30">
        <v>600</v>
      </c>
      <c r="O101" s="105">
        <f t="shared" si="5"/>
        <v>13983.949999999999</v>
      </c>
      <c r="P101" s="90">
        <v>344</v>
      </c>
    </row>
    <row r="102" spans="1:16" ht="15.75" customHeight="1" x14ac:dyDescent="0.25">
      <c r="A102" s="29">
        <v>94</v>
      </c>
      <c r="B102" s="59" t="s">
        <v>238</v>
      </c>
      <c r="C102" s="59" t="s">
        <v>239</v>
      </c>
      <c r="D102" s="65" t="s">
        <v>29</v>
      </c>
      <c r="E102" s="76" t="s">
        <v>237</v>
      </c>
      <c r="F102" s="23" t="s">
        <v>1684</v>
      </c>
      <c r="G102" s="29" t="s">
        <v>27</v>
      </c>
      <c r="H102" s="28">
        <v>39783</v>
      </c>
      <c r="I102" s="29" t="s">
        <v>28</v>
      </c>
      <c r="J102" s="30">
        <v>15500</v>
      </c>
      <c r="K102" s="30">
        <f t="shared" si="3"/>
        <v>444.85</v>
      </c>
      <c r="L102" s="30">
        <v>0</v>
      </c>
      <c r="M102" s="30">
        <f t="shared" si="4"/>
        <v>471.2</v>
      </c>
      <c r="N102" s="30">
        <v>0</v>
      </c>
      <c r="O102" s="105">
        <f t="shared" si="5"/>
        <v>14583.949999999999</v>
      </c>
      <c r="P102" s="90">
        <v>315</v>
      </c>
    </row>
    <row r="103" spans="1:16" ht="15.75" customHeight="1" x14ac:dyDescent="0.25">
      <c r="A103" s="29">
        <v>95</v>
      </c>
      <c r="B103" s="59" t="s">
        <v>240</v>
      </c>
      <c r="C103" s="59" t="s">
        <v>241</v>
      </c>
      <c r="D103" s="65" t="s">
        <v>29</v>
      </c>
      <c r="E103" s="76" t="s">
        <v>237</v>
      </c>
      <c r="F103" s="23" t="s">
        <v>1684</v>
      </c>
      <c r="G103" s="29" t="s">
        <v>27</v>
      </c>
      <c r="H103" s="28">
        <v>40391</v>
      </c>
      <c r="I103" s="29" t="s">
        <v>28</v>
      </c>
      <c r="J103" s="30">
        <v>15500</v>
      </c>
      <c r="K103" s="30">
        <f t="shared" si="3"/>
        <v>444.85</v>
      </c>
      <c r="L103" s="30">
        <v>0</v>
      </c>
      <c r="M103" s="30">
        <f t="shared" si="4"/>
        <v>471.2</v>
      </c>
      <c r="N103" s="30">
        <v>0</v>
      </c>
      <c r="O103" s="105">
        <f t="shared" si="5"/>
        <v>14583.949999999999</v>
      </c>
      <c r="P103" s="90">
        <v>316</v>
      </c>
    </row>
    <row r="104" spans="1:16" ht="15.75" customHeight="1" x14ac:dyDescent="0.25">
      <c r="A104" s="29">
        <v>96</v>
      </c>
      <c r="B104" s="59" t="s">
        <v>242</v>
      </c>
      <c r="C104" s="59" t="s">
        <v>243</v>
      </c>
      <c r="D104" s="65" t="s">
        <v>29</v>
      </c>
      <c r="E104" s="75" t="s">
        <v>237</v>
      </c>
      <c r="F104" s="23" t="s">
        <v>1684</v>
      </c>
      <c r="G104" s="29" t="s">
        <v>27</v>
      </c>
      <c r="H104" s="28">
        <v>42131</v>
      </c>
      <c r="I104" s="29" t="s">
        <v>28</v>
      </c>
      <c r="J104" s="30">
        <v>15500</v>
      </c>
      <c r="K104" s="30">
        <f t="shared" si="3"/>
        <v>444.85</v>
      </c>
      <c r="L104" s="30">
        <v>0</v>
      </c>
      <c r="M104" s="30">
        <f t="shared" si="4"/>
        <v>471.2</v>
      </c>
      <c r="N104" s="30">
        <v>8654.83</v>
      </c>
      <c r="O104" s="105">
        <f t="shared" si="5"/>
        <v>5929.119999999999</v>
      </c>
      <c r="P104" s="90">
        <v>496</v>
      </c>
    </row>
    <row r="105" spans="1:16" ht="15.75" customHeight="1" x14ac:dyDescent="0.25">
      <c r="A105" s="29">
        <v>97</v>
      </c>
      <c r="B105" s="59" t="s">
        <v>244</v>
      </c>
      <c r="C105" s="59" t="s">
        <v>245</v>
      </c>
      <c r="D105" s="65" t="s">
        <v>29</v>
      </c>
      <c r="E105" s="75" t="s">
        <v>237</v>
      </c>
      <c r="F105" s="23" t="s">
        <v>1684</v>
      </c>
      <c r="G105" s="29" t="s">
        <v>27</v>
      </c>
      <c r="H105" s="28">
        <v>42430</v>
      </c>
      <c r="I105" s="29" t="s">
        <v>28</v>
      </c>
      <c r="J105" s="30">
        <v>15500</v>
      </c>
      <c r="K105" s="30">
        <f t="shared" si="3"/>
        <v>444.85</v>
      </c>
      <c r="L105" s="30">
        <v>0</v>
      </c>
      <c r="M105" s="30">
        <f t="shared" si="4"/>
        <v>471.2</v>
      </c>
      <c r="N105" s="30">
        <v>1100</v>
      </c>
      <c r="O105" s="105">
        <f t="shared" si="5"/>
        <v>13483.949999999999</v>
      </c>
      <c r="P105" s="90">
        <v>503</v>
      </c>
    </row>
    <row r="106" spans="1:16" ht="15.75" customHeight="1" x14ac:dyDescent="0.25">
      <c r="A106" s="29">
        <v>98</v>
      </c>
      <c r="B106" s="59" t="s">
        <v>246</v>
      </c>
      <c r="C106" s="59" t="s">
        <v>247</v>
      </c>
      <c r="D106" s="65" t="s">
        <v>29</v>
      </c>
      <c r="E106" s="75" t="s">
        <v>237</v>
      </c>
      <c r="F106" s="23" t="s">
        <v>1684</v>
      </c>
      <c r="G106" s="29" t="s">
        <v>27</v>
      </c>
      <c r="H106" s="28">
        <v>43283</v>
      </c>
      <c r="I106" s="29" t="s">
        <v>28</v>
      </c>
      <c r="J106" s="30">
        <v>15500</v>
      </c>
      <c r="K106" s="30">
        <f t="shared" si="3"/>
        <v>444.85</v>
      </c>
      <c r="L106" s="30">
        <v>0</v>
      </c>
      <c r="M106" s="30">
        <f t="shared" si="4"/>
        <v>471.2</v>
      </c>
      <c r="N106" s="30">
        <v>0</v>
      </c>
      <c r="O106" s="105">
        <f t="shared" si="5"/>
        <v>14583.949999999999</v>
      </c>
      <c r="P106" s="90">
        <v>545</v>
      </c>
    </row>
    <row r="107" spans="1:16" ht="15.75" customHeight="1" x14ac:dyDescent="0.25">
      <c r="A107" s="29">
        <v>99</v>
      </c>
      <c r="B107" s="59" t="s">
        <v>248</v>
      </c>
      <c r="C107" s="59" t="s">
        <v>249</v>
      </c>
      <c r="D107" s="65" t="s">
        <v>29</v>
      </c>
      <c r="E107" s="75" t="s">
        <v>237</v>
      </c>
      <c r="F107" s="23" t="s">
        <v>1684</v>
      </c>
      <c r="G107" s="29" t="s">
        <v>27</v>
      </c>
      <c r="H107" s="28">
        <v>44075</v>
      </c>
      <c r="I107" s="29" t="s">
        <v>28</v>
      </c>
      <c r="J107" s="30">
        <v>15500</v>
      </c>
      <c r="K107" s="30">
        <f t="shared" si="3"/>
        <v>444.85</v>
      </c>
      <c r="L107" s="30">
        <v>0</v>
      </c>
      <c r="M107" s="30">
        <f t="shared" si="4"/>
        <v>471.2</v>
      </c>
      <c r="N107" s="30">
        <v>0</v>
      </c>
      <c r="O107" s="105">
        <f t="shared" si="5"/>
        <v>14583.949999999999</v>
      </c>
      <c r="P107" s="90">
        <v>624</v>
      </c>
    </row>
    <row r="108" spans="1:16" ht="15.75" customHeight="1" x14ac:dyDescent="0.25">
      <c r="A108" s="29">
        <v>100</v>
      </c>
      <c r="B108" s="59" t="s">
        <v>250</v>
      </c>
      <c r="C108" s="59" t="s">
        <v>251</v>
      </c>
      <c r="D108" s="65" t="s">
        <v>29</v>
      </c>
      <c r="E108" s="76" t="s">
        <v>237</v>
      </c>
      <c r="F108" s="23" t="s">
        <v>1684</v>
      </c>
      <c r="G108" s="29" t="s">
        <v>27</v>
      </c>
      <c r="H108" s="28">
        <v>39783</v>
      </c>
      <c r="I108" s="29" t="s">
        <v>28</v>
      </c>
      <c r="J108" s="30">
        <v>22800</v>
      </c>
      <c r="K108" s="30">
        <f t="shared" si="3"/>
        <v>654.36</v>
      </c>
      <c r="L108" s="30">
        <v>0</v>
      </c>
      <c r="M108" s="30">
        <f t="shared" si="4"/>
        <v>693.12</v>
      </c>
      <c r="N108" s="30">
        <v>0</v>
      </c>
      <c r="O108" s="105">
        <f t="shared" si="5"/>
        <v>21452.52</v>
      </c>
      <c r="P108" s="90">
        <v>369</v>
      </c>
    </row>
    <row r="109" spans="1:16" ht="15.75" customHeight="1" x14ac:dyDescent="0.25">
      <c r="A109" s="29">
        <v>101</v>
      </c>
      <c r="B109" s="59" t="s">
        <v>252</v>
      </c>
      <c r="C109" s="59" t="s">
        <v>253</v>
      </c>
      <c r="D109" s="65" t="s">
        <v>29</v>
      </c>
      <c r="E109" s="77" t="s">
        <v>260</v>
      </c>
      <c r="F109" s="23" t="s">
        <v>1684</v>
      </c>
      <c r="G109" s="29" t="s">
        <v>27</v>
      </c>
      <c r="H109" s="28">
        <v>44805</v>
      </c>
      <c r="I109" s="29" t="s">
        <v>28</v>
      </c>
      <c r="J109" s="30">
        <v>15500</v>
      </c>
      <c r="K109" s="30">
        <f t="shared" si="3"/>
        <v>444.85</v>
      </c>
      <c r="L109" s="30">
        <v>0</v>
      </c>
      <c r="M109" s="30">
        <f t="shared" si="4"/>
        <v>471.2</v>
      </c>
      <c r="N109" s="30">
        <v>0</v>
      </c>
      <c r="O109" s="105">
        <f t="shared" si="5"/>
        <v>14583.949999999999</v>
      </c>
      <c r="P109" s="90">
        <v>181</v>
      </c>
    </row>
    <row r="110" spans="1:16" ht="15.75" customHeight="1" x14ac:dyDescent="0.25">
      <c r="A110" s="29">
        <v>102</v>
      </c>
      <c r="B110" s="59" t="s">
        <v>254</v>
      </c>
      <c r="C110" s="59" t="s">
        <v>255</v>
      </c>
      <c r="D110" s="65" t="s">
        <v>29</v>
      </c>
      <c r="E110" s="77" t="s">
        <v>1724</v>
      </c>
      <c r="F110" s="23" t="s">
        <v>1684</v>
      </c>
      <c r="G110" s="29" t="s">
        <v>27</v>
      </c>
      <c r="H110" s="28">
        <v>44927</v>
      </c>
      <c r="I110" s="29" t="s">
        <v>28</v>
      </c>
      <c r="J110" s="30">
        <v>15500</v>
      </c>
      <c r="K110" s="30">
        <f t="shared" si="3"/>
        <v>444.85</v>
      </c>
      <c r="L110" s="30">
        <v>0</v>
      </c>
      <c r="M110" s="30">
        <f t="shared" si="4"/>
        <v>471.2</v>
      </c>
      <c r="N110" s="30">
        <v>0</v>
      </c>
      <c r="O110" s="105">
        <f t="shared" si="5"/>
        <v>14583.949999999999</v>
      </c>
      <c r="P110" s="90">
        <v>298</v>
      </c>
    </row>
    <row r="111" spans="1:16" ht="15.75" customHeight="1" x14ac:dyDescent="0.25">
      <c r="A111" s="29">
        <v>103</v>
      </c>
      <c r="B111" s="59" t="s">
        <v>256</v>
      </c>
      <c r="C111" s="59" t="s">
        <v>257</v>
      </c>
      <c r="D111" s="65" t="s">
        <v>29</v>
      </c>
      <c r="E111" s="80" t="s">
        <v>1724</v>
      </c>
      <c r="F111" s="23" t="s">
        <v>1684</v>
      </c>
      <c r="G111" s="29" t="s">
        <v>27</v>
      </c>
      <c r="H111" s="28">
        <v>45200</v>
      </c>
      <c r="I111" s="29" t="s">
        <v>28</v>
      </c>
      <c r="J111" s="30">
        <v>15500</v>
      </c>
      <c r="K111" s="30">
        <f t="shared" si="3"/>
        <v>444.85</v>
      </c>
      <c r="L111" s="30">
        <v>0</v>
      </c>
      <c r="M111" s="30">
        <f t="shared" si="4"/>
        <v>471.2</v>
      </c>
      <c r="N111" s="30">
        <v>0</v>
      </c>
      <c r="O111" s="105">
        <f t="shared" si="5"/>
        <v>14583.949999999999</v>
      </c>
      <c r="P111" s="90">
        <v>613</v>
      </c>
    </row>
    <row r="112" spans="1:16" ht="15.75" customHeight="1" x14ac:dyDescent="0.25">
      <c r="A112" s="29">
        <v>104</v>
      </c>
      <c r="B112" s="108" t="s">
        <v>318</v>
      </c>
      <c r="C112" s="109" t="s">
        <v>1776</v>
      </c>
      <c r="D112" s="90" t="s">
        <v>29</v>
      </c>
      <c r="E112" s="110" t="s">
        <v>237</v>
      </c>
      <c r="F112" s="108" t="s">
        <v>1684</v>
      </c>
      <c r="G112" s="112" t="s">
        <v>1767</v>
      </c>
      <c r="H112" s="95">
        <v>45536</v>
      </c>
      <c r="I112" s="112" t="s">
        <v>28</v>
      </c>
      <c r="J112" s="111">
        <v>15500</v>
      </c>
      <c r="K112" s="30">
        <f t="shared" si="3"/>
        <v>444.85</v>
      </c>
      <c r="L112" s="30">
        <v>0</v>
      </c>
      <c r="M112" s="30">
        <f t="shared" si="4"/>
        <v>471.2</v>
      </c>
      <c r="N112" s="30">
        <v>0</v>
      </c>
      <c r="O112" s="105">
        <f t="shared" si="5"/>
        <v>14583.949999999999</v>
      </c>
      <c r="P112" s="90">
        <v>458</v>
      </c>
    </row>
    <row r="113" spans="1:16" ht="15.75" customHeight="1" x14ac:dyDescent="0.25">
      <c r="A113" s="29">
        <v>105</v>
      </c>
      <c r="B113" s="59" t="s">
        <v>258</v>
      </c>
      <c r="C113" s="59" t="s">
        <v>259</v>
      </c>
      <c r="D113" s="65" t="s">
        <v>29</v>
      </c>
      <c r="E113" s="76" t="s">
        <v>741</v>
      </c>
      <c r="F113" s="23" t="s">
        <v>1684</v>
      </c>
      <c r="G113" s="29" t="s">
        <v>27</v>
      </c>
      <c r="H113" s="28">
        <v>45231</v>
      </c>
      <c r="I113" s="29" t="s">
        <v>28</v>
      </c>
      <c r="J113" s="30">
        <v>15500</v>
      </c>
      <c r="K113" s="30">
        <f t="shared" si="3"/>
        <v>444.85</v>
      </c>
      <c r="L113" s="30"/>
      <c r="M113" s="30">
        <f t="shared" si="4"/>
        <v>471.2</v>
      </c>
      <c r="N113" s="30"/>
      <c r="O113" s="105">
        <f t="shared" si="5"/>
        <v>14583.949999999999</v>
      </c>
      <c r="P113" s="90">
        <v>244</v>
      </c>
    </row>
    <row r="114" spans="1:16" ht="15.75" customHeight="1" x14ac:dyDescent="0.25">
      <c r="A114" s="29">
        <v>106</v>
      </c>
      <c r="B114" s="59" t="s">
        <v>261</v>
      </c>
      <c r="C114" s="59" t="s">
        <v>262</v>
      </c>
      <c r="D114" s="29" t="s">
        <v>29</v>
      </c>
      <c r="E114" s="76" t="s">
        <v>237</v>
      </c>
      <c r="F114" s="23" t="s">
        <v>1684</v>
      </c>
      <c r="G114" s="34" t="s">
        <v>31</v>
      </c>
      <c r="H114" s="28">
        <v>44440</v>
      </c>
      <c r="I114" s="28">
        <v>45170</v>
      </c>
      <c r="J114" s="61">
        <v>15500</v>
      </c>
      <c r="K114" s="30">
        <f t="shared" si="3"/>
        <v>444.85</v>
      </c>
      <c r="L114" s="30">
        <v>0</v>
      </c>
      <c r="M114" s="35">
        <f t="shared" si="4"/>
        <v>471.2</v>
      </c>
      <c r="N114" s="30">
        <v>0</v>
      </c>
      <c r="O114" s="104">
        <f t="shared" si="5"/>
        <v>14583.949999999999</v>
      </c>
      <c r="P114" s="90">
        <v>105</v>
      </c>
    </row>
    <row r="115" spans="1:16" ht="15.75" customHeight="1" x14ac:dyDescent="0.25">
      <c r="A115" s="29">
        <v>107</v>
      </c>
      <c r="B115" s="59" t="s">
        <v>271</v>
      </c>
      <c r="C115" s="59" t="s">
        <v>272</v>
      </c>
      <c r="D115" s="65" t="s">
        <v>29</v>
      </c>
      <c r="E115" s="76" t="s">
        <v>1728</v>
      </c>
      <c r="F115" s="23" t="s">
        <v>1684</v>
      </c>
      <c r="G115" s="29" t="s">
        <v>27</v>
      </c>
      <c r="H115" s="28">
        <v>40452</v>
      </c>
      <c r="I115" s="29" t="s">
        <v>28</v>
      </c>
      <c r="J115" s="30">
        <v>21000</v>
      </c>
      <c r="K115" s="30">
        <f t="shared" si="3"/>
        <v>602.70000000000005</v>
      </c>
      <c r="L115" s="30">
        <v>0</v>
      </c>
      <c r="M115" s="30">
        <f t="shared" si="4"/>
        <v>638.4</v>
      </c>
      <c r="N115" s="30">
        <v>0</v>
      </c>
      <c r="O115" s="105">
        <f t="shared" si="5"/>
        <v>19758.899999999998</v>
      </c>
      <c r="P115" s="90">
        <v>385</v>
      </c>
    </row>
    <row r="116" spans="1:16" ht="15.75" customHeight="1" x14ac:dyDescent="0.25">
      <c r="A116" s="29">
        <v>108</v>
      </c>
      <c r="B116" s="59" t="s">
        <v>263</v>
      </c>
      <c r="C116" s="59" t="s">
        <v>264</v>
      </c>
      <c r="D116" s="29" t="s">
        <v>29</v>
      </c>
      <c r="E116" s="76" t="s">
        <v>267</v>
      </c>
      <c r="F116" s="23" t="s">
        <v>1637</v>
      </c>
      <c r="G116" s="34" t="s">
        <v>31</v>
      </c>
      <c r="H116" s="28">
        <v>44470</v>
      </c>
      <c r="I116" s="28">
        <v>45200</v>
      </c>
      <c r="J116" s="61">
        <v>14300</v>
      </c>
      <c r="K116" s="30">
        <f t="shared" si="3"/>
        <v>410.41</v>
      </c>
      <c r="L116" s="30">
        <v>0</v>
      </c>
      <c r="M116" s="35">
        <f t="shared" si="4"/>
        <v>434.72</v>
      </c>
      <c r="N116" s="30">
        <v>0</v>
      </c>
      <c r="O116" s="104">
        <f t="shared" si="5"/>
        <v>13454.87</v>
      </c>
      <c r="P116" s="90">
        <v>25</v>
      </c>
    </row>
    <row r="117" spans="1:16" ht="15.75" customHeight="1" x14ac:dyDescent="0.25">
      <c r="A117" s="29">
        <v>109</v>
      </c>
      <c r="B117" s="59" t="s">
        <v>265</v>
      </c>
      <c r="C117" s="59" t="s">
        <v>266</v>
      </c>
      <c r="D117" s="65" t="s">
        <v>29</v>
      </c>
      <c r="E117" s="76" t="s">
        <v>267</v>
      </c>
      <c r="F117" s="23" t="s">
        <v>1637</v>
      </c>
      <c r="G117" s="29" t="s">
        <v>27</v>
      </c>
      <c r="H117" s="28">
        <v>40238</v>
      </c>
      <c r="I117" s="29" t="s">
        <v>268</v>
      </c>
      <c r="J117" s="30">
        <v>14300</v>
      </c>
      <c r="K117" s="30">
        <f t="shared" si="3"/>
        <v>410.41</v>
      </c>
      <c r="L117" s="30">
        <v>0</v>
      </c>
      <c r="M117" s="30">
        <f t="shared" si="4"/>
        <v>434.72</v>
      </c>
      <c r="N117" s="30">
        <v>0</v>
      </c>
      <c r="O117" s="105">
        <f t="shared" si="5"/>
        <v>13454.87</v>
      </c>
      <c r="P117" s="90">
        <v>362</v>
      </c>
    </row>
    <row r="118" spans="1:16" ht="15.75" customHeight="1" x14ac:dyDescent="0.25">
      <c r="A118" s="29">
        <v>110</v>
      </c>
      <c r="B118" s="59" t="s">
        <v>269</v>
      </c>
      <c r="C118" s="59" t="s">
        <v>270</v>
      </c>
      <c r="D118" s="65" t="s">
        <v>29</v>
      </c>
      <c r="E118" s="75" t="s">
        <v>267</v>
      </c>
      <c r="F118" s="23" t="s">
        <v>1637</v>
      </c>
      <c r="G118" s="29" t="s">
        <v>27</v>
      </c>
      <c r="H118" s="28">
        <v>43283</v>
      </c>
      <c r="I118" s="29" t="s">
        <v>28</v>
      </c>
      <c r="J118" s="30">
        <v>16900</v>
      </c>
      <c r="K118" s="30">
        <f t="shared" si="3"/>
        <v>485.03</v>
      </c>
      <c r="L118" s="30">
        <v>0</v>
      </c>
      <c r="M118" s="30">
        <f t="shared" si="4"/>
        <v>513.76</v>
      </c>
      <c r="N118" s="30">
        <v>4985.68</v>
      </c>
      <c r="O118" s="105">
        <f t="shared" si="5"/>
        <v>10915.53</v>
      </c>
      <c r="P118" s="90">
        <v>546</v>
      </c>
    </row>
    <row r="119" spans="1:16" ht="15.75" customHeight="1" x14ac:dyDescent="0.25">
      <c r="A119" s="29">
        <v>111</v>
      </c>
      <c r="B119" s="59" t="s">
        <v>273</v>
      </c>
      <c r="C119" s="59" t="s">
        <v>274</v>
      </c>
      <c r="D119" s="65" t="s">
        <v>29</v>
      </c>
      <c r="E119" s="76" t="s">
        <v>267</v>
      </c>
      <c r="F119" s="23" t="s">
        <v>1637</v>
      </c>
      <c r="G119" s="29" t="s">
        <v>27</v>
      </c>
      <c r="H119" s="28">
        <v>40959</v>
      </c>
      <c r="I119" s="29" t="s">
        <v>28</v>
      </c>
      <c r="J119" s="30">
        <v>14300</v>
      </c>
      <c r="K119" s="30">
        <f t="shared" si="3"/>
        <v>410.41</v>
      </c>
      <c r="L119" s="30">
        <v>0</v>
      </c>
      <c r="M119" s="30">
        <f t="shared" si="4"/>
        <v>434.72</v>
      </c>
      <c r="N119" s="30">
        <v>1715.46</v>
      </c>
      <c r="O119" s="105">
        <f t="shared" si="5"/>
        <v>11739.41</v>
      </c>
      <c r="P119" s="90">
        <v>363</v>
      </c>
    </row>
    <row r="120" spans="1:16" ht="15.75" customHeight="1" x14ac:dyDescent="0.25">
      <c r="A120" s="29">
        <v>112</v>
      </c>
      <c r="B120" s="59" t="s">
        <v>275</v>
      </c>
      <c r="C120" s="59" t="s">
        <v>276</v>
      </c>
      <c r="D120" s="65" t="s">
        <v>29</v>
      </c>
      <c r="E120" s="80" t="s">
        <v>267</v>
      </c>
      <c r="F120" s="23" t="s">
        <v>1637</v>
      </c>
      <c r="G120" s="29" t="s">
        <v>27</v>
      </c>
      <c r="H120" s="28">
        <v>43344</v>
      </c>
      <c r="I120" s="29" t="s">
        <v>28</v>
      </c>
      <c r="J120" s="30">
        <v>15500</v>
      </c>
      <c r="K120" s="30">
        <f t="shared" si="3"/>
        <v>444.85</v>
      </c>
      <c r="L120" s="30">
        <v>0</v>
      </c>
      <c r="M120" s="30">
        <f t="shared" si="4"/>
        <v>471.2</v>
      </c>
      <c r="N120" s="30">
        <v>2025</v>
      </c>
      <c r="O120" s="105">
        <f t="shared" si="5"/>
        <v>12558.949999999999</v>
      </c>
      <c r="P120" s="90">
        <v>565</v>
      </c>
    </row>
    <row r="121" spans="1:16" ht="15.75" customHeight="1" x14ac:dyDescent="0.25">
      <c r="A121" s="29">
        <v>113</v>
      </c>
      <c r="B121" s="59" t="s">
        <v>277</v>
      </c>
      <c r="C121" s="59" t="s">
        <v>278</v>
      </c>
      <c r="D121" s="65" t="s">
        <v>26</v>
      </c>
      <c r="E121" s="75" t="s">
        <v>267</v>
      </c>
      <c r="F121" s="23" t="s">
        <v>1637</v>
      </c>
      <c r="G121" s="29" t="s">
        <v>27</v>
      </c>
      <c r="H121" s="28">
        <v>43739</v>
      </c>
      <c r="I121" s="29" t="s">
        <v>28</v>
      </c>
      <c r="J121" s="30">
        <v>14300</v>
      </c>
      <c r="K121" s="30">
        <f t="shared" si="3"/>
        <v>410.41</v>
      </c>
      <c r="L121" s="30">
        <v>0</v>
      </c>
      <c r="M121" s="30">
        <f t="shared" si="4"/>
        <v>434.72</v>
      </c>
      <c r="N121" s="30">
        <v>7530.81</v>
      </c>
      <c r="O121" s="105">
        <f t="shared" si="5"/>
        <v>5924.06</v>
      </c>
      <c r="P121" s="90">
        <v>607</v>
      </c>
    </row>
    <row r="122" spans="1:16" ht="15.75" customHeight="1" x14ac:dyDescent="0.25">
      <c r="A122" s="29">
        <v>114</v>
      </c>
      <c r="B122" s="59" t="s">
        <v>279</v>
      </c>
      <c r="C122" s="59" t="s">
        <v>280</v>
      </c>
      <c r="D122" s="65" t="s">
        <v>26</v>
      </c>
      <c r="E122" s="75" t="s">
        <v>267</v>
      </c>
      <c r="F122" s="23" t="s">
        <v>1637</v>
      </c>
      <c r="G122" s="29" t="s">
        <v>27</v>
      </c>
      <c r="H122" s="28">
        <v>43739</v>
      </c>
      <c r="I122" s="29" t="s">
        <v>28</v>
      </c>
      <c r="J122" s="30">
        <v>14300</v>
      </c>
      <c r="K122" s="30">
        <f t="shared" si="3"/>
        <v>410.41</v>
      </c>
      <c r="L122" s="30">
        <v>0</v>
      </c>
      <c r="M122" s="30">
        <f t="shared" si="4"/>
        <v>434.72</v>
      </c>
      <c r="N122" s="30">
        <v>0</v>
      </c>
      <c r="O122" s="105">
        <f t="shared" si="5"/>
        <v>13454.87</v>
      </c>
      <c r="P122" s="90">
        <v>610</v>
      </c>
    </row>
    <row r="123" spans="1:16" ht="15.75" customHeight="1" x14ac:dyDescent="0.25">
      <c r="A123" s="29">
        <v>115</v>
      </c>
      <c r="B123" s="59" t="s">
        <v>281</v>
      </c>
      <c r="C123" s="59" t="s">
        <v>282</v>
      </c>
      <c r="D123" s="65" t="s">
        <v>26</v>
      </c>
      <c r="E123" s="75" t="s">
        <v>267</v>
      </c>
      <c r="F123" s="23" t="s">
        <v>1637</v>
      </c>
      <c r="G123" s="29" t="s">
        <v>27</v>
      </c>
      <c r="H123" s="28">
        <v>44013</v>
      </c>
      <c r="I123" s="29" t="s">
        <v>28</v>
      </c>
      <c r="J123" s="30">
        <v>14300</v>
      </c>
      <c r="K123" s="30">
        <f t="shared" si="3"/>
        <v>410.41</v>
      </c>
      <c r="L123" s="30">
        <v>0</v>
      </c>
      <c r="M123" s="30">
        <f t="shared" si="4"/>
        <v>434.72</v>
      </c>
      <c r="N123" s="30">
        <v>0</v>
      </c>
      <c r="O123" s="105">
        <f t="shared" si="5"/>
        <v>13454.87</v>
      </c>
      <c r="P123" s="90">
        <v>196</v>
      </c>
    </row>
    <row r="124" spans="1:16" ht="15.75" customHeight="1" x14ac:dyDescent="0.25">
      <c r="A124" s="29">
        <v>116</v>
      </c>
      <c r="B124" s="59" t="s">
        <v>283</v>
      </c>
      <c r="C124" s="59" t="s">
        <v>284</v>
      </c>
      <c r="D124" s="65" t="s">
        <v>26</v>
      </c>
      <c r="E124" s="76" t="s">
        <v>267</v>
      </c>
      <c r="F124" s="23" t="s">
        <v>1637</v>
      </c>
      <c r="G124" s="29" t="s">
        <v>27</v>
      </c>
      <c r="H124" s="28">
        <v>44805</v>
      </c>
      <c r="I124" s="29" t="s">
        <v>28</v>
      </c>
      <c r="J124" s="30">
        <v>14300</v>
      </c>
      <c r="K124" s="30">
        <f t="shared" si="3"/>
        <v>410.41</v>
      </c>
      <c r="L124" s="30"/>
      <c r="M124" s="30">
        <f t="shared" si="4"/>
        <v>434.72</v>
      </c>
      <c r="N124" s="30">
        <v>6072.13</v>
      </c>
      <c r="O124" s="105">
        <f t="shared" si="5"/>
        <v>7382.7400000000007</v>
      </c>
      <c r="P124" s="90">
        <v>182</v>
      </c>
    </row>
    <row r="125" spans="1:16" ht="15.75" customHeight="1" x14ac:dyDescent="0.25">
      <c r="A125" s="29">
        <v>117</v>
      </c>
      <c r="B125" s="59" t="s">
        <v>285</v>
      </c>
      <c r="C125" s="59" t="s">
        <v>286</v>
      </c>
      <c r="D125" s="65" t="s">
        <v>26</v>
      </c>
      <c r="E125" s="77" t="s">
        <v>1711</v>
      </c>
      <c r="F125" s="23" t="s">
        <v>1637</v>
      </c>
      <c r="G125" s="29" t="s">
        <v>27</v>
      </c>
      <c r="H125" s="28">
        <v>44835</v>
      </c>
      <c r="I125" s="29" t="s">
        <v>28</v>
      </c>
      <c r="J125" s="30">
        <v>14300</v>
      </c>
      <c r="K125" s="30">
        <f t="shared" si="3"/>
        <v>410.41</v>
      </c>
      <c r="L125" s="30"/>
      <c r="M125" s="30">
        <f t="shared" si="4"/>
        <v>434.72</v>
      </c>
      <c r="N125" s="115">
        <v>0</v>
      </c>
      <c r="O125" s="105">
        <f t="shared" si="5"/>
        <v>13454.87</v>
      </c>
      <c r="P125" s="90">
        <v>226</v>
      </c>
    </row>
    <row r="126" spans="1:16" ht="15.75" customHeight="1" x14ac:dyDescent="0.25">
      <c r="A126" s="29">
        <v>118</v>
      </c>
      <c r="B126" s="59" t="s">
        <v>287</v>
      </c>
      <c r="C126" s="59" t="s">
        <v>288</v>
      </c>
      <c r="D126" s="65" t="s">
        <v>29</v>
      </c>
      <c r="E126" s="77" t="s">
        <v>289</v>
      </c>
      <c r="F126" s="73" t="s">
        <v>1625</v>
      </c>
      <c r="G126" s="29" t="s">
        <v>27</v>
      </c>
      <c r="H126" s="28">
        <v>44593</v>
      </c>
      <c r="I126" s="29" t="s">
        <v>28</v>
      </c>
      <c r="J126" s="30">
        <v>14300</v>
      </c>
      <c r="K126" s="30">
        <f t="shared" si="3"/>
        <v>410.41</v>
      </c>
      <c r="L126" s="30">
        <v>0</v>
      </c>
      <c r="M126" s="30">
        <f t="shared" si="4"/>
        <v>434.72</v>
      </c>
      <c r="N126" s="30">
        <v>6131.8</v>
      </c>
      <c r="O126" s="105">
        <f t="shared" si="5"/>
        <v>7323.0700000000006</v>
      </c>
      <c r="P126" s="90">
        <v>442</v>
      </c>
    </row>
    <row r="127" spans="1:16" ht="15.75" customHeight="1" x14ac:dyDescent="0.25">
      <c r="A127" s="29">
        <v>119</v>
      </c>
      <c r="B127" s="59" t="s">
        <v>290</v>
      </c>
      <c r="C127" s="59" t="s">
        <v>291</v>
      </c>
      <c r="D127" s="65" t="s">
        <v>26</v>
      </c>
      <c r="E127" s="76" t="s">
        <v>289</v>
      </c>
      <c r="F127" s="73" t="s">
        <v>1625</v>
      </c>
      <c r="G127" s="29" t="s">
        <v>27</v>
      </c>
      <c r="H127" s="28">
        <v>44470</v>
      </c>
      <c r="I127" s="29" t="s">
        <v>28</v>
      </c>
      <c r="J127" s="30">
        <v>14300</v>
      </c>
      <c r="K127" s="30">
        <f t="shared" si="3"/>
        <v>410.41</v>
      </c>
      <c r="L127" s="30">
        <v>0</v>
      </c>
      <c r="M127" s="30">
        <f t="shared" si="4"/>
        <v>434.72</v>
      </c>
      <c r="N127" s="30">
        <v>6063.63</v>
      </c>
      <c r="O127" s="105">
        <f t="shared" si="5"/>
        <v>7391.2400000000007</v>
      </c>
      <c r="P127" s="90">
        <v>204</v>
      </c>
    </row>
    <row r="128" spans="1:16" ht="15.75" customHeight="1" x14ac:dyDescent="0.25">
      <c r="A128" s="29">
        <v>120</v>
      </c>
      <c r="B128" s="59" t="s">
        <v>292</v>
      </c>
      <c r="C128" s="59" t="s">
        <v>293</v>
      </c>
      <c r="D128" s="65" t="s">
        <v>29</v>
      </c>
      <c r="E128" s="126" t="s">
        <v>1709</v>
      </c>
      <c r="F128" s="73" t="s">
        <v>1625</v>
      </c>
      <c r="G128" s="29" t="s">
        <v>27</v>
      </c>
      <c r="H128" s="28">
        <v>44896</v>
      </c>
      <c r="I128" s="29" t="s">
        <v>28</v>
      </c>
      <c r="J128" s="30">
        <v>14300</v>
      </c>
      <c r="K128" s="30">
        <f t="shared" si="3"/>
        <v>410.41</v>
      </c>
      <c r="L128" s="30">
        <v>0</v>
      </c>
      <c r="M128" s="30">
        <f t="shared" si="4"/>
        <v>434.72</v>
      </c>
      <c r="N128" s="30">
        <v>0</v>
      </c>
      <c r="O128" s="105">
        <f t="shared" si="5"/>
        <v>13454.87</v>
      </c>
      <c r="P128" s="90">
        <v>289</v>
      </c>
    </row>
    <row r="129" spans="1:16" ht="15.75" customHeight="1" x14ac:dyDescent="0.25">
      <c r="A129" s="29">
        <v>121</v>
      </c>
      <c r="B129" s="59" t="s">
        <v>294</v>
      </c>
      <c r="C129" s="59" t="s">
        <v>295</v>
      </c>
      <c r="D129" s="65" t="s">
        <v>29</v>
      </c>
      <c r="E129" s="147" t="s">
        <v>1709</v>
      </c>
      <c r="F129" s="73" t="s">
        <v>1625</v>
      </c>
      <c r="G129" s="29" t="s">
        <v>27</v>
      </c>
      <c r="H129" s="28">
        <v>44896</v>
      </c>
      <c r="I129" s="29" t="s">
        <v>28</v>
      </c>
      <c r="J129" s="30">
        <v>14300</v>
      </c>
      <c r="K129" s="30">
        <f t="shared" si="3"/>
        <v>410.41</v>
      </c>
      <c r="L129" s="30">
        <v>0</v>
      </c>
      <c r="M129" s="30">
        <f t="shared" si="4"/>
        <v>434.72</v>
      </c>
      <c r="N129" s="30">
        <v>0</v>
      </c>
      <c r="O129" s="105">
        <f t="shared" si="5"/>
        <v>13454.87</v>
      </c>
      <c r="P129" s="90">
        <v>236</v>
      </c>
    </row>
    <row r="130" spans="1:16" ht="15.75" customHeight="1" x14ac:dyDescent="0.25">
      <c r="A130" s="29">
        <v>122</v>
      </c>
      <c r="B130" s="59" t="s">
        <v>296</v>
      </c>
      <c r="C130" s="59" t="s">
        <v>297</v>
      </c>
      <c r="D130" s="65" t="s">
        <v>29</v>
      </c>
      <c r="E130" s="147" t="s">
        <v>1709</v>
      </c>
      <c r="F130" s="73" t="s">
        <v>1625</v>
      </c>
      <c r="G130" s="29" t="s">
        <v>27</v>
      </c>
      <c r="H130" s="28">
        <v>44896</v>
      </c>
      <c r="I130" s="29" t="s">
        <v>28</v>
      </c>
      <c r="J130" s="30">
        <v>14300</v>
      </c>
      <c r="K130" s="30">
        <f t="shared" si="3"/>
        <v>410.41</v>
      </c>
      <c r="L130" s="30">
        <v>0</v>
      </c>
      <c r="M130" s="30">
        <f t="shared" si="4"/>
        <v>434.72</v>
      </c>
      <c r="N130" s="30">
        <v>0</v>
      </c>
      <c r="O130" s="105">
        <f t="shared" si="5"/>
        <v>13454.87</v>
      </c>
      <c r="P130" s="90">
        <v>237</v>
      </c>
    </row>
    <row r="131" spans="1:16" ht="15.75" customHeight="1" x14ac:dyDescent="0.25">
      <c r="A131" s="29">
        <v>123</v>
      </c>
      <c r="B131" s="59" t="s">
        <v>298</v>
      </c>
      <c r="C131" s="59" t="s">
        <v>299</v>
      </c>
      <c r="D131" s="65" t="s">
        <v>29</v>
      </c>
      <c r="E131" s="76" t="s">
        <v>1709</v>
      </c>
      <c r="F131" s="73" t="s">
        <v>1625</v>
      </c>
      <c r="G131" s="29" t="s">
        <v>27</v>
      </c>
      <c r="H131" s="28">
        <v>44896</v>
      </c>
      <c r="I131" s="29" t="s">
        <v>28</v>
      </c>
      <c r="J131" s="30">
        <v>14300</v>
      </c>
      <c r="K131" s="30">
        <f t="shared" si="3"/>
        <v>410.41</v>
      </c>
      <c r="L131" s="30"/>
      <c r="M131" s="30">
        <f t="shared" si="4"/>
        <v>434.72</v>
      </c>
      <c r="N131" s="30">
        <v>7717.14</v>
      </c>
      <c r="O131" s="105">
        <f t="shared" si="5"/>
        <v>5737.7300000000005</v>
      </c>
      <c r="P131" s="90">
        <v>242</v>
      </c>
    </row>
    <row r="132" spans="1:16" ht="15.75" customHeight="1" x14ac:dyDescent="0.25">
      <c r="A132" s="29">
        <v>124</v>
      </c>
      <c r="B132" s="59" t="s">
        <v>300</v>
      </c>
      <c r="C132" s="59" t="s">
        <v>301</v>
      </c>
      <c r="D132" s="65" t="s">
        <v>26</v>
      </c>
      <c r="E132" s="76" t="s">
        <v>1709</v>
      </c>
      <c r="F132" s="73" t="s">
        <v>1625</v>
      </c>
      <c r="G132" s="29" t="s">
        <v>27</v>
      </c>
      <c r="H132" s="28">
        <v>44927</v>
      </c>
      <c r="I132" s="29" t="s">
        <v>28</v>
      </c>
      <c r="J132" s="30">
        <v>14300</v>
      </c>
      <c r="K132" s="30">
        <f t="shared" si="3"/>
        <v>410.41</v>
      </c>
      <c r="L132" s="30"/>
      <c r="M132" s="30">
        <f t="shared" si="4"/>
        <v>434.72</v>
      </c>
      <c r="N132" s="30">
        <v>0</v>
      </c>
      <c r="O132" s="105">
        <f t="shared" si="5"/>
        <v>13454.87</v>
      </c>
      <c r="P132" s="90">
        <v>299</v>
      </c>
    </row>
    <row r="133" spans="1:16" ht="15.75" customHeight="1" x14ac:dyDescent="0.25">
      <c r="A133" s="29">
        <v>125</v>
      </c>
      <c r="B133" s="59" t="s">
        <v>302</v>
      </c>
      <c r="C133" s="59" t="s">
        <v>266</v>
      </c>
      <c r="D133" s="29" t="s">
        <v>29</v>
      </c>
      <c r="E133" s="77" t="s">
        <v>289</v>
      </c>
      <c r="F133" s="73" t="s">
        <v>1625</v>
      </c>
      <c r="G133" s="34" t="s">
        <v>31</v>
      </c>
      <c r="H133" s="28">
        <v>44317</v>
      </c>
      <c r="I133" s="28">
        <v>45047</v>
      </c>
      <c r="J133" s="61">
        <v>14300</v>
      </c>
      <c r="K133" s="30">
        <f t="shared" si="3"/>
        <v>410.41</v>
      </c>
      <c r="L133" s="30">
        <v>0</v>
      </c>
      <c r="M133" s="35">
        <f t="shared" si="4"/>
        <v>434.72</v>
      </c>
      <c r="N133" s="30">
        <v>5865</v>
      </c>
      <c r="O133" s="104">
        <f t="shared" si="5"/>
        <v>7589.8700000000008</v>
      </c>
      <c r="P133" s="90">
        <v>15</v>
      </c>
    </row>
    <row r="134" spans="1:16" ht="15.75" customHeight="1" x14ac:dyDescent="0.25">
      <c r="A134" s="29">
        <v>126</v>
      </c>
      <c r="B134" s="59" t="s">
        <v>303</v>
      </c>
      <c r="C134" s="59" t="s">
        <v>304</v>
      </c>
      <c r="D134" s="29" t="s">
        <v>29</v>
      </c>
      <c r="E134" s="76" t="s">
        <v>289</v>
      </c>
      <c r="F134" s="73" t="s">
        <v>1625</v>
      </c>
      <c r="G134" s="34" t="s">
        <v>31</v>
      </c>
      <c r="H134" s="28">
        <v>44256</v>
      </c>
      <c r="I134" s="28">
        <v>45170</v>
      </c>
      <c r="J134" s="61">
        <v>14300</v>
      </c>
      <c r="K134" s="30">
        <f t="shared" si="3"/>
        <v>410.41</v>
      </c>
      <c r="L134" s="30">
        <v>0</v>
      </c>
      <c r="M134" s="35">
        <f t="shared" si="4"/>
        <v>434.72</v>
      </c>
      <c r="N134" s="30">
        <v>0</v>
      </c>
      <c r="O134" s="104">
        <f t="shared" si="5"/>
        <v>13454.87</v>
      </c>
      <c r="P134" s="90">
        <v>158</v>
      </c>
    </row>
    <row r="135" spans="1:16" ht="15.75" customHeight="1" x14ac:dyDescent="0.25">
      <c r="A135" s="29">
        <v>127</v>
      </c>
      <c r="B135" s="59" t="s">
        <v>305</v>
      </c>
      <c r="C135" s="59" t="s">
        <v>306</v>
      </c>
      <c r="D135" s="29" t="s">
        <v>29</v>
      </c>
      <c r="E135" s="76" t="s">
        <v>289</v>
      </c>
      <c r="F135" s="73" t="s">
        <v>1625</v>
      </c>
      <c r="G135" s="34" t="s">
        <v>31</v>
      </c>
      <c r="H135" s="28">
        <v>44256</v>
      </c>
      <c r="I135" s="28">
        <v>45170</v>
      </c>
      <c r="J135" s="61">
        <v>14300</v>
      </c>
      <c r="K135" s="30">
        <f t="shared" si="3"/>
        <v>410.41</v>
      </c>
      <c r="L135" s="30">
        <v>0</v>
      </c>
      <c r="M135" s="35">
        <f t="shared" si="4"/>
        <v>434.72</v>
      </c>
      <c r="N135" s="30">
        <v>0</v>
      </c>
      <c r="O135" s="104">
        <f t="shared" si="5"/>
        <v>13454.87</v>
      </c>
      <c r="P135" s="90">
        <v>160</v>
      </c>
    </row>
    <row r="136" spans="1:16" ht="15.75" customHeight="1" x14ac:dyDescent="0.25">
      <c r="A136" s="29">
        <v>128</v>
      </c>
      <c r="B136" s="59" t="s">
        <v>307</v>
      </c>
      <c r="C136" s="59" t="s">
        <v>308</v>
      </c>
      <c r="D136" s="29" t="s">
        <v>29</v>
      </c>
      <c r="E136" s="76" t="s">
        <v>289</v>
      </c>
      <c r="F136" s="73" t="s">
        <v>1625</v>
      </c>
      <c r="G136" s="34" t="s">
        <v>31</v>
      </c>
      <c r="H136" s="28">
        <v>44470</v>
      </c>
      <c r="I136" s="28">
        <v>45200</v>
      </c>
      <c r="J136" s="61">
        <v>14300</v>
      </c>
      <c r="K136" s="30">
        <f t="shared" si="3"/>
        <v>410.41</v>
      </c>
      <c r="L136" s="30">
        <v>0</v>
      </c>
      <c r="M136" s="35">
        <f t="shared" si="4"/>
        <v>434.72</v>
      </c>
      <c r="N136" s="30">
        <v>1161.27</v>
      </c>
      <c r="O136" s="104">
        <f t="shared" si="5"/>
        <v>12293.6</v>
      </c>
      <c r="P136" s="90">
        <v>101</v>
      </c>
    </row>
    <row r="137" spans="1:16" ht="15.75" customHeight="1" x14ac:dyDescent="0.25">
      <c r="A137" s="29">
        <v>129</v>
      </c>
      <c r="B137" s="59" t="s">
        <v>309</v>
      </c>
      <c r="C137" s="59" t="s">
        <v>310</v>
      </c>
      <c r="D137" s="29" t="s">
        <v>29</v>
      </c>
      <c r="E137" s="76" t="s">
        <v>289</v>
      </c>
      <c r="F137" s="73" t="s">
        <v>1625</v>
      </c>
      <c r="G137" s="34" t="s">
        <v>31</v>
      </c>
      <c r="H137" s="28">
        <v>44470</v>
      </c>
      <c r="I137" s="28">
        <v>45200</v>
      </c>
      <c r="J137" s="61">
        <v>14300</v>
      </c>
      <c r="K137" s="30">
        <f t="shared" si="3"/>
        <v>410.41</v>
      </c>
      <c r="L137" s="30">
        <v>0</v>
      </c>
      <c r="M137" s="35">
        <f t="shared" si="4"/>
        <v>434.72</v>
      </c>
      <c r="N137" s="30">
        <v>0</v>
      </c>
      <c r="O137" s="104">
        <f t="shared" si="5"/>
        <v>13454.87</v>
      </c>
      <c r="P137" s="90">
        <v>102</v>
      </c>
    </row>
    <row r="138" spans="1:16" ht="15.75" customHeight="1" x14ac:dyDescent="0.25">
      <c r="A138" s="29">
        <v>130</v>
      </c>
      <c r="B138" s="59" t="s">
        <v>311</v>
      </c>
      <c r="C138" s="59" t="s">
        <v>312</v>
      </c>
      <c r="D138" s="65" t="s">
        <v>29</v>
      </c>
      <c r="E138" s="76" t="s">
        <v>289</v>
      </c>
      <c r="F138" s="73" t="s">
        <v>1625</v>
      </c>
      <c r="G138" s="29" t="s">
        <v>27</v>
      </c>
      <c r="H138" s="28">
        <v>45078</v>
      </c>
      <c r="I138" s="29" t="s">
        <v>28</v>
      </c>
      <c r="J138" s="30">
        <v>14300</v>
      </c>
      <c r="K138" s="30">
        <f t="shared" ref="K138:K201" si="6">+J138*2.87%</f>
        <v>410.41</v>
      </c>
      <c r="L138" s="30"/>
      <c r="M138" s="30">
        <f t="shared" si="4"/>
        <v>434.72</v>
      </c>
      <c r="N138" s="30">
        <v>0</v>
      </c>
      <c r="O138" s="105">
        <f t="shared" si="5"/>
        <v>13454.87</v>
      </c>
      <c r="P138" s="90">
        <v>265</v>
      </c>
    </row>
    <row r="139" spans="1:16" ht="15.75" customHeight="1" x14ac:dyDescent="0.25">
      <c r="A139" s="29">
        <v>131</v>
      </c>
      <c r="B139" s="59" t="s">
        <v>313</v>
      </c>
      <c r="C139" s="59" t="s">
        <v>314</v>
      </c>
      <c r="D139" s="65" t="s">
        <v>29</v>
      </c>
      <c r="E139" s="76" t="s">
        <v>315</v>
      </c>
      <c r="F139" s="73" t="s">
        <v>1625</v>
      </c>
      <c r="G139" s="29" t="s">
        <v>27</v>
      </c>
      <c r="H139" s="28">
        <v>43647</v>
      </c>
      <c r="I139" s="29" t="s">
        <v>28</v>
      </c>
      <c r="J139" s="30">
        <v>14300</v>
      </c>
      <c r="K139" s="30">
        <f t="shared" si="6"/>
        <v>410.41</v>
      </c>
      <c r="L139" s="30">
        <v>0</v>
      </c>
      <c r="M139" s="30">
        <f t="shared" ref="M139:M202" si="7">+J139*3.04%</f>
        <v>434.72</v>
      </c>
      <c r="N139" s="30">
        <v>7527.28</v>
      </c>
      <c r="O139" s="105">
        <f t="shared" ref="O139:O202" si="8">+J139-K139-L139-M139-N139</f>
        <v>5927.5900000000011</v>
      </c>
      <c r="P139" s="90">
        <v>176</v>
      </c>
    </row>
    <row r="140" spans="1:16" ht="15.75" customHeight="1" x14ac:dyDescent="0.25">
      <c r="A140" s="29">
        <v>132</v>
      </c>
      <c r="B140" s="137" t="s">
        <v>1598</v>
      </c>
      <c r="C140" s="140" t="s">
        <v>1599</v>
      </c>
      <c r="D140" s="65" t="s">
        <v>26</v>
      </c>
      <c r="E140" s="76" t="s">
        <v>315</v>
      </c>
      <c r="F140" s="73" t="s">
        <v>1625</v>
      </c>
      <c r="G140" s="29" t="s">
        <v>27</v>
      </c>
      <c r="H140" s="28">
        <v>39539</v>
      </c>
      <c r="I140" s="29" t="s">
        <v>28</v>
      </c>
      <c r="J140" s="30">
        <v>17100</v>
      </c>
      <c r="K140" s="30">
        <f t="shared" si="6"/>
        <v>490.77</v>
      </c>
      <c r="L140" s="30">
        <v>0</v>
      </c>
      <c r="M140" s="30">
        <f t="shared" si="7"/>
        <v>519.84</v>
      </c>
      <c r="N140" s="30">
        <v>0</v>
      </c>
      <c r="O140" s="105">
        <f t="shared" si="8"/>
        <v>16089.39</v>
      </c>
      <c r="P140" s="90">
        <v>195</v>
      </c>
    </row>
    <row r="141" spans="1:16" ht="15.75" customHeight="1" x14ac:dyDescent="0.25">
      <c r="A141" s="29">
        <v>133</v>
      </c>
      <c r="B141" s="59" t="s">
        <v>316</v>
      </c>
      <c r="C141" s="59" t="s">
        <v>317</v>
      </c>
      <c r="D141" s="65" t="s">
        <v>29</v>
      </c>
      <c r="E141" s="77" t="s">
        <v>315</v>
      </c>
      <c r="F141" s="73" t="s">
        <v>1625</v>
      </c>
      <c r="G141" s="29" t="s">
        <v>27</v>
      </c>
      <c r="H141" s="28">
        <v>39508</v>
      </c>
      <c r="I141" s="29" t="s">
        <v>28</v>
      </c>
      <c r="J141" s="30">
        <v>14300</v>
      </c>
      <c r="K141" s="30">
        <f t="shared" si="6"/>
        <v>410.41</v>
      </c>
      <c r="L141" s="30">
        <v>0</v>
      </c>
      <c r="M141" s="30">
        <f t="shared" si="7"/>
        <v>434.72</v>
      </c>
      <c r="N141" s="30">
        <v>2980.87</v>
      </c>
      <c r="O141" s="105">
        <f t="shared" si="8"/>
        <v>10474</v>
      </c>
      <c r="P141" s="90">
        <v>345</v>
      </c>
    </row>
    <row r="142" spans="1:16" ht="15.75" customHeight="1" x14ac:dyDescent="0.25">
      <c r="A142" s="29">
        <v>134</v>
      </c>
      <c r="B142" s="59" t="s">
        <v>318</v>
      </c>
      <c r="C142" s="59" t="s">
        <v>319</v>
      </c>
      <c r="D142" s="65" t="s">
        <v>29</v>
      </c>
      <c r="E142" s="77" t="s">
        <v>315</v>
      </c>
      <c r="F142" s="73" t="s">
        <v>1625</v>
      </c>
      <c r="G142" s="29" t="s">
        <v>27</v>
      </c>
      <c r="H142" s="28">
        <v>39624</v>
      </c>
      <c r="I142" s="29" t="s">
        <v>28</v>
      </c>
      <c r="J142" s="30">
        <v>14300</v>
      </c>
      <c r="K142" s="30">
        <f t="shared" si="6"/>
        <v>410.41</v>
      </c>
      <c r="L142" s="30">
        <v>0</v>
      </c>
      <c r="M142" s="30">
        <f t="shared" si="7"/>
        <v>434.72</v>
      </c>
      <c r="N142" s="30">
        <v>0</v>
      </c>
      <c r="O142" s="105">
        <f t="shared" si="8"/>
        <v>13454.87</v>
      </c>
      <c r="P142" s="90">
        <v>346</v>
      </c>
    </row>
    <row r="143" spans="1:16" ht="15.75" customHeight="1" x14ac:dyDescent="0.25">
      <c r="A143" s="29">
        <v>135</v>
      </c>
      <c r="B143" s="59" t="s">
        <v>320</v>
      </c>
      <c r="C143" s="59" t="s">
        <v>321</v>
      </c>
      <c r="D143" s="65" t="s">
        <v>29</v>
      </c>
      <c r="E143" s="76" t="s">
        <v>315</v>
      </c>
      <c r="F143" s="73" t="s">
        <v>1625</v>
      </c>
      <c r="G143" s="29" t="s">
        <v>27</v>
      </c>
      <c r="H143" s="28">
        <v>39624</v>
      </c>
      <c r="I143" s="29" t="s">
        <v>28</v>
      </c>
      <c r="J143" s="30">
        <v>14300</v>
      </c>
      <c r="K143" s="30">
        <f t="shared" si="6"/>
        <v>410.41</v>
      </c>
      <c r="L143" s="30">
        <v>0</v>
      </c>
      <c r="M143" s="30">
        <f t="shared" si="7"/>
        <v>434.72</v>
      </c>
      <c r="N143" s="30">
        <v>2917.1</v>
      </c>
      <c r="O143" s="105">
        <f t="shared" si="8"/>
        <v>10537.77</v>
      </c>
      <c r="P143" s="90">
        <v>347</v>
      </c>
    </row>
    <row r="144" spans="1:16" ht="15.75" customHeight="1" x14ac:dyDescent="0.25">
      <c r="A144" s="29">
        <v>136</v>
      </c>
      <c r="B144" s="59" t="s">
        <v>322</v>
      </c>
      <c r="C144" s="59" t="s">
        <v>323</v>
      </c>
      <c r="D144" s="65" t="s">
        <v>26</v>
      </c>
      <c r="E144" s="77" t="s">
        <v>315</v>
      </c>
      <c r="F144" s="73" t="s">
        <v>1625</v>
      </c>
      <c r="G144" s="29" t="s">
        <v>27</v>
      </c>
      <c r="H144" s="28">
        <v>39661</v>
      </c>
      <c r="I144" s="29" t="s">
        <v>28</v>
      </c>
      <c r="J144" s="30">
        <v>14300</v>
      </c>
      <c r="K144" s="30">
        <f t="shared" si="6"/>
        <v>410.41</v>
      </c>
      <c r="L144" s="30">
        <v>0</v>
      </c>
      <c r="M144" s="30">
        <f t="shared" si="7"/>
        <v>434.72</v>
      </c>
      <c r="N144" s="30">
        <v>5759.14</v>
      </c>
      <c r="O144" s="105">
        <f t="shared" si="8"/>
        <v>7695.7300000000005</v>
      </c>
      <c r="P144" s="90">
        <v>348</v>
      </c>
    </row>
    <row r="145" spans="1:16" ht="15.75" customHeight="1" x14ac:dyDescent="0.25">
      <c r="A145" s="29">
        <v>137</v>
      </c>
      <c r="B145" s="59" t="s">
        <v>324</v>
      </c>
      <c r="C145" s="59" t="s">
        <v>325</v>
      </c>
      <c r="D145" s="65" t="s">
        <v>26</v>
      </c>
      <c r="E145" s="76" t="s">
        <v>315</v>
      </c>
      <c r="F145" s="73" t="s">
        <v>1625</v>
      </c>
      <c r="G145" s="29" t="s">
        <v>27</v>
      </c>
      <c r="H145" s="28">
        <v>39661</v>
      </c>
      <c r="I145" s="29" t="s">
        <v>28</v>
      </c>
      <c r="J145" s="30">
        <v>15500</v>
      </c>
      <c r="K145" s="30">
        <f t="shared" si="6"/>
        <v>444.85</v>
      </c>
      <c r="L145" s="30">
        <v>0</v>
      </c>
      <c r="M145" s="30">
        <f t="shared" si="7"/>
        <v>471.2</v>
      </c>
      <c r="N145" s="30">
        <v>8231.3700000000008</v>
      </c>
      <c r="O145" s="105">
        <f t="shared" si="8"/>
        <v>6352.5799999999981</v>
      </c>
      <c r="P145" s="90">
        <v>349</v>
      </c>
    </row>
    <row r="146" spans="1:16" ht="15.75" customHeight="1" x14ac:dyDescent="0.25">
      <c r="A146" s="29">
        <v>138</v>
      </c>
      <c r="B146" s="59" t="s">
        <v>326</v>
      </c>
      <c r="C146" s="59" t="s">
        <v>327</v>
      </c>
      <c r="D146" s="65" t="s">
        <v>29</v>
      </c>
      <c r="E146" s="77" t="s">
        <v>315</v>
      </c>
      <c r="F146" s="73" t="s">
        <v>1625</v>
      </c>
      <c r="G146" s="29" t="s">
        <v>27</v>
      </c>
      <c r="H146" s="28">
        <v>39729</v>
      </c>
      <c r="I146" s="29" t="s">
        <v>28</v>
      </c>
      <c r="J146" s="30">
        <v>14300</v>
      </c>
      <c r="K146" s="30">
        <f t="shared" si="6"/>
        <v>410.41</v>
      </c>
      <c r="L146" s="30">
        <v>0</v>
      </c>
      <c r="M146" s="30">
        <f t="shared" si="7"/>
        <v>434.72</v>
      </c>
      <c r="N146" s="30">
        <v>0</v>
      </c>
      <c r="O146" s="105">
        <f t="shared" si="8"/>
        <v>13454.87</v>
      </c>
      <c r="P146" s="90">
        <v>350</v>
      </c>
    </row>
    <row r="147" spans="1:16" ht="15.75" customHeight="1" x14ac:dyDescent="0.25">
      <c r="A147" s="29">
        <v>139</v>
      </c>
      <c r="B147" s="59" t="s">
        <v>328</v>
      </c>
      <c r="C147" s="59" t="s">
        <v>329</v>
      </c>
      <c r="D147" s="65" t="s">
        <v>29</v>
      </c>
      <c r="E147" s="76" t="s">
        <v>315</v>
      </c>
      <c r="F147" s="73" t="s">
        <v>1625</v>
      </c>
      <c r="G147" s="29" t="s">
        <v>27</v>
      </c>
      <c r="H147" s="28">
        <v>39729</v>
      </c>
      <c r="I147" s="29" t="s">
        <v>28</v>
      </c>
      <c r="J147" s="30">
        <v>14300</v>
      </c>
      <c r="K147" s="30">
        <f t="shared" si="6"/>
        <v>410.41</v>
      </c>
      <c r="L147" s="30">
        <v>0</v>
      </c>
      <c r="M147" s="30">
        <f t="shared" si="7"/>
        <v>434.72</v>
      </c>
      <c r="N147" s="30">
        <v>0</v>
      </c>
      <c r="O147" s="105">
        <f t="shared" si="8"/>
        <v>13454.87</v>
      </c>
      <c r="P147" s="90">
        <v>351</v>
      </c>
    </row>
    <row r="148" spans="1:16" ht="15.75" customHeight="1" x14ac:dyDescent="0.25">
      <c r="A148" s="29">
        <v>140</v>
      </c>
      <c r="B148" s="59" t="s">
        <v>248</v>
      </c>
      <c r="C148" s="59" t="s">
        <v>330</v>
      </c>
      <c r="D148" s="65" t="s">
        <v>29</v>
      </c>
      <c r="E148" s="76" t="s">
        <v>315</v>
      </c>
      <c r="F148" s="73" t="s">
        <v>1625</v>
      </c>
      <c r="G148" s="29" t="s">
        <v>27</v>
      </c>
      <c r="H148" s="28">
        <v>39828</v>
      </c>
      <c r="I148" s="29" t="s">
        <v>28</v>
      </c>
      <c r="J148" s="30">
        <v>14300</v>
      </c>
      <c r="K148" s="30">
        <f t="shared" si="6"/>
        <v>410.41</v>
      </c>
      <c r="L148" s="30">
        <v>0</v>
      </c>
      <c r="M148" s="30">
        <f t="shared" si="7"/>
        <v>434.72</v>
      </c>
      <c r="N148" s="30">
        <v>9470.6200000000008</v>
      </c>
      <c r="O148" s="105">
        <f t="shared" si="8"/>
        <v>3984.25</v>
      </c>
      <c r="P148" s="90">
        <v>352</v>
      </c>
    </row>
    <row r="149" spans="1:16" ht="15.75" customHeight="1" x14ac:dyDescent="0.25">
      <c r="A149" s="29">
        <v>141</v>
      </c>
      <c r="B149" s="59" t="s">
        <v>331</v>
      </c>
      <c r="C149" s="59" t="s">
        <v>332</v>
      </c>
      <c r="D149" s="65" t="s">
        <v>29</v>
      </c>
      <c r="E149" s="77" t="s">
        <v>315</v>
      </c>
      <c r="F149" s="73" t="s">
        <v>1625</v>
      </c>
      <c r="G149" s="29" t="s">
        <v>27</v>
      </c>
      <c r="H149" s="28">
        <v>39945</v>
      </c>
      <c r="I149" s="29" t="s">
        <v>28</v>
      </c>
      <c r="J149" s="30">
        <v>14300</v>
      </c>
      <c r="K149" s="30">
        <f t="shared" si="6"/>
        <v>410.41</v>
      </c>
      <c r="L149" s="30">
        <v>0</v>
      </c>
      <c r="M149" s="30">
        <f t="shared" si="7"/>
        <v>434.72</v>
      </c>
      <c r="N149" s="30">
        <v>725</v>
      </c>
      <c r="O149" s="105">
        <f t="shared" si="8"/>
        <v>12729.87</v>
      </c>
      <c r="P149" s="90">
        <v>353</v>
      </c>
    </row>
    <row r="150" spans="1:16" ht="15.75" customHeight="1" x14ac:dyDescent="0.25">
      <c r="A150" s="29">
        <v>142</v>
      </c>
      <c r="B150" s="59" t="s">
        <v>248</v>
      </c>
      <c r="C150" s="59" t="s">
        <v>333</v>
      </c>
      <c r="D150" s="65" t="s">
        <v>29</v>
      </c>
      <c r="E150" s="77" t="s">
        <v>315</v>
      </c>
      <c r="F150" s="73" t="s">
        <v>1625</v>
      </c>
      <c r="G150" s="29" t="s">
        <v>27</v>
      </c>
      <c r="H150" s="28">
        <v>40092</v>
      </c>
      <c r="I150" s="29" t="s">
        <v>28</v>
      </c>
      <c r="J150" s="30">
        <v>14300</v>
      </c>
      <c r="K150" s="30">
        <f t="shared" si="6"/>
        <v>410.41</v>
      </c>
      <c r="L150" s="30">
        <v>0</v>
      </c>
      <c r="M150" s="30">
        <f t="shared" si="7"/>
        <v>434.72</v>
      </c>
      <c r="N150" s="30">
        <v>1500</v>
      </c>
      <c r="O150" s="105">
        <f t="shared" si="8"/>
        <v>11954.87</v>
      </c>
      <c r="P150" s="90">
        <v>354</v>
      </c>
    </row>
    <row r="151" spans="1:16" ht="15.75" customHeight="1" x14ac:dyDescent="0.25">
      <c r="A151" s="29">
        <v>143</v>
      </c>
      <c r="B151" s="59" t="s">
        <v>334</v>
      </c>
      <c r="C151" s="59" t="s">
        <v>335</v>
      </c>
      <c r="D151" s="65" t="s">
        <v>29</v>
      </c>
      <c r="E151" s="77" t="s">
        <v>315</v>
      </c>
      <c r="F151" s="73" t="s">
        <v>1625</v>
      </c>
      <c r="G151" s="29" t="s">
        <v>27</v>
      </c>
      <c r="H151" s="28">
        <v>40123</v>
      </c>
      <c r="I151" s="29" t="s">
        <v>28</v>
      </c>
      <c r="J151" s="30">
        <v>14300</v>
      </c>
      <c r="K151" s="30">
        <f t="shared" si="6"/>
        <v>410.41</v>
      </c>
      <c r="L151" s="30">
        <v>0</v>
      </c>
      <c r="M151" s="30">
        <f t="shared" si="7"/>
        <v>434.72</v>
      </c>
      <c r="N151" s="30">
        <v>600</v>
      </c>
      <c r="O151" s="105">
        <f t="shared" si="8"/>
        <v>12854.87</v>
      </c>
      <c r="P151" s="90">
        <v>355</v>
      </c>
    </row>
    <row r="152" spans="1:16" ht="15.75" customHeight="1" x14ac:dyDescent="0.25">
      <c r="A152" s="29">
        <v>144</v>
      </c>
      <c r="B152" s="59" t="s">
        <v>336</v>
      </c>
      <c r="C152" s="59" t="s">
        <v>337</v>
      </c>
      <c r="D152" s="65" t="s">
        <v>29</v>
      </c>
      <c r="E152" s="77" t="s">
        <v>315</v>
      </c>
      <c r="F152" s="73" t="s">
        <v>1625</v>
      </c>
      <c r="G152" s="29" t="s">
        <v>27</v>
      </c>
      <c r="H152" s="28">
        <v>40402</v>
      </c>
      <c r="I152" s="29" t="s">
        <v>28</v>
      </c>
      <c r="J152" s="30">
        <v>14300</v>
      </c>
      <c r="K152" s="30">
        <f t="shared" si="6"/>
        <v>410.41</v>
      </c>
      <c r="L152" s="30">
        <v>0</v>
      </c>
      <c r="M152" s="30">
        <f t="shared" si="7"/>
        <v>434.72</v>
      </c>
      <c r="N152" s="30">
        <v>0</v>
      </c>
      <c r="O152" s="105">
        <f t="shared" si="8"/>
        <v>13454.87</v>
      </c>
      <c r="P152" s="90">
        <v>357</v>
      </c>
    </row>
    <row r="153" spans="1:16" ht="15.75" customHeight="1" x14ac:dyDescent="0.25">
      <c r="A153" s="29">
        <v>145</v>
      </c>
      <c r="B153" s="59" t="s">
        <v>338</v>
      </c>
      <c r="C153" s="59" t="s">
        <v>339</v>
      </c>
      <c r="D153" s="65" t="s">
        <v>29</v>
      </c>
      <c r="E153" s="77" t="s">
        <v>315</v>
      </c>
      <c r="F153" s="73" t="s">
        <v>1625</v>
      </c>
      <c r="G153" s="29" t="s">
        <v>27</v>
      </c>
      <c r="H153" s="28">
        <v>40456</v>
      </c>
      <c r="I153" s="29" t="s">
        <v>28</v>
      </c>
      <c r="J153" s="30">
        <v>14300</v>
      </c>
      <c r="K153" s="30">
        <f t="shared" si="6"/>
        <v>410.41</v>
      </c>
      <c r="L153" s="30">
        <v>0</v>
      </c>
      <c r="M153" s="30">
        <f t="shared" si="7"/>
        <v>434.72</v>
      </c>
      <c r="N153" s="30">
        <v>7545.31</v>
      </c>
      <c r="O153" s="105">
        <f t="shared" si="8"/>
        <v>5909.56</v>
      </c>
      <c r="P153" s="90">
        <v>358</v>
      </c>
    </row>
    <row r="154" spans="1:16" ht="15.75" customHeight="1" x14ac:dyDescent="0.25">
      <c r="A154" s="29">
        <v>146</v>
      </c>
      <c r="B154" s="59" t="s">
        <v>340</v>
      </c>
      <c r="C154" s="59" t="s">
        <v>341</v>
      </c>
      <c r="D154" s="65" t="s">
        <v>26</v>
      </c>
      <c r="E154" s="76" t="s">
        <v>315</v>
      </c>
      <c r="F154" s="73" t="s">
        <v>1625</v>
      </c>
      <c r="G154" s="29" t="s">
        <v>27</v>
      </c>
      <c r="H154" s="28">
        <v>40834</v>
      </c>
      <c r="I154" s="29" t="s">
        <v>28</v>
      </c>
      <c r="J154" s="30">
        <v>14300</v>
      </c>
      <c r="K154" s="30">
        <f t="shared" si="6"/>
        <v>410.41</v>
      </c>
      <c r="L154" s="30">
        <v>0</v>
      </c>
      <c r="M154" s="30">
        <f t="shared" si="7"/>
        <v>434.72</v>
      </c>
      <c r="N154" s="30">
        <v>0</v>
      </c>
      <c r="O154" s="105">
        <f t="shared" si="8"/>
        <v>13454.87</v>
      </c>
      <c r="P154" s="90">
        <v>359</v>
      </c>
    </row>
    <row r="155" spans="1:16" ht="15.75" customHeight="1" x14ac:dyDescent="0.25">
      <c r="A155" s="29">
        <v>147</v>
      </c>
      <c r="B155" s="59" t="s">
        <v>342</v>
      </c>
      <c r="C155" s="59" t="s">
        <v>343</v>
      </c>
      <c r="D155" s="65" t="s">
        <v>26</v>
      </c>
      <c r="E155" s="76" t="s">
        <v>315</v>
      </c>
      <c r="F155" s="73" t="s">
        <v>1625</v>
      </c>
      <c r="G155" s="29" t="s">
        <v>27</v>
      </c>
      <c r="H155" s="28">
        <v>40625</v>
      </c>
      <c r="I155" s="29" t="s">
        <v>28</v>
      </c>
      <c r="J155" s="30">
        <v>14300</v>
      </c>
      <c r="K155" s="30">
        <f t="shared" si="6"/>
        <v>410.41</v>
      </c>
      <c r="L155" s="30">
        <v>0</v>
      </c>
      <c r="M155" s="30">
        <f t="shared" si="7"/>
        <v>434.72</v>
      </c>
      <c r="N155" s="30">
        <v>6259.67</v>
      </c>
      <c r="O155" s="105">
        <f t="shared" si="8"/>
        <v>7195.2000000000007</v>
      </c>
      <c r="P155" s="90">
        <v>360</v>
      </c>
    </row>
    <row r="156" spans="1:16" ht="15.75" customHeight="1" x14ac:dyDescent="0.25">
      <c r="A156" s="29">
        <v>148</v>
      </c>
      <c r="B156" s="59" t="s">
        <v>344</v>
      </c>
      <c r="C156" s="59" t="s">
        <v>345</v>
      </c>
      <c r="D156" s="65" t="s">
        <v>29</v>
      </c>
      <c r="E156" s="76" t="s">
        <v>315</v>
      </c>
      <c r="F156" s="73" t="s">
        <v>1625</v>
      </c>
      <c r="G156" s="29" t="s">
        <v>27</v>
      </c>
      <c r="H156" s="28">
        <v>41306</v>
      </c>
      <c r="I156" s="29" t="s">
        <v>28</v>
      </c>
      <c r="J156" s="30">
        <v>14300</v>
      </c>
      <c r="K156" s="30">
        <f t="shared" si="6"/>
        <v>410.41</v>
      </c>
      <c r="L156" s="30">
        <v>0</v>
      </c>
      <c r="M156" s="30">
        <f t="shared" si="7"/>
        <v>434.72</v>
      </c>
      <c r="N156" s="30">
        <v>0</v>
      </c>
      <c r="O156" s="105">
        <f t="shared" si="8"/>
        <v>13454.87</v>
      </c>
      <c r="P156" s="90">
        <v>468</v>
      </c>
    </row>
    <row r="157" spans="1:16" ht="15.75" customHeight="1" x14ac:dyDescent="0.25">
      <c r="A157" s="29">
        <v>149</v>
      </c>
      <c r="B157" s="59" t="s">
        <v>346</v>
      </c>
      <c r="C157" s="59" t="s">
        <v>347</v>
      </c>
      <c r="D157" s="65" t="s">
        <v>29</v>
      </c>
      <c r="E157" s="76" t="s">
        <v>315</v>
      </c>
      <c r="F157" s="73" t="s">
        <v>1625</v>
      </c>
      <c r="G157" s="29" t="s">
        <v>27</v>
      </c>
      <c r="H157" s="28">
        <v>41554</v>
      </c>
      <c r="I157" s="29" t="s">
        <v>28</v>
      </c>
      <c r="J157" s="30">
        <v>14300</v>
      </c>
      <c r="K157" s="30">
        <f t="shared" si="6"/>
        <v>410.41</v>
      </c>
      <c r="L157" s="30">
        <v>0</v>
      </c>
      <c r="M157" s="30">
        <f t="shared" si="7"/>
        <v>434.72</v>
      </c>
      <c r="N157" s="30">
        <v>0</v>
      </c>
      <c r="O157" s="105">
        <f t="shared" si="8"/>
        <v>13454.87</v>
      </c>
      <c r="P157" s="90">
        <v>480</v>
      </c>
    </row>
    <row r="158" spans="1:16" ht="15.75" customHeight="1" x14ac:dyDescent="0.25">
      <c r="A158" s="29">
        <v>150</v>
      </c>
      <c r="B158" s="59" t="s">
        <v>348</v>
      </c>
      <c r="C158" s="59" t="s">
        <v>349</v>
      </c>
      <c r="D158" s="65" t="s">
        <v>29</v>
      </c>
      <c r="E158" s="76" t="s">
        <v>315</v>
      </c>
      <c r="F158" s="73" t="s">
        <v>1625</v>
      </c>
      <c r="G158" s="29" t="s">
        <v>27</v>
      </c>
      <c r="H158" s="28">
        <v>41760</v>
      </c>
      <c r="I158" s="29" t="s">
        <v>28</v>
      </c>
      <c r="J158" s="30">
        <v>14300</v>
      </c>
      <c r="K158" s="30">
        <f t="shared" si="6"/>
        <v>410.41</v>
      </c>
      <c r="L158" s="30">
        <v>0</v>
      </c>
      <c r="M158" s="30">
        <f t="shared" si="7"/>
        <v>434.72</v>
      </c>
      <c r="N158" s="30">
        <v>0</v>
      </c>
      <c r="O158" s="105">
        <f t="shared" si="8"/>
        <v>13454.87</v>
      </c>
      <c r="P158" s="90">
        <v>488</v>
      </c>
    </row>
    <row r="159" spans="1:16" ht="15.75" customHeight="1" x14ac:dyDescent="0.25">
      <c r="A159" s="29">
        <v>151</v>
      </c>
      <c r="B159" s="59" t="s">
        <v>350</v>
      </c>
      <c r="C159" s="59" t="s">
        <v>351</v>
      </c>
      <c r="D159" s="65" t="s">
        <v>29</v>
      </c>
      <c r="E159" s="76" t="s">
        <v>315</v>
      </c>
      <c r="F159" s="73" t="s">
        <v>1625</v>
      </c>
      <c r="G159" s="29" t="s">
        <v>27</v>
      </c>
      <c r="H159" s="28">
        <v>41841</v>
      </c>
      <c r="I159" s="29" t="s">
        <v>28</v>
      </c>
      <c r="J159" s="30">
        <v>14300</v>
      </c>
      <c r="K159" s="30">
        <f t="shared" si="6"/>
        <v>410.41</v>
      </c>
      <c r="L159" s="30">
        <v>0</v>
      </c>
      <c r="M159" s="30">
        <f t="shared" si="7"/>
        <v>434.72</v>
      </c>
      <c r="N159" s="30">
        <v>0</v>
      </c>
      <c r="O159" s="105">
        <f t="shared" si="8"/>
        <v>13454.87</v>
      </c>
      <c r="P159" s="90">
        <v>489</v>
      </c>
    </row>
    <row r="160" spans="1:16" ht="15.75" customHeight="1" x14ac:dyDescent="0.25">
      <c r="A160" s="29">
        <v>152</v>
      </c>
      <c r="B160" s="59" t="s">
        <v>352</v>
      </c>
      <c r="C160" s="59" t="s">
        <v>353</v>
      </c>
      <c r="D160" s="65" t="s">
        <v>29</v>
      </c>
      <c r="E160" s="75" t="s">
        <v>315</v>
      </c>
      <c r="F160" s="73" t="s">
        <v>1625</v>
      </c>
      <c r="G160" s="29" t="s">
        <v>27</v>
      </c>
      <c r="H160" s="28">
        <v>42493</v>
      </c>
      <c r="I160" s="29" t="s">
        <v>28</v>
      </c>
      <c r="J160" s="30">
        <v>14300</v>
      </c>
      <c r="K160" s="30">
        <f t="shared" si="6"/>
        <v>410.41</v>
      </c>
      <c r="L160" s="30">
        <v>0</v>
      </c>
      <c r="M160" s="30">
        <f t="shared" si="7"/>
        <v>434.72</v>
      </c>
      <c r="N160" s="30">
        <v>7534.85</v>
      </c>
      <c r="O160" s="105">
        <f t="shared" si="8"/>
        <v>5920.02</v>
      </c>
      <c r="P160" s="90">
        <v>511</v>
      </c>
    </row>
    <row r="161" spans="1:16" ht="15.75" customHeight="1" x14ac:dyDescent="0.25">
      <c r="A161" s="29">
        <v>153</v>
      </c>
      <c r="B161" s="59" t="s">
        <v>35</v>
      </c>
      <c r="C161" s="59" t="s">
        <v>354</v>
      </c>
      <c r="D161" s="65" t="s">
        <v>29</v>
      </c>
      <c r="E161" s="75" t="s">
        <v>315</v>
      </c>
      <c r="F161" s="73" t="s">
        <v>1625</v>
      </c>
      <c r="G161" s="29" t="s">
        <v>27</v>
      </c>
      <c r="H161" s="28">
        <v>43313</v>
      </c>
      <c r="I161" s="29" t="s">
        <v>28</v>
      </c>
      <c r="J161" s="30">
        <v>14300</v>
      </c>
      <c r="K161" s="30">
        <f t="shared" si="6"/>
        <v>410.41</v>
      </c>
      <c r="L161" s="30">
        <v>0</v>
      </c>
      <c r="M161" s="30">
        <f t="shared" si="7"/>
        <v>434.72</v>
      </c>
      <c r="N161" s="30">
        <v>1715.46</v>
      </c>
      <c r="O161" s="105">
        <f t="shared" si="8"/>
        <v>11739.41</v>
      </c>
      <c r="P161" s="90">
        <v>554</v>
      </c>
    </row>
    <row r="162" spans="1:16" ht="15.75" customHeight="1" x14ac:dyDescent="0.25">
      <c r="A162" s="29">
        <v>154</v>
      </c>
      <c r="B162" s="59" t="s">
        <v>355</v>
      </c>
      <c r="C162" s="59" t="s">
        <v>356</v>
      </c>
      <c r="D162" s="65" t="s">
        <v>26</v>
      </c>
      <c r="E162" s="75" t="s">
        <v>315</v>
      </c>
      <c r="F162" s="73" t="s">
        <v>1625</v>
      </c>
      <c r="G162" s="29" t="s">
        <v>27</v>
      </c>
      <c r="H162" s="28">
        <v>43313</v>
      </c>
      <c r="I162" s="29" t="s">
        <v>28</v>
      </c>
      <c r="J162" s="30">
        <v>14300</v>
      </c>
      <c r="K162" s="30">
        <f t="shared" si="6"/>
        <v>410.41</v>
      </c>
      <c r="L162" s="30">
        <v>0</v>
      </c>
      <c r="M162" s="30">
        <f t="shared" si="7"/>
        <v>434.72</v>
      </c>
      <c r="N162" s="30">
        <v>600</v>
      </c>
      <c r="O162" s="105">
        <f t="shared" si="8"/>
        <v>12854.87</v>
      </c>
      <c r="P162" s="90">
        <v>558</v>
      </c>
    </row>
    <row r="163" spans="1:16" ht="15.75" customHeight="1" x14ac:dyDescent="0.25">
      <c r="A163" s="29">
        <v>155</v>
      </c>
      <c r="B163" s="59" t="s">
        <v>357</v>
      </c>
      <c r="C163" s="59" t="s">
        <v>358</v>
      </c>
      <c r="D163" s="65" t="s">
        <v>29</v>
      </c>
      <c r="E163" s="75" t="s">
        <v>315</v>
      </c>
      <c r="F163" s="73" t="s">
        <v>1625</v>
      </c>
      <c r="G163" s="29" t="s">
        <v>27</v>
      </c>
      <c r="H163" s="28">
        <v>43313</v>
      </c>
      <c r="I163" s="29" t="s">
        <v>28</v>
      </c>
      <c r="J163" s="30">
        <v>14300</v>
      </c>
      <c r="K163" s="30">
        <f t="shared" si="6"/>
        <v>410.41</v>
      </c>
      <c r="L163" s="30">
        <v>0</v>
      </c>
      <c r="M163" s="30">
        <f t="shared" si="7"/>
        <v>434.72</v>
      </c>
      <c r="N163" s="30">
        <v>1148</v>
      </c>
      <c r="O163" s="105">
        <f t="shared" si="8"/>
        <v>12306.87</v>
      </c>
      <c r="P163" s="90">
        <v>560</v>
      </c>
    </row>
    <row r="164" spans="1:16" ht="15.75" customHeight="1" x14ac:dyDescent="0.25">
      <c r="A164" s="29">
        <v>156</v>
      </c>
      <c r="B164" s="59" t="s">
        <v>359</v>
      </c>
      <c r="C164" s="59" t="s">
        <v>360</v>
      </c>
      <c r="D164" s="65" t="s">
        <v>29</v>
      </c>
      <c r="E164" s="80" t="s">
        <v>315</v>
      </c>
      <c r="F164" s="73" t="s">
        <v>1625</v>
      </c>
      <c r="G164" s="29" t="s">
        <v>27</v>
      </c>
      <c r="H164" s="28">
        <v>43739</v>
      </c>
      <c r="I164" s="29" t="s">
        <v>28</v>
      </c>
      <c r="J164" s="30">
        <v>14300</v>
      </c>
      <c r="K164" s="30">
        <f t="shared" si="6"/>
        <v>410.41</v>
      </c>
      <c r="L164" s="30">
        <v>0</v>
      </c>
      <c r="M164" s="30">
        <f t="shared" si="7"/>
        <v>434.72</v>
      </c>
      <c r="N164" s="30">
        <v>1174.68</v>
      </c>
      <c r="O164" s="105">
        <f t="shared" si="8"/>
        <v>12280.19</v>
      </c>
      <c r="P164" s="90">
        <v>609</v>
      </c>
    </row>
    <row r="165" spans="1:16" x14ac:dyDescent="0.25">
      <c r="A165" s="29">
        <v>157</v>
      </c>
      <c r="B165" s="59" t="s">
        <v>361</v>
      </c>
      <c r="C165" s="59" t="s">
        <v>362</v>
      </c>
      <c r="D165" s="65" t="s">
        <v>29</v>
      </c>
      <c r="E165" s="75" t="s">
        <v>315</v>
      </c>
      <c r="F165" s="73" t="s">
        <v>1625</v>
      </c>
      <c r="G165" s="29" t="s">
        <v>27</v>
      </c>
      <c r="H165" s="28">
        <v>43739</v>
      </c>
      <c r="I165" s="29" t="s">
        <v>28</v>
      </c>
      <c r="J165" s="30">
        <v>14300</v>
      </c>
      <c r="K165" s="30">
        <f t="shared" si="6"/>
        <v>410.41</v>
      </c>
      <c r="L165" s="30">
        <v>0</v>
      </c>
      <c r="M165" s="30">
        <f t="shared" si="7"/>
        <v>434.72</v>
      </c>
      <c r="N165" s="30">
        <v>2748</v>
      </c>
      <c r="O165" s="105">
        <f t="shared" si="8"/>
        <v>10706.87</v>
      </c>
      <c r="P165" s="90">
        <v>611</v>
      </c>
    </row>
    <row r="166" spans="1:16" ht="15.75" customHeight="1" x14ac:dyDescent="0.25">
      <c r="A166" s="29">
        <v>158</v>
      </c>
      <c r="B166" s="59" t="s">
        <v>363</v>
      </c>
      <c r="C166" s="59" t="s">
        <v>364</v>
      </c>
      <c r="D166" s="65" t="s">
        <v>26</v>
      </c>
      <c r="E166" s="75" t="s">
        <v>315</v>
      </c>
      <c r="F166" s="73" t="s">
        <v>1625</v>
      </c>
      <c r="G166" s="29" t="s">
        <v>27</v>
      </c>
      <c r="H166" s="28">
        <v>43739</v>
      </c>
      <c r="I166" s="29" t="s">
        <v>28</v>
      </c>
      <c r="J166" s="30">
        <v>14300</v>
      </c>
      <c r="K166" s="30">
        <f t="shared" si="6"/>
        <v>410.41</v>
      </c>
      <c r="L166" s="30">
        <v>0</v>
      </c>
      <c r="M166" s="30">
        <f t="shared" si="7"/>
        <v>434.72</v>
      </c>
      <c r="N166" s="30">
        <v>0</v>
      </c>
      <c r="O166" s="105">
        <f t="shared" si="8"/>
        <v>13454.87</v>
      </c>
      <c r="P166" s="90">
        <v>612</v>
      </c>
    </row>
    <row r="167" spans="1:16" ht="15.75" customHeight="1" x14ac:dyDescent="0.25">
      <c r="A167" s="29">
        <v>159</v>
      </c>
      <c r="B167" s="59" t="s">
        <v>365</v>
      </c>
      <c r="C167" s="59" t="s">
        <v>366</v>
      </c>
      <c r="D167" s="65" t="s">
        <v>29</v>
      </c>
      <c r="E167" s="76" t="s">
        <v>1709</v>
      </c>
      <c r="F167" s="73" t="s">
        <v>1625</v>
      </c>
      <c r="G167" s="29" t="s">
        <v>27</v>
      </c>
      <c r="H167" s="28">
        <v>44805</v>
      </c>
      <c r="I167" s="29" t="s">
        <v>28</v>
      </c>
      <c r="J167" s="30">
        <v>14300</v>
      </c>
      <c r="K167" s="30">
        <f t="shared" si="6"/>
        <v>410.41</v>
      </c>
      <c r="L167" s="30"/>
      <c r="M167" s="30">
        <f t="shared" si="7"/>
        <v>434.72</v>
      </c>
      <c r="N167" s="30">
        <v>1539.28</v>
      </c>
      <c r="O167" s="105">
        <f t="shared" si="8"/>
        <v>11915.59</v>
      </c>
      <c r="P167" s="90">
        <v>184</v>
      </c>
    </row>
    <row r="168" spans="1:16" ht="15.75" customHeight="1" x14ac:dyDescent="0.25">
      <c r="A168" s="29">
        <v>160</v>
      </c>
      <c r="B168" s="59" t="s">
        <v>367</v>
      </c>
      <c r="C168" s="59" t="s">
        <v>368</v>
      </c>
      <c r="D168" s="65" t="s">
        <v>29</v>
      </c>
      <c r="E168" s="77" t="s">
        <v>1709</v>
      </c>
      <c r="F168" s="73" t="s">
        <v>1625</v>
      </c>
      <c r="G168" s="29" t="s">
        <v>27</v>
      </c>
      <c r="H168" s="28">
        <v>44805</v>
      </c>
      <c r="I168" s="29" t="s">
        <v>28</v>
      </c>
      <c r="J168" s="30">
        <v>14300</v>
      </c>
      <c r="K168" s="30">
        <f t="shared" si="6"/>
        <v>410.41</v>
      </c>
      <c r="L168" s="30"/>
      <c r="M168" s="30">
        <f t="shared" si="7"/>
        <v>434.72</v>
      </c>
      <c r="N168" s="30">
        <v>0</v>
      </c>
      <c r="O168" s="105">
        <f t="shared" si="8"/>
        <v>13454.87</v>
      </c>
      <c r="P168" s="90">
        <v>183</v>
      </c>
    </row>
    <row r="169" spans="1:16" ht="17.25" customHeight="1" x14ac:dyDescent="0.25">
      <c r="A169" s="29">
        <v>161</v>
      </c>
      <c r="B169" s="59" t="s">
        <v>369</v>
      </c>
      <c r="C169" s="59" t="s">
        <v>370</v>
      </c>
      <c r="D169" s="65" t="s">
        <v>29</v>
      </c>
      <c r="E169" s="76" t="s">
        <v>1709</v>
      </c>
      <c r="F169" s="73" t="s">
        <v>1625</v>
      </c>
      <c r="G169" s="29" t="s">
        <v>27</v>
      </c>
      <c r="H169" s="28">
        <v>44835</v>
      </c>
      <c r="I169" s="29" t="s">
        <v>28</v>
      </c>
      <c r="J169" s="30">
        <v>14300</v>
      </c>
      <c r="K169" s="30">
        <f t="shared" si="6"/>
        <v>410.41</v>
      </c>
      <c r="L169" s="30"/>
      <c r="M169" s="30">
        <f t="shared" si="7"/>
        <v>434.72</v>
      </c>
      <c r="N169" s="30">
        <v>6336.57</v>
      </c>
      <c r="O169" s="105">
        <f t="shared" si="8"/>
        <v>7118.3000000000011</v>
      </c>
      <c r="P169" s="90">
        <v>227</v>
      </c>
    </row>
    <row r="170" spans="1:16" ht="17.25" customHeight="1" x14ac:dyDescent="0.25">
      <c r="A170" s="29">
        <v>162</v>
      </c>
      <c r="B170" s="135" t="s">
        <v>1740</v>
      </c>
      <c r="C170" s="138" t="s">
        <v>1741</v>
      </c>
      <c r="D170" s="65" t="s">
        <v>26</v>
      </c>
      <c r="E170" s="125" t="s">
        <v>1709</v>
      </c>
      <c r="F170" s="73" t="s">
        <v>1625</v>
      </c>
      <c r="G170" s="29" t="s">
        <v>27</v>
      </c>
      <c r="H170" s="28">
        <v>45413</v>
      </c>
      <c r="I170" s="29" t="s">
        <v>28</v>
      </c>
      <c r="J170" s="30">
        <v>14300</v>
      </c>
      <c r="K170" s="30">
        <f t="shared" si="6"/>
        <v>410.41</v>
      </c>
      <c r="L170" s="30"/>
      <c r="M170" s="30">
        <f t="shared" si="7"/>
        <v>434.72</v>
      </c>
      <c r="N170" s="30">
        <v>0</v>
      </c>
      <c r="O170" s="105">
        <f t="shared" si="8"/>
        <v>13454.87</v>
      </c>
      <c r="P170" s="90">
        <v>256</v>
      </c>
    </row>
    <row r="171" spans="1:16" ht="17.25" customHeight="1" x14ac:dyDescent="0.25">
      <c r="A171" s="29">
        <v>163</v>
      </c>
      <c r="B171" s="108" t="s">
        <v>1777</v>
      </c>
      <c r="C171" s="109" t="s">
        <v>1778</v>
      </c>
      <c r="D171" s="90" t="s">
        <v>26</v>
      </c>
      <c r="E171" s="110" t="s">
        <v>289</v>
      </c>
      <c r="F171" s="110" t="s">
        <v>1779</v>
      </c>
      <c r="G171" s="112" t="s">
        <v>1767</v>
      </c>
      <c r="H171" s="95">
        <v>45536</v>
      </c>
      <c r="I171" s="112" t="s">
        <v>28</v>
      </c>
      <c r="J171" s="111">
        <v>14300</v>
      </c>
      <c r="K171" s="30">
        <f t="shared" si="6"/>
        <v>410.41</v>
      </c>
      <c r="L171" s="30"/>
      <c r="M171" s="30">
        <f t="shared" si="7"/>
        <v>434.72</v>
      </c>
      <c r="N171" s="30"/>
      <c r="O171" s="105">
        <f t="shared" si="8"/>
        <v>13454.87</v>
      </c>
      <c r="P171" s="90">
        <v>223</v>
      </c>
    </row>
    <row r="172" spans="1:16" ht="15.75" customHeight="1" x14ac:dyDescent="0.25">
      <c r="A172" s="29">
        <v>164</v>
      </c>
      <c r="B172" s="59" t="s">
        <v>371</v>
      </c>
      <c r="C172" s="59" t="s">
        <v>372</v>
      </c>
      <c r="D172" s="29" t="s">
        <v>29</v>
      </c>
      <c r="E172" s="77" t="s">
        <v>373</v>
      </c>
      <c r="F172" s="23" t="s">
        <v>1640</v>
      </c>
      <c r="G172" s="34" t="s">
        <v>31</v>
      </c>
      <c r="H172" s="28">
        <v>44896</v>
      </c>
      <c r="I172" s="28">
        <v>45078</v>
      </c>
      <c r="J172" s="61">
        <v>35000</v>
      </c>
      <c r="K172" s="30">
        <f t="shared" si="6"/>
        <v>1004.5</v>
      </c>
      <c r="L172" s="30"/>
      <c r="M172" s="30">
        <f t="shared" si="7"/>
        <v>1064</v>
      </c>
      <c r="N172" s="30">
        <v>0</v>
      </c>
      <c r="O172" s="105">
        <f t="shared" si="8"/>
        <v>32931.5</v>
      </c>
      <c r="P172" s="90">
        <v>32</v>
      </c>
    </row>
    <row r="173" spans="1:16" ht="15.75" customHeight="1" x14ac:dyDescent="0.25">
      <c r="A173" s="29">
        <v>165</v>
      </c>
      <c r="B173" s="59" t="s">
        <v>374</v>
      </c>
      <c r="C173" s="59" t="s">
        <v>375</v>
      </c>
      <c r="D173" s="29" t="s">
        <v>29</v>
      </c>
      <c r="E173" s="76" t="s">
        <v>373</v>
      </c>
      <c r="F173" s="23" t="s">
        <v>1640</v>
      </c>
      <c r="G173" s="34" t="s">
        <v>31</v>
      </c>
      <c r="H173" s="28">
        <v>44927</v>
      </c>
      <c r="I173" s="28">
        <v>45108</v>
      </c>
      <c r="J173" s="61">
        <v>35000</v>
      </c>
      <c r="K173" s="30">
        <f t="shared" si="6"/>
        <v>1004.5</v>
      </c>
      <c r="L173" s="30"/>
      <c r="M173" s="30">
        <f t="shared" si="7"/>
        <v>1064</v>
      </c>
      <c r="N173" s="30">
        <v>1100</v>
      </c>
      <c r="O173" s="105">
        <f t="shared" si="8"/>
        <v>31831.5</v>
      </c>
      <c r="P173" s="90">
        <v>38</v>
      </c>
    </row>
    <row r="174" spans="1:16" ht="15.75" customHeight="1" x14ac:dyDescent="0.25">
      <c r="A174" s="29">
        <v>166</v>
      </c>
      <c r="B174" s="108" t="s">
        <v>1794</v>
      </c>
      <c r="C174" s="109" t="s">
        <v>1795</v>
      </c>
      <c r="D174" s="90" t="s">
        <v>29</v>
      </c>
      <c r="E174" s="110" t="s">
        <v>1796</v>
      </c>
      <c r="F174" s="108" t="s">
        <v>1640</v>
      </c>
      <c r="G174" s="90" t="s">
        <v>1797</v>
      </c>
      <c r="H174" s="95">
        <v>45536</v>
      </c>
      <c r="I174" s="95">
        <v>45352</v>
      </c>
      <c r="J174" s="111">
        <v>45000</v>
      </c>
      <c r="K174" s="30">
        <f t="shared" si="6"/>
        <v>1291.5</v>
      </c>
      <c r="L174" s="30"/>
      <c r="M174" s="30">
        <f t="shared" si="7"/>
        <v>1368</v>
      </c>
      <c r="N174" s="30"/>
      <c r="O174" s="105">
        <f t="shared" si="8"/>
        <v>42340.5</v>
      </c>
      <c r="P174" s="90">
        <v>140</v>
      </c>
    </row>
    <row r="175" spans="1:16" ht="15.75" customHeight="1" x14ac:dyDescent="0.25">
      <c r="A175" s="29">
        <v>167</v>
      </c>
      <c r="B175" s="108" t="s">
        <v>1798</v>
      </c>
      <c r="C175" s="109" t="s">
        <v>1799</v>
      </c>
      <c r="D175" s="90" t="s">
        <v>29</v>
      </c>
      <c r="E175" s="110" t="s">
        <v>1796</v>
      </c>
      <c r="F175" s="108" t="s">
        <v>1640</v>
      </c>
      <c r="G175" s="90" t="s">
        <v>1797</v>
      </c>
      <c r="H175" s="95">
        <v>45536</v>
      </c>
      <c r="I175" s="95">
        <v>45352</v>
      </c>
      <c r="J175" s="111">
        <v>35000</v>
      </c>
      <c r="K175" s="30">
        <f t="shared" si="6"/>
        <v>1004.5</v>
      </c>
      <c r="L175" s="30"/>
      <c r="M175" s="30">
        <f t="shared" si="7"/>
        <v>1064</v>
      </c>
      <c r="N175" s="30"/>
      <c r="O175" s="105">
        <f t="shared" si="8"/>
        <v>32931.5</v>
      </c>
      <c r="P175" s="90">
        <v>29</v>
      </c>
    </row>
    <row r="176" spans="1:16" ht="17.25" customHeight="1" x14ac:dyDescent="0.25">
      <c r="A176" s="29">
        <v>168</v>
      </c>
      <c r="B176" s="59" t="s">
        <v>378</v>
      </c>
      <c r="C176" s="59" t="s">
        <v>379</v>
      </c>
      <c r="D176" s="65" t="s">
        <v>29</v>
      </c>
      <c r="E176" s="76" t="s">
        <v>1710</v>
      </c>
      <c r="F176" s="73" t="s">
        <v>1656</v>
      </c>
      <c r="G176" s="29" t="s">
        <v>27</v>
      </c>
      <c r="H176" s="28">
        <v>44835</v>
      </c>
      <c r="I176" s="29" t="s">
        <v>28</v>
      </c>
      <c r="J176" s="30">
        <v>23200</v>
      </c>
      <c r="K176" s="30">
        <f t="shared" si="6"/>
        <v>665.84</v>
      </c>
      <c r="L176" s="30"/>
      <c r="M176" s="30">
        <f t="shared" si="7"/>
        <v>705.28</v>
      </c>
      <c r="N176" s="30"/>
      <c r="O176" s="105">
        <f t="shared" si="8"/>
        <v>21828.880000000001</v>
      </c>
      <c r="P176" s="90">
        <v>224</v>
      </c>
    </row>
    <row r="177" spans="1:16" ht="17.25" customHeight="1" x14ac:dyDescent="0.25">
      <c r="A177" s="29">
        <v>169</v>
      </c>
      <c r="B177" s="59" t="s">
        <v>381</v>
      </c>
      <c r="C177" s="59" t="s">
        <v>382</v>
      </c>
      <c r="D177" s="65" t="s">
        <v>26</v>
      </c>
      <c r="E177" s="78" t="s">
        <v>1693</v>
      </c>
      <c r="F177" s="73" t="s">
        <v>1656</v>
      </c>
      <c r="G177" s="29" t="s">
        <v>27</v>
      </c>
      <c r="H177" s="28">
        <v>44470</v>
      </c>
      <c r="I177" s="29" t="s">
        <v>28</v>
      </c>
      <c r="J177" s="30">
        <v>25200</v>
      </c>
      <c r="K177" s="30">
        <f t="shared" si="6"/>
        <v>723.24</v>
      </c>
      <c r="L177" s="30">
        <v>0</v>
      </c>
      <c r="M177" s="30">
        <f t="shared" si="7"/>
        <v>766.08</v>
      </c>
      <c r="N177" s="30">
        <v>0</v>
      </c>
      <c r="O177" s="105">
        <f t="shared" si="8"/>
        <v>23710.679999999997</v>
      </c>
      <c r="P177" s="90">
        <v>202</v>
      </c>
    </row>
    <row r="178" spans="1:16" ht="17.25" customHeight="1" x14ac:dyDescent="0.25">
      <c r="A178" s="29">
        <v>170</v>
      </c>
      <c r="B178" s="59" t="s">
        <v>384</v>
      </c>
      <c r="C178" s="59" t="s">
        <v>385</v>
      </c>
      <c r="D178" s="65" t="s">
        <v>26</v>
      </c>
      <c r="E178" s="76" t="s">
        <v>1693</v>
      </c>
      <c r="F178" s="73" t="s">
        <v>1656</v>
      </c>
      <c r="G178" s="29" t="s">
        <v>27</v>
      </c>
      <c r="H178" s="28">
        <v>44470</v>
      </c>
      <c r="I178" s="29" t="s">
        <v>28</v>
      </c>
      <c r="J178" s="30">
        <v>25200</v>
      </c>
      <c r="K178" s="30">
        <f t="shared" si="6"/>
        <v>723.24</v>
      </c>
      <c r="L178" s="30">
        <v>0</v>
      </c>
      <c r="M178" s="30">
        <f t="shared" si="7"/>
        <v>766.08</v>
      </c>
      <c r="N178" s="30">
        <v>0</v>
      </c>
      <c r="O178" s="105">
        <f t="shared" si="8"/>
        <v>23710.679999999997</v>
      </c>
      <c r="P178" s="90">
        <v>203</v>
      </c>
    </row>
    <row r="179" spans="1:16" ht="15.75" customHeight="1" x14ac:dyDescent="0.25">
      <c r="A179" s="29">
        <v>171</v>
      </c>
      <c r="B179" s="62" t="s">
        <v>386</v>
      </c>
      <c r="C179" s="59" t="s">
        <v>387</v>
      </c>
      <c r="D179" s="65" t="s">
        <v>26</v>
      </c>
      <c r="E179" s="76" t="s">
        <v>1693</v>
      </c>
      <c r="F179" s="73" t="s">
        <v>1656</v>
      </c>
      <c r="G179" s="29" t="s">
        <v>27</v>
      </c>
      <c r="H179" s="28">
        <v>44136</v>
      </c>
      <c r="I179" s="29" t="s">
        <v>28</v>
      </c>
      <c r="J179" s="30">
        <v>21842.7</v>
      </c>
      <c r="K179" s="30">
        <f t="shared" si="6"/>
        <v>626.88549</v>
      </c>
      <c r="L179" s="30">
        <v>0</v>
      </c>
      <c r="M179" s="30">
        <f t="shared" si="7"/>
        <v>664.01808000000005</v>
      </c>
      <c r="N179" s="30">
        <v>2395.14</v>
      </c>
      <c r="O179" s="105">
        <f t="shared" si="8"/>
        <v>18156.656429999999</v>
      </c>
      <c r="P179" s="90">
        <v>306</v>
      </c>
    </row>
    <row r="180" spans="1:16" ht="17.25" customHeight="1" x14ac:dyDescent="0.25">
      <c r="A180" s="29">
        <v>172</v>
      </c>
      <c r="B180" s="59" t="s">
        <v>388</v>
      </c>
      <c r="C180" s="59" t="s">
        <v>389</v>
      </c>
      <c r="D180" s="65" t="s">
        <v>26</v>
      </c>
      <c r="E180" s="76" t="s">
        <v>383</v>
      </c>
      <c r="F180" s="73" t="s">
        <v>1656</v>
      </c>
      <c r="G180" s="29" t="s">
        <v>27</v>
      </c>
      <c r="H180" s="28">
        <v>39904</v>
      </c>
      <c r="I180" s="29" t="s">
        <v>28</v>
      </c>
      <c r="J180" s="30">
        <v>25200</v>
      </c>
      <c r="K180" s="30">
        <f t="shared" si="6"/>
        <v>723.24</v>
      </c>
      <c r="L180" s="30">
        <v>0</v>
      </c>
      <c r="M180" s="30">
        <f t="shared" si="7"/>
        <v>766.08</v>
      </c>
      <c r="N180" s="30">
        <v>0</v>
      </c>
      <c r="O180" s="105">
        <f t="shared" si="8"/>
        <v>23710.679999999997</v>
      </c>
      <c r="P180" s="90">
        <v>461</v>
      </c>
    </row>
    <row r="181" spans="1:16" ht="17.25" customHeight="1" x14ac:dyDescent="0.25">
      <c r="A181" s="29">
        <v>173</v>
      </c>
      <c r="B181" s="59" t="s">
        <v>279</v>
      </c>
      <c r="C181" s="59" t="s">
        <v>390</v>
      </c>
      <c r="D181" s="65" t="s">
        <v>26</v>
      </c>
      <c r="E181" s="77" t="s">
        <v>383</v>
      </c>
      <c r="F181" s="73" t="s">
        <v>1656</v>
      </c>
      <c r="G181" s="29" t="s">
        <v>27</v>
      </c>
      <c r="H181" s="28">
        <v>41197</v>
      </c>
      <c r="I181" s="29" t="s">
        <v>28</v>
      </c>
      <c r="J181" s="30">
        <v>25200</v>
      </c>
      <c r="K181" s="30">
        <f t="shared" si="6"/>
        <v>723.24</v>
      </c>
      <c r="L181" s="30">
        <v>0</v>
      </c>
      <c r="M181" s="30">
        <f t="shared" si="7"/>
        <v>766.08</v>
      </c>
      <c r="N181" s="30">
        <v>1715.46</v>
      </c>
      <c r="O181" s="105">
        <f t="shared" si="8"/>
        <v>21995.219999999998</v>
      </c>
      <c r="P181" s="90">
        <v>465</v>
      </c>
    </row>
    <row r="182" spans="1:16" ht="17.25" customHeight="1" x14ac:dyDescent="0.25">
      <c r="A182" s="29">
        <v>174</v>
      </c>
      <c r="B182" s="59" t="s">
        <v>391</v>
      </c>
      <c r="C182" s="59" t="s">
        <v>392</v>
      </c>
      <c r="D182" s="65" t="s">
        <v>26</v>
      </c>
      <c r="E182" s="80" t="s">
        <v>383</v>
      </c>
      <c r="F182" s="73" t="s">
        <v>1656</v>
      </c>
      <c r="G182" s="29" t="s">
        <v>27</v>
      </c>
      <c r="H182" s="28">
        <v>42644</v>
      </c>
      <c r="I182" s="29" t="s">
        <v>28</v>
      </c>
      <c r="J182" s="30">
        <v>25200</v>
      </c>
      <c r="K182" s="30">
        <f t="shared" si="6"/>
        <v>723.24</v>
      </c>
      <c r="L182" s="30">
        <v>0</v>
      </c>
      <c r="M182" s="30">
        <f t="shared" si="7"/>
        <v>766.08</v>
      </c>
      <c r="N182" s="30">
        <v>0</v>
      </c>
      <c r="O182" s="105">
        <f t="shared" si="8"/>
        <v>23710.679999999997</v>
      </c>
      <c r="P182" s="90">
        <v>524</v>
      </c>
    </row>
    <row r="183" spans="1:16" ht="17.25" customHeight="1" x14ac:dyDescent="0.25">
      <c r="A183" s="29">
        <v>175</v>
      </c>
      <c r="B183" s="59" t="s">
        <v>393</v>
      </c>
      <c r="C183" s="59" t="s">
        <v>394</v>
      </c>
      <c r="D183" s="65" t="s">
        <v>26</v>
      </c>
      <c r="E183" s="75" t="s">
        <v>383</v>
      </c>
      <c r="F183" s="73" t="s">
        <v>1656</v>
      </c>
      <c r="G183" s="29" t="s">
        <v>27</v>
      </c>
      <c r="H183" s="28">
        <v>43344</v>
      </c>
      <c r="I183" s="29" t="s">
        <v>28</v>
      </c>
      <c r="J183" s="30">
        <v>25200</v>
      </c>
      <c r="K183" s="30">
        <f t="shared" si="6"/>
        <v>723.24</v>
      </c>
      <c r="L183" s="30">
        <v>0</v>
      </c>
      <c r="M183" s="30">
        <f t="shared" si="7"/>
        <v>766.08</v>
      </c>
      <c r="N183" s="30">
        <v>15468.07</v>
      </c>
      <c r="O183" s="105">
        <f t="shared" si="8"/>
        <v>8242.6099999999969</v>
      </c>
      <c r="P183" s="90">
        <v>557</v>
      </c>
    </row>
    <row r="184" spans="1:16" ht="17.25" customHeight="1" x14ac:dyDescent="0.25">
      <c r="A184" s="29">
        <v>176</v>
      </c>
      <c r="B184" s="59" t="s">
        <v>395</v>
      </c>
      <c r="C184" s="59" t="s">
        <v>396</v>
      </c>
      <c r="D184" s="65" t="s">
        <v>26</v>
      </c>
      <c r="E184" s="75" t="s">
        <v>383</v>
      </c>
      <c r="F184" s="73" t="s">
        <v>1656</v>
      </c>
      <c r="G184" s="29" t="s">
        <v>27</v>
      </c>
      <c r="H184" s="28">
        <v>43770</v>
      </c>
      <c r="I184" s="29" t="s">
        <v>28</v>
      </c>
      <c r="J184" s="30">
        <v>21842.7</v>
      </c>
      <c r="K184" s="30">
        <f t="shared" si="6"/>
        <v>626.88549</v>
      </c>
      <c r="L184" s="30">
        <v>0</v>
      </c>
      <c r="M184" s="30">
        <f t="shared" si="7"/>
        <v>664.01808000000005</v>
      </c>
      <c r="N184" s="30">
        <v>10414.790000000001</v>
      </c>
      <c r="O184" s="105">
        <f t="shared" si="8"/>
        <v>10137.006429999998</v>
      </c>
      <c r="P184" s="90">
        <v>600</v>
      </c>
    </row>
    <row r="185" spans="1:16" ht="17.25" customHeight="1" x14ac:dyDescent="0.25">
      <c r="A185" s="29">
        <v>177</v>
      </c>
      <c r="B185" s="59" t="s">
        <v>224</v>
      </c>
      <c r="C185" s="59" t="s">
        <v>397</v>
      </c>
      <c r="D185" s="65" t="s">
        <v>26</v>
      </c>
      <c r="E185" s="77" t="s">
        <v>383</v>
      </c>
      <c r="F185" s="73" t="s">
        <v>1656</v>
      </c>
      <c r="G185" s="29" t="s">
        <v>27</v>
      </c>
      <c r="H185" s="28">
        <v>45108</v>
      </c>
      <c r="I185" s="29" t="s">
        <v>28</v>
      </c>
      <c r="J185" s="30">
        <v>25200</v>
      </c>
      <c r="K185" s="30">
        <f t="shared" si="6"/>
        <v>723.24</v>
      </c>
      <c r="L185" s="30"/>
      <c r="M185" s="30">
        <f t="shared" si="7"/>
        <v>766.08</v>
      </c>
      <c r="N185" s="30">
        <v>0</v>
      </c>
      <c r="O185" s="105">
        <f t="shared" si="8"/>
        <v>23710.679999999997</v>
      </c>
      <c r="P185" s="90">
        <v>268</v>
      </c>
    </row>
    <row r="186" spans="1:16" ht="17.25" customHeight="1" x14ac:dyDescent="0.25">
      <c r="A186" s="29">
        <v>178</v>
      </c>
      <c r="B186" s="59" t="s">
        <v>398</v>
      </c>
      <c r="C186" s="59" t="s">
        <v>399</v>
      </c>
      <c r="D186" s="65" t="s">
        <v>26</v>
      </c>
      <c r="E186" s="77" t="s">
        <v>383</v>
      </c>
      <c r="F186" s="73" t="s">
        <v>1656</v>
      </c>
      <c r="G186" s="29" t="s">
        <v>27</v>
      </c>
      <c r="H186" s="28">
        <v>45108</v>
      </c>
      <c r="I186" s="29" t="s">
        <v>28</v>
      </c>
      <c r="J186" s="30">
        <v>28900</v>
      </c>
      <c r="K186" s="30">
        <f t="shared" si="6"/>
        <v>829.43</v>
      </c>
      <c r="L186" s="30"/>
      <c r="M186" s="30">
        <f t="shared" si="7"/>
        <v>878.56</v>
      </c>
      <c r="N186" s="30">
        <v>0</v>
      </c>
      <c r="O186" s="105">
        <f t="shared" si="8"/>
        <v>27192.01</v>
      </c>
      <c r="P186" s="90">
        <v>270</v>
      </c>
    </row>
    <row r="187" spans="1:16" ht="17.25" customHeight="1" x14ac:dyDescent="0.25">
      <c r="A187" s="29">
        <v>179</v>
      </c>
      <c r="B187" s="59" t="s">
        <v>400</v>
      </c>
      <c r="C187" s="59" t="s">
        <v>401</v>
      </c>
      <c r="D187" s="65" t="s">
        <v>26</v>
      </c>
      <c r="E187" s="144" t="s">
        <v>383</v>
      </c>
      <c r="F187" s="73" t="s">
        <v>1656</v>
      </c>
      <c r="G187" s="29" t="s">
        <v>27</v>
      </c>
      <c r="H187" s="28">
        <v>45261</v>
      </c>
      <c r="I187" s="29" t="s">
        <v>28</v>
      </c>
      <c r="J187" s="30">
        <v>25200</v>
      </c>
      <c r="K187" s="30">
        <f t="shared" si="6"/>
        <v>723.24</v>
      </c>
      <c r="L187" s="30"/>
      <c r="M187" s="30">
        <f t="shared" si="7"/>
        <v>766.08</v>
      </c>
      <c r="N187" s="30">
        <v>0</v>
      </c>
      <c r="O187" s="105">
        <f t="shared" si="8"/>
        <v>23710.679999999997</v>
      </c>
      <c r="P187" s="90">
        <v>250</v>
      </c>
    </row>
    <row r="188" spans="1:16" ht="17.25" customHeight="1" x14ac:dyDescent="0.25">
      <c r="A188" s="29">
        <v>180</v>
      </c>
      <c r="B188" s="59" t="s">
        <v>402</v>
      </c>
      <c r="C188" s="59" t="s">
        <v>403</v>
      </c>
      <c r="D188" s="29" t="s">
        <v>26</v>
      </c>
      <c r="E188" s="77" t="s">
        <v>1657</v>
      </c>
      <c r="F188" s="73" t="s">
        <v>1656</v>
      </c>
      <c r="G188" s="34" t="s">
        <v>31</v>
      </c>
      <c r="H188" s="28">
        <v>44805</v>
      </c>
      <c r="I188" s="28">
        <v>45170</v>
      </c>
      <c r="J188" s="61">
        <v>35000</v>
      </c>
      <c r="K188" s="30">
        <f t="shared" si="6"/>
        <v>1004.5</v>
      </c>
      <c r="L188" s="30"/>
      <c r="M188" s="35">
        <f t="shared" si="7"/>
        <v>1064</v>
      </c>
      <c r="N188" s="30">
        <v>0</v>
      </c>
      <c r="O188" s="104">
        <f t="shared" si="8"/>
        <v>32931.5</v>
      </c>
      <c r="P188" s="90">
        <v>59</v>
      </c>
    </row>
    <row r="189" spans="1:16" ht="17.25" customHeight="1" x14ac:dyDescent="0.25">
      <c r="A189" s="29">
        <v>181</v>
      </c>
      <c r="B189" s="59" t="s">
        <v>404</v>
      </c>
      <c r="C189" s="59" t="s">
        <v>405</v>
      </c>
      <c r="D189" s="29" t="s">
        <v>26</v>
      </c>
      <c r="E189" s="77" t="s">
        <v>383</v>
      </c>
      <c r="F189" s="73" t="s">
        <v>1656</v>
      </c>
      <c r="G189" s="34" t="s">
        <v>31</v>
      </c>
      <c r="H189" s="28">
        <v>39539</v>
      </c>
      <c r="I189" s="28">
        <v>45383</v>
      </c>
      <c r="J189" s="61">
        <v>27700</v>
      </c>
      <c r="K189" s="30">
        <f t="shared" si="6"/>
        <v>794.99</v>
      </c>
      <c r="L189" s="30">
        <v>0</v>
      </c>
      <c r="M189" s="35">
        <f t="shared" si="7"/>
        <v>842.08</v>
      </c>
      <c r="N189" s="30">
        <v>0</v>
      </c>
      <c r="O189" s="104">
        <f t="shared" si="8"/>
        <v>26062.929999999997</v>
      </c>
      <c r="P189" s="90">
        <v>114</v>
      </c>
    </row>
    <row r="190" spans="1:16" ht="17.25" customHeight="1" x14ac:dyDescent="0.25">
      <c r="A190" s="29">
        <v>182</v>
      </c>
      <c r="B190" s="59" t="s">
        <v>406</v>
      </c>
      <c r="C190" s="59" t="s">
        <v>407</v>
      </c>
      <c r="D190" s="29" t="s">
        <v>26</v>
      </c>
      <c r="E190" s="77" t="s">
        <v>1693</v>
      </c>
      <c r="F190" s="73" t="s">
        <v>1656</v>
      </c>
      <c r="G190" s="34" t="s">
        <v>31</v>
      </c>
      <c r="H190" s="28">
        <v>44256</v>
      </c>
      <c r="I190" s="28">
        <v>44986</v>
      </c>
      <c r="J190" s="60">
        <v>25200</v>
      </c>
      <c r="K190" s="30">
        <f t="shared" si="6"/>
        <v>723.24</v>
      </c>
      <c r="L190" s="30">
        <v>0</v>
      </c>
      <c r="M190" s="35">
        <f t="shared" si="7"/>
        <v>766.08</v>
      </c>
      <c r="N190" s="30">
        <v>0</v>
      </c>
      <c r="O190" s="104">
        <f t="shared" si="8"/>
        <v>23710.679999999997</v>
      </c>
      <c r="P190" s="90">
        <v>123</v>
      </c>
    </row>
    <row r="191" spans="1:16" ht="17.25" customHeight="1" x14ac:dyDescent="0.25">
      <c r="A191" s="29">
        <v>183</v>
      </c>
      <c r="B191" s="59" t="s">
        <v>376</v>
      </c>
      <c r="C191" s="59" t="s">
        <v>377</v>
      </c>
      <c r="D191" s="29" t="s">
        <v>26</v>
      </c>
      <c r="E191" s="77" t="s">
        <v>1659</v>
      </c>
      <c r="F191" s="23" t="s">
        <v>1658</v>
      </c>
      <c r="G191" s="34" t="s">
        <v>31</v>
      </c>
      <c r="H191" s="28">
        <v>40112</v>
      </c>
      <c r="I191" s="28">
        <v>45225</v>
      </c>
      <c r="J191" s="66">
        <v>50000</v>
      </c>
      <c r="K191" s="30">
        <f t="shared" si="6"/>
        <v>1435</v>
      </c>
      <c r="L191" s="30">
        <v>1854</v>
      </c>
      <c r="M191" s="35">
        <f t="shared" si="7"/>
        <v>1520</v>
      </c>
      <c r="N191" s="30">
        <v>17358.740000000002</v>
      </c>
      <c r="O191" s="104">
        <f t="shared" si="8"/>
        <v>27832.26</v>
      </c>
      <c r="P191" s="90">
        <v>60</v>
      </c>
    </row>
    <row r="192" spans="1:16" ht="17.25" customHeight="1" x14ac:dyDescent="0.25">
      <c r="A192" s="29">
        <v>184</v>
      </c>
      <c r="B192" s="59" t="s">
        <v>408</v>
      </c>
      <c r="C192" s="59" t="s">
        <v>409</v>
      </c>
      <c r="D192" s="65" t="s">
        <v>26</v>
      </c>
      <c r="E192" s="77" t="s">
        <v>410</v>
      </c>
      <c r="F192" s="23" t="s">
        <v>1658</v>
      </c>
      <c r="G192" s="29" t="s">
        <v>27</v>
      </c>
      <c r="H192" s="28">
        <v>45170</v>
      </c>
      <c r="I192" s="29" t="s">
        <v>28</v>
      </c>
      <c r="J192" s="30">
        <v>25000</v>
      </c>
      <c r="K192" s="30">
        <f t="shared" si="6"/>
        <v>717.5</v>
      </c>
      <c r="L192" s="30"/>
      <c r="M192" s="30">
        <f t="shared" si="7"/>
        <v>760</v>
      </c>
      <c r="N192" s="30">
        <v>0</v>
      </c>
      <c r="O192" s="105">
        <f t="shared" si="8"/>
        <v>23522.5</v>
      </c>
      <c r="P192" s="90">
        <v>280</v>
      </c>
    </row>
    <row r="193" spans="1:16" ht="17.25" customHeight="1" x14ac:dyDescent="0.25">
      <c r="A193" s="29">
        <v>185</v>
      </c>
      <c r="B193" s="59" t="s">
        <v>411</v>
      </c>
      <c r="C193" s="59" t="s">
        <v>412</v>
      </c>
      <c r="D193" s="65" t="s">
        <v>26</v>
      </c>
      <c r="E193" s="76" t="s">
        <v>413</v>
      </c>
      <c r="F193" s="23" t="s">
        <v>1658</v>
      </c>
      <c r="G193" s="29" t="s">
        <v>27</v>
      </c>
      <c r="H193" s="28">
        <v>39729</v>
      </c>
      <c r="I193" s="29" t="s">
        <v>28</v>
      </c>
      <c r="J193" s="30">
        <v>19400</v>
      </c>
      <c r="K193" s="30">
        <f t="shared" si="6"/>
        <v>556.78</v>
      </c>
      <c r="L193" s="30">
        <v>0</v>
      </c>
      <c r="M193" s="30">
        <f t="shared" si="7"/>
        <v>589.76</v>
      </c>
      <c r="N193" s="30">
        <v>4285.09</v>
      </c>
      <c r="O193" s="105">
        <f t="shared" si="8"/>
        <v>13968.370000000003</v>
      </c>
      <c r="P193" s="90">
        <v>208</v>
      </c>
    </row>
    <row r="194" spans="1:16" ht="17.25" customHeight="1" x14ac:dyDescent="0.25">
      <c r="A194" s="29">
        <v>186</v>
      </c>
      <c r="B194" s="59" t="s">
        <v>414</v>
      </c>
      <c r="C194" s="59" t="s">
        <v>415</v>
      </c>
      <c r="D194" s="65" t="s">
        <v>26</v>
      </c>
      <c r="E194" s="77" t="s">
        <v>380</v>
      </c>
      <c r="F194" s="23" t="s">
        <v>1658</v>
      </c>
      <c r="G194" s="29" t="s">
        <v>27</v>
      </c>
      <c r="H194" s="28" t="s">
        <v>416</v>
      </c>
      <c r="I194" s="29" t="s">
        <v>28</v>
      </c>
      <c r="J194" s="30">
        <v>19000</v>
      </c>
      <c r="K194" s="30">
        <f t="shared" si="6"/>
        <v>545.29999999999995</v>
      </c>
      <c r="L194" s="30">
        <v>0</v>
      </c>
      <c r="M194" s="30">
        <f t="shared" si="7"/>
        <v>577.6</v>
      </c>
      <c r="N194" s="30">
        <v>0</v>
      </c>
      <c r="O194" s="105">
        <f t="shared" si="8"/>
        <v>17877.100000000002</v>
      </c>
      <c r="P194" s="90">
        <v>491</v>
      </c>
    </row>
    <row r="195" spans="1:16" ht="17.25" customHeight="1" x14ac:dyDescent="0.25">
      <c r="A195" s="29">
        <v>187</v>
      </c>
      <c r="B195" s="59" t="s">
        <v>417</v>
      </c>
      <c r="C195" s="59" t="s">
        <v>418</v>
      </c>
      <c r="D195" s="29" t="s">
        <v>29</v>
      </c>
      <c r="E195" s="77" t="s">
        <v>1642</v>
      </c>
      <c r="F195" s="23" t="s">
        <v>1641</v>
      </c>
      <c r="G195" s="34" t="s">
        <v>31</v>
      </c>
      <c r="H195" s="28">
        <v>45261</v>
      </c>
      <c r="I195" s="28">
        <v>45444</v>
      </c>
      <c r="J195" s="66">
        <v>50000</v>
      </c>
      <c r="K195" s="30">
        <f t="shared" si="6"/>
        <v>1435</v>
      </c>
      <c r="L195" s="30">
        <v>1596.68</v>
      </c>
      <c r="M195" s="35">
        <f t="shared" si="7"/>
        <v>1520</v>
      </c>
      <c r="N195" s="30">
        <v>1715.45</v>
      </c>
      <c r="O195" s="104">
        <f t="shared" si="8"/>
        <v>43732.87</v>
      </c>
      <c r="P195" s="90">
        <v>33</v>
      </c>
    </row>
    <row r="196" spans="1:16" ht="17.25" customHeight="1" x14ac:dyDescent="0.25">
      <c r="A196" s="29">
        <v>188</v>
      </c>
      <c r="B196" s="59" t="s">
        <v>419</v>
      </c>
      <c r="C196" s="59" t="s">
        <v>420</v>
      </c>
      <c r="D196" s="29" t="s">
        <v>29</v>
      </c>
      <c r="E196" s="77" t="s">
        <v>199</v>
      </c>
      <c r="F196" s="23" t="s">
        <v>1641</v>
      </c>
      <c r="G196" s="34" t="s">
        <v>31</v>
      </c>
      <c r="H196" s="28">
        <v>44319</v>
      </c>
      <c r="I196" s="28">
        <v>45049</v>
      </c>
      <c r="J196" s="60">
        <v>19000</v>
      </c>
      <c r="K196" s="30">
        <f t="shared" si="6"/>
        <v>545.29999999999995</v>
      </c>
      <c r="L196" s="30">
        <v>0</v>
      </c>
      <c r="M196" s="35">
        <f t="shared" si="7"/>
        <v>577.6</v>
      </c>
      <c r="N196" s="30">
        <v>0</v>
      </c>
      <c r="O196" s="104">
        <f t="shared" si="8"/>
        <v>17877.100000000002</v>
      </c>
      <c r="P196" s="90">
        <v>122</v>
      </c>
    </row>
    <row r="197" spans="1:16" ht="17.25" customHeight="1" x14ac:dyDescent="0.25">
      <c r="A197" s="29">
        <v>189</v>
      </c>
      <c r="B197" s="59" t="s">
        <v>421</v>
      </c>
      <c r="C197" s="59" t="s">
        <v>422</v>
      </c>
      <c r="D197" s="65" t="s">
        <v>29</v>
      </c>
      <c r="E197" s="77" t="s">
        <v>199</v>
      </c>
      <c r="F197" s="23" t="s">
        <v>1641</v>
      </c>
      <c r="G197" s="29" t="s">
        <v>27</v>
      </c>
      <c r="H197" s="28">
        <v>44713</v>
      </c>
      <c r="I197" s="29" t="s">
        <v>28</v>
      </c>
      <c r="J197" s="30">
        <v>19000</v>
      </c>
      <c r="K197" s="30">
        <f t="shared" si="6"/>
        <v>545.29999999999995</v>
      </c>
      <c r="L197" s="30">
        <v>0</v>
      </c>
      <c r="M197" s="30">
        <f t="shared" si="7"/>
        <v>577.6</v>
      </c>
      <c r="N197" s="30">
        <v>0</v>
      </c>
      <c r="O197" s="105">
        <f t="shared" si="8"/>
        <v>17877.100000000002</v>
      </c>
      <c r="P197" s="90">
        <v>179</v>
      </c>
    </row>
    <row r="198" spans="1:16" ht="17.25" customHeight="1" x14ac:dyDescent="0.25">
      <c r="A198" s="29">
        <v>190</v>
      </c>
      <c r="B198" s="108" t="s">
        <v>1780</v>
      </c>
      <c r="C198" s="109" t="s">
        <v>1781</v>
      </c>
      <c r="D198" s="90" t="s">
        <v>29</v>
      </c>
      <c r="E198" s="110" t="s">
        <v>1782</v>
      </c>
      <c r="F198" s="108" t="s">
        <v>1641</v>
      </c>
      <c r="G198" s="112" t="s">
        <v>1767</v>
      </c>
      <c r="H198" s="95">
        <v>45536</v>
      </c>
      <c r="I198" s="112" t="s">
        <v>28</v>
      </c>
      <c r="J198" s="111">
        <v>19000</v>
      </c>
      <c r="K198" s="30">
        <f t="shared" si="6"/>
        <v>545.29999999999995</v>
      </c>
      <c r="L198" s="30"/>
      <c r="M198" s="30">
        <f t="shared" si="7"/>
        <v>577.6</v>
      </c>
      <c r="N198" s="30">
        <v>0</v>
      </c>
      <c r="O198" s="105">
        <f t="shared" si="8"/>
        <v>17877.100000000002</v>
      </c>
      <c r="P198" s="90">
        <v>225</v>
      </c>
    </row>
    <row r="199" spans="1:16" ht="17.25" customHeight="1" x14ac:dyDescent="0.25">
      <c r="A199" s="29">
        <v>191</v>
      </c>
      <c r="B199" s="108" t="s">
        <v>1800</v>
      </c>
      <c r="C199" s="109" t="s">
        <v>1801</v>
      </c>
      <c r="D199" s="90" t="s">
        <v>29</v>
      </c>
      <c r="E199" s="110" t="s">
        <v>1802</v>
      </c>
      <c r="F199" s="110" t="s">
        <v>1772</v>
      </c>
      <c r="G199" s="90" t="s">
        <v>1797</v>
      </c>
      <c r="H199" s="95">
        <v>45536</v>
      </c>
      <c r="I199" s="95">
        <v>45352</v>
      </c>
      <c r="J199" s="111">
        <v>50000</v>
      </c>
      <c r="K199" s="30">
        <f t="shared" si="6"/>
        <v>1435</v>
      </c>
      <c r="L199" s="30">
        <v>1854</v>
      </c>
      <c r="M199" s="30">
        <f t="shared" si="7"/>
        <v>1520</v>
      </c>
      <c r="N199" s="30">
        <v>0</v>
      </c>
      <c r="O199" s="105">
        <f t="shared" si="8"/>
        <v>45191</v>
      </c>
      <c r="P199" s="90">
        <v>161</v>
      </c>
    </row>
    <row r="200" spans="1:16" ht="17.25" customHeight="1" x14ac:dyDescent="0.25">
      <c r="A200" s="29">
        <v>192</v>
      </c>
      <c r="B200" s="59" t="s">
        <v>424</v>
      </c>
      <c r="C200" s="59" t="s">
        <v>425</v>
      </c>
      <c r="D200" s="65" t="s">
        <v>29</v>
      </c>
      <c r="E200" s="80" t="s">
        <v>452</v>
      </c>
      <c r="F200" s="23" t="s">
        <v>1641</v>
      </c>
      <c r="G200" s="29" t="s">
        <v>27</v>
      </c>
      <c r="H200" s="28">
        <v>42278</v>
      </c>
      <c r="I200" s="29" t="s">
        <v>28</v>
      </c>
      <c r="J200" s="30">
        <v>23037</v>
      </c>
      <c r="K200" s="30">
        <f t="shared" si="6"/>
        <v>661.16189999999995</v>
      </c>
      <c r="L200" s="30">
        <v>0</v>
      </c>
      <c r="M200" s="30">
        <f t="shared" si="7"/>
        <v>700.32479999999998</v>
      </c>
      <c r="N200" s="30">
        <v>0</v>
      </c>
      <c r="O200" s="105">
        <f t="shared" si="8"/>
        <v>21675.513300000002</v>
      </c>
      <c r="P200" s="90">
        <v>502</v>
      </c>
    </row>
    <row r="201" spans="1:16" ht="17.25" customHeight="1" x14ac:dyDescent="0.25">
      <c r="A201" s="29">
        <v>193</v>
      </c>
      <c r="B201" s="59" t="s">
        <v>426</v>
      </c>
      <c r="C201" s="59" t="s">
        <v>427</v>
      </c>
      <c r="D201" s="65" t="s">
        <v>29</v>
      </c>
      <c r="E201" s="80" t="s">
        <v>452</v>
      </c>
      <c r="F201" s="23" t="s">
        <v>1641</v>
      </c>
      <c r="G201" s="29" t="s">
        <v>27</v>
      </c>
      <c r="H201" s="28">
        <v>42493</v>
      </c>
      <c r="I201" s="29" t="s">
        <v>28</v>
      </c>
      <c r="J201" s="30">
        <v>23037</v>
      </c>
      <c r="K201" s="30">
        <f t="shared" si="6"/>
        <v>661.16189999999995</v>
      </c>
      <c r="L201" s="30">
        <v>0</v>
      </c>
      <c r="M201" s="30">
        <f t="shared" si="7"/>
        <v>700.32479999999998</v>
      </c>
      <c r="N201" s="30">
        <v>0</v>
      </c>
      <c r="O201" s="105">
        <f t="shared" si="8"/>
        <v>21675.513300000002</v>
      </c>
      <c r="P201" s="90">
        <v>509</v>
      </c>
    </row>
    <row r="202" spans="1:16" ht="17.25" customHeight="1" x14ac:dyDescent="0.25">
      <c r="A202" s="29">
        <v>194</v>
      </c>
      <c r="B202" s="59" t="s">
        <v>428</v>
      </c>
      <c r="C202" s="59" t="s">
        <v>429</v>
      </c>
      <c r="D202" s="65" t="s">
        <v>26</v>
      </c>
      <c r="E202" s="80" t="s">
        <v>452</v>
      </c>
      <c r="F202" s="23" t="s">
        <v>1641</v>
      </c>
      <c r="G202" s="29" t="s">
        <v>27</v>
      </c>
      <c r="H202" s="28">
        <v>42432</v>
      </c>
      <c r="I202" s="29" t="s">
        <v>28</v>
      </c>
      <c r="J202" s="30">
        <v>19000</v>
      </c>
      <c r="K202" s="30">
        <f t="shared" ref="K202:K265" si="9">+J202*2.87%</f>
        <v>545.29999999999995</v>
      </c>
      <c r="L202" s="30">
        <v>0</v>
      </c>
      <c r="M202" s="30">
        <f t="shared" si="7"/>
        <v>577.6</v>
      </c>
      <c r="N202" s="30">
        <v>0</v>
      </c>
      <c r="O202" s="105">
        <f t="shared" si="8"/>
        <v>17877.100000000002</v>
      </c>
      <c r="P202" s="90">
        <v>510</v>
      </c>
    </row>
    <row r="203" spans="1:16" x14ac:dyDescent="0.25">
      <c r="A203" s="29">
        <v>195</v>
      </c>
      <c r="B203" s="84" t="s">
        <v>430</v>
      </c>
      <c r="C203" s="84" t="s">
        <v>431</v>
      </c>
      <c r="D203" s="65" t="s">
        <v>29</v>
      </c>
      <c r="E203" s="80" t="s">
        <v>452</v>
      </c>
      <c r="F203" s="23" t="s">
        <v>1641</v>
      </c>
      <c r="G203" s="29" t="s">
        <v>27</v>
      </c>
      <c r="H203" s="28">
        <v>43010</v>
      </c>
      <c r="I203" s="29" t="s">
        <v>28</v>
      </c>
      <c r="J203" s="30">
        <v>19000</v>
      </c>
      <c r="K203" s="30">
        <f t="shared" si="9"/>
        <v>545.29999999999995</v>
      </c>
      <c r="L203" s="30">
        <v>0</v>
      </c>
      <c r="M203" s="30">
        <f t="shared" ref="M203:M247" si="10">+J203*3.04%</f>
        <v>577.6</v>
      </c>
      <c r="N203" s="30">
        <v>0</v>
      </c>
      <c r="O203" s="105">
        <f t="shared" ref="O203:O266" si="11">+J203-K203-L203-M203-N203</f>
        <v>17877.100000000002</v>
      </c>
      <c r="P203" s="90">
        <v>528</v>
      </c>
    </row>
    <row r="204" spans="1:16" ht="17.25" customHeight="1" x14ac:dyDescent="0.25">
      <c r="A204" s="29">
        <v>196</v>
      </c>
      <c r="B204" s="59" t="s">
        <v>432</v>
      </c>
      <c r="C204" s="59" t="s">
        <v>433</v>
      </c>
      <c r="D204" s="65" t="s">
        <v>29</v>
      </c>
      <c r="E204" s="80" t="s">
        <v>452</v>
      </c>
      <c r="F204" s="23" t="s">
        <v>1641</v>
      </c>
      <c r="G204" s="29" t="s">
        <v>27</v>
      </c>
      <c r="H204" s="28">
        <v>43283</v>
      </c>
      <c r="I204" s="29" t="s">
        <v>28</v>
      </c>
      <c r="J204" s="30">
        <v>19000</v>
      </c>
      <c r="K204" s="30">
        <f t="shared" si="9"/>
        <v>545.29999999999995</v>
      </c>
      <c r="L204" s="30">
        <v>0</v>
      </c>
      <c r="M204" s="30">
        <f t="shared" si="10"/>
        <v>577.6</v>
      </c>
      <c r="N204" s="30">
        <v>0</v>
      </c>
      <c r="O204" s="105">
        <f t="shared" si="11"/>
        <v>17877.100000000002</v>
      </c>
      <c r="P204" s="90">
        <v>542</v>
      </c>
    </row>
    <row r="205" spans="1:16" ht="17.25" customHeight="1" x14ac:dyDescent="0.25">
      <c r="A205" s="29">
        <v>197</v>
      </c>
      <c r="B205" s="59" t="s">
        <v>434</v>
      </c>
      <c r="C205" s="59" t="s">
        <v>435</v>
      </c>
      <c r="D205" s="65" t="s">
        <v>29</v>
      </c>
      <c r="E205" s="80" t="s">
        <v>199</v>
      </c>
      <c r="F205" s="23" t="s">
        <v>1641</v>
      </c>
      <c r="G205" s="29" t="s">
        <v>27</v>
      </c>
      <c r="H205" s="28">
        <v>44805</v>
      </c>
      <c r="I205" s="29" t="s">
        <v>28</v>
      </c>
      <c r="J205" s="30">
        <v>19000</v>
      </c>
      <c r="K205" s="30">
        <f t="shared" si="9"/>
        <v>545.29999999999995</v>
      </c>
      <c r="L205" s="30"/>
      <c r="M205" s="30">
        <f t="shared" si="10"/>
        <v>577.6</v>
      </c>
      <c r="N205" s="30">
        <v>0</v>
      </c>
      <c r="O205" s="105">
        <f t="shared" si="11"/>
        <v>17877.100000000002</v>
      </c>
      <c r="P205" s="90">
        <v>596</v>
      </c>
    </row>
    <row r="206" spans="1:16" ht="17.25" customHeight="1" x14ac:dyDescent="0.25">
      <c r="A206" s="29">
        <v>198</v>
      </c>
      <c r="B206" s="59" t="s">
        <v>633</v>
      </c>
      <c r="C206" s="59" t="s">
        <v>436</v>
      </c>
      <c r="D206" s="65" t="s">
        <v>26</v>
      </c>
      <c r="E206" s="80" t="s">
        <v>194</v>
      </c>
      <c r="F206" s="23" t="s">
        <v>1641</v>
      </c>
      <c r="G206" s="29" t="s">
        <v>27</v>
      </c>
      <c r="H206" s="28">
        <v>44805</v>
      </c>
      <c r="I206" s="29" t="s">
        <v>28</v>
      </c>
      <c r="J206" s="30">
        <v>19000</v>
      </c>
      <c r="K206" s="30">
        <f t="shared" si="9"/>
        <v>545.29999999999995</v>
      </c>
      <c r="L206" s="30"/>
      <c r="M206" s="30">
        <f t="shared" si="10"/>
        <v>577.6</v>
      </c>
      <c r="N206" s="30">
        <v>0</v>
      </c>
      <c r="O206" s="105">
        <f t="shared" si="11"/>
        <v>17877.100000000002</v>
      </c>
      <c r="P206" s="90">
        <v>595</v>
      </c>
    </row>
    <row r="207" spans="1:16" ht="17.25" customHeight="1" x14ac:dyDescent="0.25">
      <c r="A207" s="29">
        <v>199</v>
      </c>
      <c r="B207" s="59" t="s">
        <v>437</v>
      </c>
      <c r="C207" s="59" t="s">
        <v>438</v>
      </c>
      <c r="D207" s="65" t="s">
        <v>29</v>
      </c>
      <c r="E207" s="77" t="s">
        <v>423</v>
      </c>
      <c r="F207" s="23" t="s">
        <v>1641</v>
      </c>
      <c r="G207" s="29" t="s">
        <v>27</v>
      </c>
      <c r="H207" s="28">
        <v>45139</v>
      </c>
      <c r="I207" s="29" t="s">
        <v>28</v>
      </c>
      <c r="J207" s="30">
        <v>18700</v>
      </c>
      <c r="K207" s="30">
        <f t="shared" si="9"/>
        <v>536.68999999999994</v>
      </c>
      <c r="L207" s="30"/>
      <c r="M207" s="30">
        <f t="shared" si="10"/>
        <v>568.48</v>
      </c>
      <c r="N207" s="30">
        <v>0</v>
      </c>
      <c r="O207" s="105">
        <f t="shared" si="11"/>
        <v>17594.830000000002</v>
      </c>
      <c r="P207" s="90">
        <v>278</v>
      </c>
    </row>
    <row r="208" spans="1:16" ht="17.25" customHeight="1" x14ac:dyDescent="0.25">
      <c r="A208" s="29">
        <v>200</v>
      </c>
      <c r="B208" s="59" t="s">
        <v>439</v>
      </c>
      <c r="C208" s="59" t="s">
        <v>440</v>
      </c>
      <c r="D208" s="65" t="s">
        <v>29</v>
      </c>
      <c r="E208" s="77" t="s">
        <v>1715</v>
      </c>
      <c r="F208" s="23" t="s">
        <v>1641</v>
      </c>
      <c r="G208" s="29" t="s">
        <v>27</v>
      </c>
      <c r="H208" s="28">
        <v>45231</v>
      </c>
      <c r="I208" s="29" t="s">
        <v>28</v>
      </c>
      <c r="J208" s="30">
        <v>19000</v>
      </c>
      <c r="K208" s="30">
        <f t="shared" si="9"/>
        <v>545.29999999999995</v>
      </c>
      <c r="L208" s="30"/>
      <c r="M208" s="30">
        <f t="shared" si="10"/>
        <v>577.6</v>
      </c>
      <c r="N208" s="30"/>
      <c r="O208" s="105">
        <f t="shared" si="11"/>
        <v>17877.100000000002</v>
      </c>
      <c r="P208" s="90">
        <v>243</v>
      </c>
    </row>
    <row r="209" spans="1:16" ht="17.25" customHeight="1" x14ac:dyDescent="0.25">
      <c r="A209" s="29">
        <v>201</v>
      </c>
      <c r="B209" s="59" t="s">
        <v>441</v>
      </c>
      <c r="C209" s="59" t="s">
        <v>442</v>
      </c>
      <c r="D209" s="65" t="s">
        <v>29</v>
      </c>
      <c r="E209" s="144" t="s">
        <v>1716</v>
      </c>
      <c r="F209" s="23" t="s">
        <v>1641</v>
      </c>
      <c r="G209" s="29" t="s">
        <v>27</v>
      </c>
      <c r="H209" s="28">
        <v>45261</v>
      </c>
      <c r="I209" s="29" t="s">
        <v>28</v>
      </c>
      <c r="J209" s="30">
        <v>19000</v>
      </c>
      <c r="K209" s="30">
        <f t="shared" si="9"/>
        <v>545.29999999999995</v>
      </c>
      <c r="L209" s="30"/>
      <c r="M209" s="30">
        <f t="shared" si="10"/>
        <v>577.6</v>
      </c>
      <c r="N209" s="30">
        <v>0</v>
      </c>
      <c r="O209" s="105">
        <f t="shared" si="11"/>
        <v>17877.100000000002</v>
      </c>
      <c r="P209" s="90">
        <v>248</v>
      </c>
    </row>
    <row r="210" spans="1:16" ht="17.25" customHeight="1" x14ac:dyDescent="0.25">
      <c r="A210" s="29">
        <v>202</v>
      </c>
      <c r="B210" s="59" t="s">
        <v>443</v>
      </c>
      <c r="C210" s="59" t="s">
        <v>444</v>
      </c>
      <c r="D210" s="65" t="s">
        <v>29</v>
      </c>
      <c r="E210" s="144" t="s">
        <v>1716</v>
      </c>
      <c r="F210" s="23" t="s">
        <v>1641</v>
      </c>
      <c r="G210" s="29" t="s">
        <v>27</v>
      </c>
      <c r="H210" s="28">
        <v>45261</v>
      </c>
      <c r="I210" s="29" t="s">
        <v>28</v>
      </c>
      <c r="J210" s="30">
        <v>19000</v>
      </c>
      <c r="K210" s="30">
        <f t="shared" si="9"/>
        <v>545.29999999999995</v>
      </c>
      <c r="L210" s="30"/>
      <c r="M210" s="30">
        <f t="shared" si="10"/>
        <v>577.6</v>
      </c>
      <c r="N210" s="30">
        <v>0</v>
      </c>
      <c r="O210" s="105">
        <f t="shared" si="11"/>
        <v>17877.100000000002</v>
      </c>
      <c r="P210" s="90">
        <v>249</v>
      </c>
    </row>
    <row r="211" spans="1:16" ht="15.75" customHeight="1" x14ac:dyDescent="0.25">
      <c r="A211" s="29">
        <v>203</v>
      </c>
      <c r="B211" s="27" t="s">
        <v>445</v>
      </c>
      <c r="C211" s="27" t="s">
        <v>446</v>
      </c>
      <c r="D211" s="68" t="s">
        <v>29</v>
      </c>
      <c r="E211" s="144" t="s">
        <v>423</v>
      </c>
      <c r="F211" s="23" t="s">
        <v>1641</v>
      </c>
      <c r="G211" s="29" t="s">
        <v>27</v>
      </c>
      <c r="H211" s="28">
        <v>45383</v>
      </c>
      <c r="I211" s="29" t="s">
        <v>28</v>
      </c>
      <c r="J211" s="30">
        <v>19000</v>
      </c>
      <c r="K211" s="30">
        <f t="shared" si="9"/>
        <v>545.29999999999995</v>
      </c>
      <c r="L211" s="30"/>
      <c r="M211" s="30">
        <f t="shared" si="10"/>
        <v>577.6</v>
      </c>
      <c r="N211" s="30">
        <v>0</v>
      </c>
      <c r="O211" s="105">
        <f t="shared" si="11"/>
        <v>17877.100000000002</v>
      </c>
      <c r="P211" s="90">
        <v>254</v>
      </c>
    </row>
    <row r="212" spans="1:16" ht="17.25" customHeight="1" x14ac:dyDescent="0.25">
      <c r="A212" s="29">
        <v>204</v>
      </c>
      <c r="B212" s="59" t="s">
        <v>447</v>
      </c>
      <c r="C212" s="59" t="s">
        <v>448</v>
      </c>
      <c r="D212" s="29" t="s">
        <v>29</v>
      </c>
      <c r="E212" s="77" t="s">
        <v>449</v>
      </c>
      <c r="F212" s="23" t="s">
        <v>1704</v>
      </c>
      <c r="G212" s="29" t="s">
        <v>27</v>
      </c>
      <c r="H212" s="28">
        <v>39539</v>
      </c>
      <c r="I212" s="29" t="s">
        <v>28</v>
      </c>
      <c r="J212" s="30">
        <v>25000</v>
      </c>
      <c r="K212" s="30">
        <f t="shared" si="9"/>
        <v>717.5</v>
      </c>
      <c r="L212" s="30">
        <v>0</v>
      </c>
      <c r="M212" s="30">
        <f t="shared" si="10"/>
        <v>760</v>
      </c>
      <c r="N212" s="30">
        <v>1715.46</v>
      </c>
      <c r="O212" s="105">
        <f t="shared" si="11"/>
        <v>21807.040000000001</v>
      </c>
      <c r="P212" s="90">
        <v>435</v>
      </c>
    </row>
    <row r="213" spans="1:16" ht="17.25" customHeight="1" x14ac:dyDescent="0.25">
      <c r="A213" s="29">
        <v>205</v>
      </c>
      <c r="B213" s="59" t="s">
        <v>450</v>
      </c>
      <c r="C213" s="59" t="s">
        <v>451</v>
      </c>
      <c r="D213" s="29" t="s">
        <v>29</v>
      </c>
      <c r="E213" s="77" t="s">
        <v>452</v>
      </c>
      <c r="F213" s="23" t="s">
        <v>1704</v>
      </c>
      <c r="G213" s="29" t="s">
        <v>27</v>
      </c>
      <c r="H213" s="28">
        <v>45170</v>
      </c>
      <c r="I213" s="29" t="s">
        <v>28</v>
      </c>
      <c r="J213" s="30">
        <v>19000</v>
      </c>
      <c r="K213" s="30">
        <f t="shared" si="9"/>
        <v>545.29999999999995</v>
      </c>
      <c r="L213" s="30"/>
      <c r="M213" s="30">
        <f t="shared" si="10"/>
        <v>577.6</v>
      </c>
      <c r="N213" s="30">
        <v>0</v>
      </c>
      <c r="O213" s="105">
        <f t="shared" si="11"/>
        <v>17877.100000000002</v>
      </c>
      <c r="P213" s="90">
        <v>281</v>
      </c>
    </row>
    <row r="214" spans="1:16" ht="17.25" customHeight="1" x14ac:dyDescent="0.25">
      <c r="A214" s="29">
        <v>206</v>
      </c>
      <c r="B214" s="59" t="s">
        <v>453</v>
      </c>
      <c r="C214" s="59" t="s">
        <v>454</v>
      </c>
      <c r="D214" s="29" t="s">
        <v>29</v>
      </c>
      <c r="E214" s="77" t="s">
        <v>455</v>
      </c>
      <c r="F214" s="23" t="s">
        <v>1704</v>
      </c>
      <c r="G214" s="29" t="s">
        <v>27</v>
      </c>
      <c r="H214" s="28">
        <v>41904</v>
      </c>
      <c r="I214" s="29" t="s">
        <v>28</v>
      </c>
      <c r="J214" s="30">
        <v>30000</v>
      </c>
      <c r="K214" s="30">
        <f t="shared" si="9"/>
        <v>861</v>
      </c>
      <c r="L214" s="30">
        <v>0</v>
      </c>
      <c r="M214" s="30">
        <f t="shared" si="10"/>
        <v>912</v>
      </c>
      <c r="N214" s="30">
        <v>1715.46</v>
      </c>
      <c r="O214" s="105">
        <f t="shared" si="11"/>
        <v>26511.54</v>
      </c>
      <c r="P214" s="90">
        <v>490</v>
      </c>
    </row>
    <row r="215" spans="1:16" ht="17.25" customHeight="1" x14ac:dyDescent="0.25">
      <c r="A215" s="29">
        <v>207</v>
      </c>
      <c r="B215" s="59" t="s">
        <v>456</v>
      </c>
      <c r="C215" s="59" t="s">
        <v>457</v>
      </c>
      <c r="D215" s="29" t="s">
        <v>26</v>
      </c>
      <c r="E215" s="76" t="s">
        <v>452</v>
      </c>
      <c r="F215" s="23" t="s">
        <v>1704</v>
      </c>
      <c r="G215" s="29" t="s">
        <v>27</v>
      </c>
      <c r="H215" s="28">
        <v>41463</v>
      </c>
      <c r="I215" s="29" t="s">
        <v>28</v>
      </c>
      <c r="J215" s="30">
        <v>23200</v>
      </c>
      <c r="K215" s="30">
        <f t="shared" si="9"/>
        <v>665.84</v>
      </c>
      <c r="L215" s="30">
        <v>0</v>
      </c>
      <c r="M215" s="30">
        <f t="shared" si="10"/>
        <v>705.28</v>
      </c>
      <c r="N215" s="30">
        <v>14597.39</v>
      </c>
      <c r="O215" s="105">
        <f t="shared" si="11"/>
        <v>7231.4900000000016</v>
      </c>
      <c r="P215" s="90">
        <v>474</v>
      </c>
    </row>
    <row r="216" spans="1:16" ht="17.25" customHeight="1" x14ac:dyDescent="0.25">
      <c r="A216" s="29">
        <v>208</v>
      </c>
      <c r="B216" s="59" t="s">
        <v>458</v>
      </c>
      <c r="C216" s="59" t="s">
        <v>459</v>
      </c>
      <c r="D216" s="29" t="s">
        <v>29</v>
      </c>
      <c r="E216" s="77" t="s">
        <v>452</v>
      </c>
      <c r="F216" s="23" t="s">
        <v>1704</v>
      </c>
      <c r="G216" s="29" t="s">
        <v>27</v>
      </c>
      <c r="H216" s="28">
        <v>44593</v>
      </c>
      <c r="I216" s="29" t="s">
        <v>28</v>
      </c>
      <c r="J216" s="30">
        <v>19000</v>
      </c>
      <c r="K216" s="30">
        <f t="shared" si="9"/>
        <v>545.29999999999995</v>
      </c>
      <c r="L216" s="30">
        <v>0</v>
      </c>
      <c r="M216" s="30">
        <f t="shared" si="10"/>
        <v>577.6</v>
      </c>
      <c r="N216" s="30">
        <v>0</v>
      </c>
      <c r="O216" s="105">
        <f t="shared" si="11"/>
        <v>17877.100000000002</v>
      </c>
      <c r="P216" s="90">
        <v>212</v>
      </c>
    </row>
    <row r="217" spans="1:16" ht="17.25" customHeight="1" x14ac:dyDescent="0.25">
      <c r="A217" s="29">
        <v>209</v>
      </c>
      <c r="B217" s="59" t="s">
        <v>460</v>
      </c>
      <c r="C217" s="59" t="s">
        <v>461</v>
      </c>
      <c r="D217" s="29" t="s">
        <v>29</v>
      </c>
      <c r="E217" s="80" t="s">
        <v>452</v>
      </c>
      <c r="F217" s="23" t="s">
        <v>1704</v>
      </c>
      <c r="G217" s="29" t="s">
        <v>27</v>
      </c>
      <c r="H217" s="28">
        <v>42644</v>
      </c>
      <c r="I217" s="29" t="s">
        <v>28</v>
      </c>
      <c r="J217" s="30">
        <v>19000</v>
      </c>
      <c r="K217" s="30">
        <f t="shared" si="9"/>
        <v>545.29999999999995</v>
      </c>
      <c r="L217" s="30">
        <v>0</v>
      </c>
      <c r="M217" s="30">
        <f t="shared" si="10"/>
        <v>577.6</v>
      </c>
      <c r="N217" s="30">
        <v>6660.87</v>
      </c>
      <c r="O217" s="105">
        <f t="shared" si="11"/>
        <v>11216.230000000003</v>
      </c>
      <c r="P217" s="90">
        <v>512</v>
      </c>
    </row>
    <row r="218" spans="1:16" ht="17.25" customHeight="1" x14ac:dyDescent="0.25">
      <c r="A218" s="29">
        <v>210</v>
      </c>
      <c r="B218" s="59" t="s">
        <v>462</v>
      </c>
      <c r="C218" s="59" t="s">
        <v>463</v>
      </c>
      <c r="D218" s="29" t="s">
        <v>29</v>
      </c>
      <c r="E218" s="80" t="s">
        <v>452</v>
      </c>
      <c r="F218" s="23" t="s">
        <v>1704</v>
      </c>
      <c r="G218" s="29" t="s">
        <v>27</v>
      </c>
      <c r="H218" s="28">
        <v>43283</v>
      </c>
      <c r="I218" s="29" t="s">
        <v>28</v>
      </c>
      <c r="J218" s="30">
        <v>28000</v>
      </c>
      <c r="K218" s="30">
        <f t="shared" si="9"/>
        <v>803.6</v>
      </c>
      <c r="L218" s="30">
        <v>0</v>
      </c>
      <c r="M218" s="30">
        <f t="shared" si="10"/>
        <v>851.2</v>
      </c>
      <c r="N218" s="30">
        <v>0</v>
      </c>
      <c r="O218" s="105">
        <f t="shared" si="11"/>
        <v>26345.200000000001</v>
      </c>
      <c r="P218" s="90">
        <v>550</v>
      </c>
    </row>
    <row r="219" spans="1:16" ht="17.25" customHeight="1" x14ac:dyDescent="0.25">
      <c r="A219" s="29">
        <v>211</v>
      </c>
      <c r="B219" s="59" t="s">
        <v>464</v>
      </c>
      <c r="C219" s="59" t="s">
        <v>465</v>
      </c>
      <c r="D219" s="29" t="s">
        <v>29</v>
      </c>
      <c r="E219" s="80" t="s">
        <v>452</v>
      </c>
      <c r="F219" s="23" t="s">
        <v>1704</v>
      </c>
      <c r="G219" s="29" t="s">
        <v>27</v>
      </c>
      <c r="H219" s="28">
        <v>43647</v>
      </c>
      <c r="I219" s="29" t="s">
        <v>28</v>
      </c>
      <c r="J219" s="30">
        <v>19000</v>
      </c>
      <c r="K219" s="30">
        <f t="shared" si="9"/>
        <v>545.29999999999995</v>
      </c>
      <c r="L219" s="30">
        <v>0</v>
      </c>
      <c r="M219" s="30">
        <f t="shared" si="10"/>
        <v>577.6</v>
      </c>
      <c r="N219" s="30">
        <v>0</v>
      </c>
      <c r="O219" s="105">
        <f t="shared" si="11"/>
        <v>17877.100000000002</v>
      </c>
      <c r="P219" s="90">
        <v>576</v>
      </c>
    </row>
    <row r="220" spans="1:16" ht="17.25" customHeight="1" x14ac:dyDescent="0.25">
      <c r="A220" s="29">
        <v>212</v>
      </c>
      <c r="B220" s="59" t="s">
        <v>466</v>
      </c>
      <c r="C220" s="59" t="s">
        <v>467</v>
      </c>
      <c r="D220" s="29" t="s">
        <v>29</v>
      </c>
      <c r="E220" s="80" t="s">
        <v>1736</v>
      </c>
      <c r="F220" s="23" t="s">
        <v>1704</v>
      </c>
      <c r="G220" s="29" t="s">
        <v>27</v>
      </c>
      <c r="H220" s="28">
        <v>43770</v>
      </c>
      <c r="I220" s="29" t="s">
        <v>28</v>
      </c>
      <c r="J220" s="30">
        <v>19000</v>
      </c>
      <c r="K220" s="30">
        <f t="shared" si="9"/>
        <v>545.29999999999995</v>
      </c>
      <c r="L220" s="30">
        <v>0</v>
      </c>
      <c r="M220" s="30">
        <f t="shared" si="10"/>
        <v>577.6</v>
      </c>
      <c r="N220" s="30">
        <v>1715.46</v>
      </c>
      <c r="O220" s="105">
        <f t="shared" si="11"/>
        <v>16161.640000000003</v>
      </c>
      <c r="P220" s="90">
        <v>598</v>
      </c>
    </row>
    <row r="221" spans="1:16" ht="17.25" customHeight="1" x14ac:dyDescent="0.25">
      <c r="A221" s="29">
        <v>213</v>
      </c>
      <c r="B221" s="59" t="s">
        <v>468</v>
      </c>
      <c r="C221" s="59" t="s">
        <v>469</v>
      </c>
      <c r="D221" s="29" t="s">
        <v>26</v>
      </c>
      <c r="E221" s="80" t="s">
        <v>452</v>
      </c>
      <c r="F221" s="23" t="s">
        <v>1704</v>
      </c>
      <c r="G221" s="29" t="s">
        <v>27</v>
      </c>
      <c r="H221" s="28">
        <v>43983</v>
      </c>
      <c r="I221" s="29" t="s">
        <v>28</v>
      </c>
      <c r="J221" s="30">
        <v>19000</v>
      </c>
      <c r="K221" s="30">
        <f t="shared" si="9"/>
        <v>545.29999999999995</v>
      </c>
      <c r="L221" s="30">
        <v>0</v>
      </c>
      <c r="M221" s="30">
        <f t="shared" si="10"/>
        <v>577.6</v>
      </c>
      <c r="N221" s="30">
        <v>0</v>
      </c>
      <c r="O221" s="105">
        <f t="shared" si="11"/>
        <v>17877.100000000002</v>
      </c>
      <c r="P221" s="90">
        <v>615</v>
      </c>
    </row>
    <row r="222" spans="1:16" ht="17.25" customHeight="1" x14ac:dyDescent="0.25">
      <c r="A222" s="29">
        <v>214</v>
      </c>
      <c r="B222" s="59" t="s">
        <v>470</v>
      </c>
      <c r="C222" s="59" t="s">
        <v>471</v>
      </c>
      <c r="D222" s="29" t="s">
        <v>29</v>
      </c>
      <c r="E222" s="80" t="s">
        <v>452</v>
      </c>
      <c r="F222" s="23" t="s">
        <v>1704</v>
      </c>
      <c r="G222" s="29" t="s">
        <v>27</v>
      </c>
      <c r="H222" s="28">
        <v>43983</v>
      </c>
      <c r="I222" s="29" t="s">
        <v>28</v>
      </c>
      <c r="J222" s="30">
        <v>19000</v>
      </c>
      <c r="K222" s="30">
        <f t="shared" si="9"/>
        <v>545.29999999999995</v>
      </c>
      <c r="L222" s="30">
        <v>0</v>
      </c>
      <c r="M222" s="30">
        <f t="shared" si="10"/>
        <v>577.6</v>
      </c>
      <c r="N222" s="30">
        <v>0</v>
      </c>
      <c r="O222" s="105">
        <f t="shared" si="11"/>
        <v>17877.100000000002</v>
      </c>
      <c r="P222" s="90">
        <v>616</v>
      </c>
    </row>
    <row r="223" spans="1:16" ht="17.25" customHeight="1" x14ac:dyDescent="0.25">
      <c r="A223" s="29">
        <v>215</v>
      </c>
      <c r="B223" s="59" t="s">
        <v>472</v>
      </c>
      <c r="C223" s="59" t="s">
        <v>473</v>
      </c>
      <c r="D223" s="29" t="s">
        <v>29</v>
      </c>
      <c r="E223" s="76" t="s">
        <v>452</v>
      </c>
      <c r="F223" s="23" t="s">
        <v>1704</v>
      </c>
      <c r="G223" s="29" t="s">
        <v>27</v>
      </c>
      <c r="H223" s="28">
        <v>44470</v>
      </c>
      <c r="I223" s="29" t="s">
        <v>28</v>
      </c>
      <c r="J223" s="30">
        <v>19000</v>
      </c>
      <c r="K223" s="30">
        <f t="shared" si="9"/>
        <v>545.29999999999995</v>
      </c>
      <c r="L223" s="30">
        <v>0</v>
      </c>
      <c r="M223" s="30">
        <f t="shared" si="10"/>
        <v>577.6</v>
      </c>
      <c r="N223" s="30">
        <v>0</v>
      </c>
      <c r="O223" s="105">
        <f t="shared" si="11"/>
        <v>17877.100000000002</v>
      </c>
      <c r="P223" s="90">
        <v>205</v>
      </c>
    </row>
    <row r="224" spans="1:16" ht="17.25" customHeight="1" x14ac:dyDescent="0.25">
      <c r="A224" s="29">
        <v>216</v>
      </c>
      <c r="B224" s="59" t="s">
        <v>474</v>
      </c>
      <c r="C224" s="59" t="s">
        <v>475</v>
      </c>
      <c r="D224" s="29" t="s">
        <v>26</v>
      </c>
      <c r="E224" s="76" t="s">
        <v>52</v>
      </c>
      <c r="F224" s="23" t="s">
        <v>1704</v>
      </c>
      <c r="G224" s="29" t="s">
        <v>27</v>
      </c>
      <c r="H224" s="28">
        <v>44805</v>
      </c>
      <c r="I224" s="29" t="s">
        <v>28</v>
      </c>
      <c r="J224" s="30">
        <v>25000</v>
      </c>
      <c r="K224" s="30">
        <f t="shared" si="9"/>
        <v>717.5</v>
      </c>
      <c r="L224" s="30"/>
      <c r="M224" s="30">
        <f t="shared" si="10"/>
        <v>760</v>
      </c>
      <c r="N224" s="30">
        <v>0</v>
      </c>
      <c r="O224" s="105">
        <f t="shared" si="11"/>
        <v>23522.5</v>
      </c>
      <c r="P224" s="90">
        <v>185</v>
      </c>
    </row>
    <row r="225" spans="1:16" ht="17.25" customHeight="1" x14ac:dyDescent="0.25">
      <c r="A225" s="29">
        <v>217</v>
      </c>
      <c r="B225" s="59" t="s">
        <v>476</v>
      </c>
      <c r="C225" s="59" t="s">
        <v>477</v>
      </c>
      <c r="D225" s="29" t="s">
        <v>29</v>
      </c>
      <c r="E225" s="76" t="s">
        <v>452</v>
      </c>
      <c r="F225" s="23" t="s">
        <v>1704</v>
      </c>
      <c r="G225" s="34" t="s">
        <v>31</v>
      </c>
      <c r="H225" s="28">
        <v>44256</v>
      </c>
      <c r="I225" s="28">
        <v>45170</v>
      </c>
      <c r="J225" s="61">
        <v>19000</v>
      </c>
      <c r="K225" s="30">
        <f t="shared" si="9"/>
        <v>545.29999999999995</v>
      </c>
      <c r="L225" s="30">
        <v>0</v>
      </c>
      <c r="M225" s="35">
        <f t="shared" si="10"/>
        <v>577.6</v>
      </c>
      <c r="N225" s="30">
        <v>0</v>
      </c>
      <c r="O225" s="104">
        <f t="shared" si="11"/>
        <v>17877.100000000002</v>
      </c>
      <c r="P225" s="90">
        <v>151</v>
      </c>
    </row>
    <row r="226" spans="1:16" x14ac:dyDescent="0.25">
      <c r="A226" s="29">
        <v>218</v>
      </c>
      <c r="B226" s="59" t="s">
        <v>478</v>
      </c>
      <c r="C226" s="59" t="s">
        <v>479</v>
      </c>
      <c r="D226" s="29" t="s">
        <v>29</v>
      </c>
      <c r="E226" s="76" t="s">
        <v>452</v>
      </c>
      <c r="F226" s="23" t="s">
        <v>1704</v>
      </c>
      <c r="G226" s="29" t="s">
        <v>27</v>
      </c>
      <c r="H226" s="28">
        <v>44835</v>
      </c>
      <c r="I226" s="29" t="s">
        <v>28</v>
      </c>
      <c r="J226" s="30">
        <v>19000</v>
      </c>
      <c r="K226" s="30">
        <f t="shared" si="9"/>
        <v>545.29999999999995</v>
      </c>
      <c r="L226" s="30">
        <v>0</v>
      </c>
      <c r="M226" s="30">
        <f t="shared" si="10"/>
        <v>577.6</v>
      </c>
      <c r="N226" s="30">
        <v>0</v>
      </c>
      <c r="O226" s="105">
        <f t="shared" si="11"/>
        <v>17877.100000000002</v>
      </c>
      <c r="P226" s="90">
        <v>180</v>
      </c>
    </row>
    <row r="227" spans="1:16" ht="17.25" customHeight="1" x14ac:dyDescent="0.25">
      <c r="A227" s="29">
        <v>219</v>
      </c>
      <c r="B227" s="108" t="s">
        <v>1770</v>
      </c>
      <c r="C227" s="109" t="s">
        <v>1771</v>
      </c>
      <c r="D227" s="90" t="s">
        <v>29</v>
      </c>
      <c r="E227" s="110" t="s">
        <v>452</v>
      </c>
      <c r="F227" s="110" t="s">
        <v>1772</v>
      </c>
      <c r="G227" s="112" t="s">
        <v>1767</v>
      </c>
      <c r="H227" s="95">
        <v>45536</v>
      </c>
      <c r="I227" s="112" t="s">
        <v>28</v>
      </c>
      <c r="J227" s="111">
        <v>19000</v>
      </c>
      <c r="K227" s="30">
        <f t="shared" si="9"/>
        <v>545.29999999999995</v>
      </c>
      <c r="L227" s="30">
        <v>0</v>
      </c>
      <c r="M227" s="30">
        <f t="shared" si="10"/>
        <v>577.6</v>
      </c>
      <c r="N227" s="30">
        <v>0</v>
      </c>
      <c r="O227" s="105">
        <f t="shared" si="11"/>
        <v>17877.100000000002</v>
      </c>
      <c r="P227" s="90">
        <v>221</v>
      </c>
    </row>
    <row r="228" spans="1:16" ht="17.25" customHeight="1" x14ac:dyDescent="0.25">
      <c r="A228" s="29">
        <v>220</v>
      </c>
      <c r="B228" s="108" t="s">
        <v>1789</v>
      </c>
      <c r="C228" s="109" t="s">
        <v>1790</v>
      </c>
      <c r="D228" s="90" t="s">
        <v>29</v>
      </c>
      <c r="E228" s="110" t="s">
        <v>1791</v>
      </c>
      <c r="F228" s="110" t="s">
        <v>1772</v>
      </c>
      <c r="G228" s="112" t="s">
        <v>1767</v>
      </c>
      <c r="H228" s="95">
        <v>45536</v>
      </c>
      <c r="I228" s="112" t="s">
        <v>28</v>
      </c>
      <c r="J228" s="111">
        <v>21000</v>
      </c>
      <c r="K228" s="30">
        <f t="shared" si="9"/>
        <v>602.70000000000005</v>
      </c>
      <c r="L228" s="30">
        <v>0</v>
      </c>
      <c r="M228" s="30">
        <f t="shared" si="10"/>
        <v>638.4</v>
      </c>
      <c r="N228" s="30">
        <v>0</v>
      </c>
      <c r="O228" s="105">
        <f t="shared" si="11"/>
        <v>19758.899999999998</v>
      </c>
      <c r="P228" s="90">
        <v>232</v>
      </c>
    </row>
    <row r="229" spans="1:16" ht="17.25" customHeight="1" x14ac:dyDescent="0.25">
      <c r="A229" s="29">
        <v>221</v>
      </c>
      <c r="B229" s="59" t="s">
        <v>480</v>
      </c>
      <c r="C229" s="59" t="s">
        <v>481</v>
      </c>
      <c r="D229" s="29" t="s">
        <v>26</v>
      </c>
      <c r="E229" s="75" t="s">
        <v>167</v>
      </c>
      <c r="F229" s="23" t="s">
        <v>1613</v>
      </c>
      <c r="G229" s="34" t="s">
        <v>31</v>
      </c>
      <c r="H229" s="28">
        <v>44682</v>
      </c>
      <c r="I229" s="28">
        <v>45047</v>
      </c>
      <c r="J229" s="30">
        <v>53500</v>
      </c>
      <c r="K229" s="30">
        <f t="shared" si="9"/>
        <v>1535.45</v>
      </c>
      <c r="L229" s="30">
        <v>2347.9699999999998</v>
      </c>
      <c r="M229" s="35">
        <f t="shared" si="10"/>
        <v>1626.4</v>
      </c>
      <c r="N229" s="30">
        <v>0</v>
      </c>
      <c r="O229" s="104">
        <f t="shared" si="11"/>
        <v>47990.18</v>
      </c>
      <c r="P229" s="90">
        <v>4</v>
      </c>
    </row>
    <row r="230" spans="1:16" ht="17.25" customHeight="1" x14ac:dyDescent="0.25">
      <c r="A230" s="29">
        <v>222</v>
      </c>
      <c r="B230" s="59" t="s">
        <v>482</v>
      </c>
      <c r="C230" s="59" t="s">
        <v>483</v>
      </c>
      <c r="D230" s="29" t="s">
        <v>29</v>
      </c>
      <c r="E230" s="76" t="s">
        <v>484</v>
      </c>
      <c r="F230" s="23" t="s">
        <v>1613</v>
      </c>
      <c r="G230" s="29" t="s">
        <v>27</v>
      </c>
      <c r="H230" s="28">
        <v>39661</v>
      </c>
      <c r="I230" s="29" t="s">
        <v>28</v>
      </c>
      <c r="J230" s="30">
        <v>20200</v>
      </c>
      <c r="K230" s="30">
        <f t="shared" si="9"/>
        <v>579.74</v>
      </c>
      <c r="L230" s="30">
        <v>0</v>
      </c>
      <c r="M230" s="30">
        <f t="shared" si="10"/>
        <v>614.08000000000004</v>
      </c>
      <c r="N230" s="30">
        <v>4285.09</v>
      </c>
      <c r="O230" s="105">
        <f t="shared" si="11"/>
        <v>14721.089999999997</v>
      </c>
      <c r="P230" s="90">
        <v>305</v>
      </c>
    </row>
    <row r="231" spans="1:16" x14ac:dyDescent="0.25">
      <c r="A231" s="29">
        <v>223</v>
      </c>
      <c r="B231" s="59" t="s">
        <v>485</v>
      </c>
      <c r="C231" s="59" t="s">
        <v>486</v>
      </c>
      <c r="D231" s="29" t="s">
        <v>29</v>
      </c>
      <c r="E231" s="76" t="s">
        <v>484</v>
      </c>
      <c r="F231" s="23" t="s">
        <v>1613</v>
      </c>
      <c r="G231" s="29" t="s">
        <v>27</v>
      </c>
      <c r="H231" s="28">
        <v>39541</v>
      </c>
      <c r="I231" s="29" t="s">
        <v>28</v>
      </c>
      <c r="J231" s="30">
        <v>25900</v>
      </c>
      <c r="K231" s="30">
        <f t="shared" si="9"/>
        <v>743.33</v>
      </c>
      <c r="L231" s="30">
        <v>0</v>
      </c>
      <c r="M231" s="30">
        <f t="shared" si="10"/>
        <v>787.36</v>
      </c>
      <c r="N231" s="30">
        <v>0</v>
      </c>
      <c r="O231" s="105">
        <f t="shared" si="11"/>
        <v>24369.309999999998</v>
      </c>
      <c r="P231" s="90">
        <v>312</v>
      </c>
    </row>
    <row r="232" spans="1:16" ht="17.25" customHeight="1" x14ac:dyDescent="0.25">
      <c r="A232" s="29">
        <v>224</v>
      </c>
      <c r="B232" s="59" t="s">
        <v>487</v>
      </c>
      <c r="C232" s="59" t="s">
        <v>488</v>
      </c>
      <c r="D232" s="29" t="s">
        <v>26</v>
      </c>
      <c r="E232" s="75" t="s">
        <v>484</v>
      </c>
      <c r="F232" s="23" t="s">
        <v>1613</v>
      </c>
      <c r="G232" s="29" t="s">
        <v>27</v>
      </c>
      <c r="H232" s="28">
        <v>42493</v>
      </c>
      <c r="I232" s="29" t="s">
        <v>28</v>
      </c>
      <c r="J232" s="30">
        <v>16900</v>
      </c>
      <c r="K232" s="30">
        <f t="shared" si="9"/>
        <v>485.03</v>
      </c>
      <c r="L232" s="30">
        <v>0</v>
      </c>
      <c r="M232" s="30">
        <f t="shared" si="10"/>
        <v>513.76</v>
      </c>
      <c r="N232" s="30">
        <v>0</v>
      </c>
      <c r="O232" s="105">
        <f t="shared" si="11"/>
        <v>15901.210000000001</v>
      </c>
      <c r="P232" s="90">
        <v>507</v>
      </c>
    </row>
    <row r="233" spans="1:16" ht="17.25" customHeight="1" x14ac:dyDescent="0.25">
      <c r="A233" s="29">
        <v>225</v>
      </c>
      <c r="B233" s="59" t="s">
        <v>489</v>
      </c>
      <c r="C233" s="59" t="s">
        <v>490</v>
      </c>
      <c r="D233" s="29" t="s">
        <v>26</v>
      </c>
      <c r="E233" s="75" t="s">
        <v>484</v>
      </c>
      <c r="F233" s="23" t="s">
        <v>1613</v>
      </c>
      <c r="G233" s="29" t="s">
        <v>27</v>
      </c>
      <c r="H233" s="28">
        <v>43010</v>
      </c>
      <c r="I233" s="29" t="s">
        <v>28</v>
      </c>
      <c r="J233" s="30">
        <v>16900</v>
      </c>
      <c r="K233" s="30">
        <f t="shared" si="9"/>
        <v>485.03</v>
      </c>
      <c r="L233" s="30">
        <v>0</v>
      </c>
      <c r="M233" s="30">
        <f t="shared" si="10"/>
        <v>513.76</v>
      </c>
      <c r="N233" s="30">
        <v>0</v>
      </c>
      <c r="O233" s="105">
        <f t="shared" si="11"/>
        <v>15901.210000000001</v>
      </c>
      <c r="P233" s="90">
        <v>525</v>
      </c>
    </row>
    <row r="234" spans="1:16" ht="17.25" customHeight="1" x14ac:dyDescent="0.25">
      <c r="A234" s="29">
        <v>226</v>
      </c>
      <c r="B234" s="59" t="s">
        <v>491</v>
      </c>
      <c r="C234" s="59" t="s">
        <v>492</v>
      </c>
      <c r="D234" s="29" t="s">
        <v>29</v>
      </c>
      <c r="E234" s="76" t="s">
        <v>484</v>
      </c>
      <c r="F234" s="23" t="s">
        <v>1613</v>
      </c>
      <c r="G234" s="29" t="s">
        <v>27</v>
      </c>
      <c r="H234" s="28">
        <v>45017</v>
      </c>
      <c r="I234" s="29" t="s">
        <v>28</v>
      </c>
      <c r="J234" s="30">
        <v>16900</v>
      </c>
      <c r="K234" s="30">
        <f t="shared" si="9"/>
        <v>485.03</v>
      </c>
      <c r="L234" s="30">
        <v>0</v>
      </c>
      <c r="M234" s="30">
        <f t="shared" si="10"/>
        <v>513.76</v>
      </c>
      <c r="N234" s="30">
        <v>0</v>
      </c>
      <c r="O234" s="105">
        <f t="shared" si="11"/>
        <v>15901.210000000001</v>
      </c>
      <c r="P234" s="90">
        <v>475</v>
      </c>
    </row>
    <row r="235" spans="1:16" ht="17.25" customHeight="1" x14ac:dyDescent="0.25">
      <c r="A235" s="29">
        <v>227</v>
      </c>
      <c r="B235" s="59" t="s">
        <v>493</v>
      </c>
      <c r="C235" s="59" t="s">
        <v>494</v>
      </c>
      <c r="D235" s="29" t="s">
        <v>26</v>
      </c>
      <c r="E235" s="75" t="s">
        <v>1737</v>
      </c>
      <c r="F235" s="23" t="s">
        <v>1613</v>
      </c>
      <c r="G235" s="29" t="s">
        <v>27</v>
      </c>
      <c r="H235" s="28">
        <v>44805</v>
      </c>
      <c r="I235" s="29" t="s">
        <v>28</v>
      </c>
      <c r="J235" s="30">
        <v>16900</v>
      </c>
      <c r="K235" s="30">
        <f t="shared" si="9"/>
        <v>485.03</v>
      </c>
      <c r="L235" s="30"/>
      <c r="M235" s="30">
        <f t="shared" si="10"/>
        <v>513.76</v>
      </c>
      <c r="N235" s="30">
        <v>0</v>
      </c>
      <c r="O235" s="105">
        <f t="shared" si="11"/>
        <v>15901.210000000001</v>
      </c>
      <c r="P235" s="90">
        <v>603</v>
      </c>
    </row>
    <row r="236" spans="1:16" ht="15.75" customHeight="1" x14ac:dyDescent="0.25">
      <c r="A236" s="29">
        <v>228</v>
      </c>
      <c r="B236" s="59" t="s">
        <v>495</v>
      </c>
      <c r="C236" s="59" t="s">
        <v>496</v>
      </c>
      <c r="D236" s="29" t="s">
        <v>29</v>
      </c>
      <c r="E236" s="76" t="s">
        <v>1714</v>
      </c>
      <c r="F236" s="23" t="s">
        <v>1613</v>
      </c>
      <c r="G236" s="29" t="s">
        <v>27</v>
      </c>
      <c r="H236" s="28">
        <v>44896</v>
      </c>
      <c r="I236" s="29" t="s">
        <v>28</v>
      </c>
      <c r="J236" s="30">
        <v>16900</v>
      </c>
      <c r="K236" s="30">
        <f t="shared" si="9"/>
        <v>485.03</v>
      </c>
      <c r="L236" s="30">
        <v>0</v>
      </c>
      <c r="M236" s="30">
        <f t="shared" si="10"/>
        <v>513.76</v>
      </c>
      <c r="N236" s="30">
        <v>0</v>
      </c>
      <c r="O236" s="105">
        <f t="shared" si="11"/>
        <v>15901.210000000001</v>
      </c>
      <c r="P236" s="90">
        <v>241</v>
      </c>
    </row>
    <row r="237" spans="1:16" ht="15.75" customHeight="1" x14ac:dyDescent="0.25">
      <c r="A237" s="29">
        <v>229</v>
      </c>
      <c r="B237" s="108" t="s">
        <v>1768</v>
      </c>
      <c r="C237" s="109" t="s">
        <v>1769</v>
      </c>
      <c r="D237" s="90" t="s">
        <v>26</v>
      </c>
      <c r="E237" s="110" t="s">
        <v>1714</v>
      </c>
      <c r="F237" s="110" t="s">
        <v>1613</v>
      </c>
      <c r="G237" s="112" t="s">
        <v>1767</v>
      </c>
      <c r="H237" s="95">
        <v>45536</v>
      </c>
      <c r="I237" s="112" t="s">
        <v>28</v>
      </c>
      <c r="J237" s="111">
        <v>16900</v>
      </c>
      <c r="K237" s="30">
        <f t="shared" si="9"/>
        <v>485.03</v>
      </c>
      <c r="L237" s="30">
        <v>0</v>
      </c>
      <c r="M237" s="30">
        <f t="shared" si="10"/>
        <v>513.76</v>
      </c>
      <c r="N237" s="30">
        <v>0</v>
      </c>
      <c r="O237" s="105">
        <f t="shared" si="11"/>
        <v>15901.210000000001</v>
      </c>
      <c r="P237" s="90">
        <v>220</v>
      </c>
    </row>
    <row r="238" spans="1:16" ht="15.75" customHeight="1" x14ac:dyDescent="0.25">
      <c r="A238" s="29">
        <v>230</v>
      </c>
      <c r="B238" s="59" t="s">
        <v>497</v>
      </c>
      <c r="C238" s="59" t="s">
        <v>498</v>
      </c>
      <c r="D238" s="29" t="s">
        <v>26</v>
      </c>
      <c r="E238" s="76" t="s">
        <v>1663</v>
      </c>
      <c r="F238" s="23" t="s">
        <v>1662</v>
      </c>
      <c r="G238" s="34" t="s">
        <v>31</v>
      </c>
      <c r="H238" s="28">
        <v>39539</v>
      </c>
      <c r="I238" s="28">
        <v>45383</v>
      </c>
      <c r="J238" s="61">
        <v>50000</v>
      </c>
      <c r="K238" s="30">
        <f t="shared" si="9"/>
        <v>1435</v>
      </c>
      <c r="L238" s="30">
        <v>1854</v>
      </c>
      <c r="M238" s="35">
        <f t="shared" si="10"/>
        <v>1520</v>
      </c>
      <c r="N238" s="30">
        <v>0</v>
      </c>
      <c r="O238" s="104">
        <f t="shared" si="11"/>
        <v>45191</v>
      </c>
      <c r="P238" s="90">
        <v>67</v>
      </c>
    </row>
    <row r="239" spans="1:16" ht="15.75" customHeight="1" x14ac:dyDescent="0.25">
      <c r="A239" s="29">
        <v>231</v>
      </c>
      <c r="B239" s="59" t="s">
        <v>499</v>
      </c>
      <c r="C239" s="59" t="s">
        <v>500</v>
      </c>
      <c r="D239" s="29" t="s">
        <v>26</v>
      </c>
      <c r="E239" s="76" t="s">
        <v>1697</v>
      </c>
      <c r="F239" s="23" t="s">
        <v>1662</v>
      </c>
      <c r="G239" s="34" t="s">
        <v>31</v>
      </c>
      <c r="H239" s="28">
        <v>42309</v>
      </c>
      <c r="I239" s="28">
        <v>45231</v>
      </c>
      <c r="J239" s="61">
        <v>30572.55</v>
      </c>
      <c r="K239" s="30">
        <f t="shared" si="9"/>
        <v>877.432185</v>
      </c>
      <c r="L239" s="30">
        <v>0</v>
      </c>
      <c r="M239" s="35">
        <f t="shared" si="10"/>
        <v>929.40552000000002</v>
      </c>
      <c r="N239" s="30">
        <v>0</v>
      </c>
      <c r="O239" s="104">
        <f t="shared" si="11"/>
        <v>28765.712294999998</v>
      </c>
      <c r="P239" s="90">
        <v>139</v>
      </c>
    </row>
    <row r="240" spans="1:16" ht="15.75" customHeight="1" x14ac:dyDescent="0.25">
      <c r="A240" s="29">
        <v>232</v>
      </c>
      <c r="B240" s="59" t="s">
        <v>501</v>
      </c>
      <c r="C240" s="59" t="s">
        <v>502</v>
      </c>
      <c r="D240" s="29" t="s">
        <v>26</v>
      </c>
      <c r="E240" s="76" t="s">
        <v>1696</v>
      </c>
      <c r="F240" s="23" t="s">
        <v>1662</v>
      </c>
      <c r="G240" s="34" t="s">
        <v>31</v>
      </c>
      <c r="H240" s="28">
        <v>42125</v>
      </c>
      <c r="I240" s="28">
        <v>45047</v>
      </c>
      <c r="J240" s="61">
        <v>26800</v>
      </c>
      <c r="K240" s="30">
        <f t="shared" si="9"/>
        <v>769.16</v>
      </c>
      <c r="L240" s="30">
        <v>0</v>
      </c>
      <c r="M240" s="35">
        <f t="shared" si="10"/>
        <v>814.72</v>
      </c>
      <c r="N240" s="30">
        <v>0</v>
      </c>
      <c r="O240" s="104">
        <f t="shared" si="11"/>
        <v>25216.12</v>
      </c>
      <c r="P240" s="90">
        <v>137</v>
      </c>
    </row>
    <row r="241" spans="1:16" ht="15.75" customHeight="1" x14ac:dyDescent="0.25">
      <c r="A241" s="29">
        <v>233</v>
      </c>
      <c r="B241" s="59" t="s">
        <v>503</v>
      </c>
      <c r="C241" s="59" t="s">
        <v>504</v>
      </c>
      <c r="D241" s="29" t="s">
        <v>26</v>
      </c>
      <c r="E241" s="76" t="s">
        <v>1699</v>
      </c>
      <c r="F241" s="23" t="s">
        <v>1662</v>
      </c>
      <c r="G241" s="34" t="s">
        <v>31</v>
      </c>
      <c r="H241" s="28">
        <v>42646</v>
      </c>
      <c r="I241" s="28">
        <v>45202</v>
      </c>
      <c r="J241" s="61">
        <v>30000</v>
      </c>
      <c r="K241" s="30">
        <f t="shared" si="9"/>
        <v>861</v>
      </c>
      <c r="L241" s="30">
        <v>0</v>
      </c>
      <c r="M241" s="35">
        <f t="shared" si="10"/>
        <v>912</v>
      </c>
      <c r="N241" s="30">
        <v>0</v>
      </c>
      <c r="O241" s="104">
        <f t="shared" si="11"/>
        <v>28227</v>
      </c>
      <c r="P241" s="90">
        <v>143</v>
      </c>
    </row>
    <row r="242" spans="1:16" x14ac:dyDescent="0.25">
      <c r="A242" s="29">
        <v>234</v>
      </c>
      <c r="B242" s="59" t="s">
        <v>505</v>
      </c>
      <c r="C242" s="59" t="s">
        <v>506</v>
      </c>
      <c r="D242" s="29" t="s">
        <v>29</v>
      </c>
      <c r="E242" s="76" t="s">
        <v>1685</v>
      </c>
      <c r="F242" s="23" t="s">
        <v>1618</v>
      </c>
      <c r="G242" s="34" t="s">
        <v>31</v>
      </c>
      <c r="H242" s="28">
        <v>39539</v>
      </c>
      <c r="I242" s="28">
        <v>45383</v>
      </c>
      <c r="J242" s="61">
        <v>60000</v>
      </c>
      <c r="K242" s="30">
        <f t="shared" si="9"/>
        <v>1722</v>
      </c>
      <c r="L242" s="30">
        <v>3143.56</v>
      </c>
      <c r="M242" s="35">
        <f t="shared" si="10"/>
        <v>1824</v>
      </c>
      <c r="N242" s="30">
        <v>1715.46</v>
      </c>
      <c r="O242" s="104">
        <f t="shared" si="11"/>
        <v>51594.98</v>
      </c>
      <c r="P242" s="90">
        <v>109</v>
      </c>
    </row>
    <row r="243" spans="1:16" x14ac:dyDescent="0.25">
      <c r="A243" s="29">
        <v>235</v>
      </c>
      <c r="B243" s="67" t="s">
        <v>507</v>
      </c>
      <c r="C243" s="67" t="s">
        <v>508</v>
      </c>
      <c r="D243" s="29" t="s">
        <v>29</v>
      </c>
      <c r="E243" s="76" t="s">
        <v>509</v>
      </c>
      <c r="F243" s="23" t="s">
        <v>1618</v>
      </c>
      <c r="G243" s="29" t="s">
        <v>27</v>
      </c>
      <c r="H243" s="28">
        <v>39539</v>
      </c>
      <c r="I243" s="29" t="s">
        <v>28</v>
      </c>
      <c r="J243" s="30">
        <v>41226.9</v>
      </c>
      <c r="K243" s="30">
        <f t="shared" si="9"/>
        <v>1183.2120300000001</v>
      </c>
      <c r="L243" s="30">
        <v>615.80999999999995</v>
      </c>
      <c r="M243" s="30">
        <f t="shared" si="10"/>
        <v>1253.2977600000002</v>
      </c>
      <c r="N243" s="30">
        <v>0</v>
      </c>
      <c r="O243" s="105">
        <f t="shared" si="11"/>
        <v>38174.58021</v>
      </c>
      <c r="P243" s="90">
        <v>174</v>
      </c>
    </row>
    <row r="244" spans="1:16" ht="17.25" customHeight="1" x14ac:dyDescent="0.25">
      <c r="A244" s="29">
        <v>236</v>
      </c>
      <c r="B244" s="67" t="s">
        <v>510</v>
      </c>
      <c r="C244" s="67" t="s">
        <v>511</v>
      </c>
      <c r="D244" s="29" t="s">
        <v>29</v>
      </c>
      <c r="E244" s="148" t="s">
        <v>509</v>
      </c>
      <c r="F244" s="23" t="s">
        <v>1618</v>
      </c>
      <c r="G244" s="29" t="s">
        <v>27</v>
      </c>
      <c r="H244" s="28">
        <v>44593</v>
      </c>
      <c r="I244" s="29" t="s">
        <v>28</v>
      </c>
      <c r="J244" s="30">
        <v>41226.9</v>
      </c>
      <c r="K244" s="30">
        <f t="shared" si="9"/>
        <v>1183.2120300000001</v>
      </c>
      <c r="L244" s="30">
        <v>358.49</v>
      </c>
      <c r="M244" s="30">
        <f t="shared" si="10"/>
        <v>1253.2977600000002</v>
      </c>
      <c r="N244" s="30">
        <v>10312.59</v>
      </c>
      <c r="O244" s="105">
        <f t="shared" si="11"/>
        <v>28119.31021</v>
      </c>
      <c r="P244" s="90">
        <v>626</v>
      </c>
    </row>
    <row r="245" spans="1:16" ht="17.25" customHeight="1" x14ac:dyDescent="0.25">
      <c r="A245" s="29">
        <v>237</v>
      </c>
      <c r="B245" s="67" t="s">
        <v>512</v>
      </c>
      <c r="C245" s="67" t="s">
        <v>513</v>
      </c>
      <c r="D245" s="29" t="s">
        <v>29</v>
      </c>
      <c r="E245" s="85" t="s">
        <v>509</v>
      </c>
      <c r="F245" s="23" t="s">
        <v>1618</v>
      </c>
      <c r="G245" s="29" t="s">
        <v>27</v>
      </c>
      <c r="H245" s="28">
        <v>41323</v>
      </c>
      <c r="I245" s="29" t="s">
        <v>28</v>
      </c>
      <c r="J245" s="30">
        <v>41226.9</v>
      </c>
      <c r="K245" s="30">
        <f t="shared" si="9"/>
        <v>1183.2120300000001</v>
      </c>
      <c r="L245" s="30">
        <v>615.80999999999995</v>
      </c>
      <c r="M245" s="30">
        <f t="shared" si="10"/>
        <v>1253.2977600000002</v>
      </c>
      <c r="N245" s="30">
        <v>400</v>
      </c>
      <c r="O245" s="105">
        <f t="shared" si="11"/>
        <v>37774.58021</v>
      </c>
      <c r="P245" s="90">
        <v>469</v>
      </c>
    </row>
    <row r="246" spans="1:16" ht="17.25" customHeight="1" x14ac:dyDescent="0.25">
      <c r="A246" s="29">
        <v>238</v>
      </c>
      <c r="B246" s="67" t="s">
        <v>514</v>
      </c>
      <c r="C246" s="67" t="s">
        <v>515</v>
      </c>
      <c r="D246" s="29" t="s">
        <v>29</v>
      </c>
      <c r="E246" s="85" t="s">
        <v>509</v>
      </c>
      <c r="F246" s="23" t="s">
        <v>1618</v>
      </c>
      <c r="G246" s="29" t="s">
        <v>27</v>
      </c>
      <c r="H246" s="28">
        <v>43344</v>
      </c>
      <c r="I246" s="29" t="s">
        <v>28</v>
      </c>
      <c r="J246" s="30">
        <v>41226.9</v>
      </c>
      <c r="K246" s="30">
        <f t="shared" si="9"/>
        <v>1183.2120300000001</v>
      </c>
      <c r="L246" s="30">
        <v>615.80999999999995</v>
      </c>
      <c r="M246" s="30">
        <f t="shared" si="10"/>
        <v>1253.2977600000002</v>
      </c>
      <c r="N246" s="30">
        <v>2000</v>
      </c>
      <c r="O246" s="105">
        <f t="shared" si="11"/>
        <v>36174.58021</v>
      </c>
      <c r="P246" s="90">
        <v>175</v>
      </c>
    </row>
    <row r="247" spans="1:16" ht="17.25" customHeight="1" x14ac:dyDescent="0.25">
      <c r="A247" s="29">
        <v>239</v>
      </c>
      <c r="B247" s="67" t="s">
        <v>516</v>
      </c>
      <c r="C247" s="67" t="s">
        <v>517</v>
      </c>
      <c r="D247" s="29" t="s">
        <v>29</v>
      </c>
      <c r="E247" s="85" t="s">
        <v>509</v>
      </c>
      <c r="F247" s="23" t="s">
        <v>1618</v>
      </c>
      <c r="G247" s="29" t="s">
        <v>27</v>
      </c>
      <c r="H247" s="28">
        <v>44440</v>
      </c>
      <c r="I247" s="29" t="s">
        <v>28</v>
      </c>
      <c r="J247" s="30">
        <v>41291.25</v>
      </c>
      <c r="K247" s="30">
        <f t="shared" si="9"/>
        <v>1185.0588749999999</v>
      </c>
      <c r="L247" s="30">
        <v>624.89</v>
      </c>
      <c r="M247" s="30">
        <f t="shared" si="10"/>
        <v>1255.2539999999999</v>
      </c>
      <c r="N247" s="30">
        <v>0</v>
      </c>
      <c r="O247" s="105">
        <f t="shared" si="11"/>
        <v>38226.047124999997</v>
      </c>
      <c r="P247" s="90">
        <v>188</v>
      </c>
    </row>
    <row r="248" spans="1:16" ht="17.25" customHeight="1" x14ac:dyDescent="0.25">
      <c r="A248" s="29">
        <v>240</v>
      </c>
      <c r="B248" s="67" t="s">
        <v>518</v>
      </c>
      <c r="C248" s="67" t="s">
        <v>519</v>
      </c>
      <c r="D248" s="29" t="s">
        <v>29</v>
      </c>
      <c r="E248" s="85" t="s">
        <v>509</v>
      </c>
      <c r="F248" s="23" t="s">
        <v>1618</v>
      </c>
      <c r="G248" s="29" t="s">
        <v>27</v>
      </c>
      <c r="H248" s="28">
        <v>44440</v>
      </c>
      <c r="I248" s="29" t="s">
        <v>28</v>
      </c>
      <c r="J248" s="30">
        <v>41291.25</v>
      </c>
      <c r="K248" s="30">
        <f t="shared" si="9"/>
        <v>1185.0588749999999</v>
      </c>
      <c r="L248" s="30">
        <v>367.57</v>
      </c>
      <c r="M248" s="30"/>
      <c r="N248" s="30">
        <v>1715.46</v>
      </c>
      <c r="O248" s="105">
        <f t="shared" si="11"/>
        <v>38023.161124999999</v>
      </c>
      <c r="P248" s="90">
        <v>189</v>
      </c>
    </row>
    <row r="249" spans="1:16" ht="17.25" customHeight="1" x14ac:dyDescent="0.25">
      <c r="A249" s="29">
        <v>241</v>
      </c>
      <c r="B249" s="67" t="s">
        <v>520</v>
      </c>
      <c r="C249" s="67" t="s">
        <v>521</v>
      </c>
      <c r="D249" s="29" t="s">
        <v>29</v>
      </c>
      <c r="E249" s="85" t="s">
        <v>509</v>
      </c>
      <c r="F249" s="23" t="s">
        <v>1618</v>
      </c>
      <c r="G249" s="29" t="s">
        <v>27</v>
      </c>
      <c r="H249" s="28">
        <v>44440</v>
      </c>
      <c r="I249" s="29" t="s">
        <v>28</v>
      </c>
      <c r="J249" s="30">
        <v>41291.25</v>
      </c>
      <c r="K249" s="30">
        <f t="shared" si="9"/>
        <v>1185.0588749999999</v>
      </c>
      <c r="L249" s="30">
        <v>624.89</v>
      </c>
      <c r="M249" s="30">
        <f t="shared" ref="M249:M312" si="12">+J249*3.04%</f>
        <v>1255.2539999999999</v>
      </c>
      <c r="N249" s="30">
        <v>1500</v>
      </c>
      <c r="O249" s="105">
        <f t="shared" si="11"/>
        <v>36726.047124999997</v>
      </c>
      <c r="P249" s="90">
        <v>190</v>
      </c>
    </row>
    <row r="250" spans="1:16" ht="17.25" customHeight="1" x14ac:dyDescent="0.25">
      <c r="A250" s="29">
        <v>242</v>
      </c>
      <c r="B250" s="67" t="s">
        <v>522</v>
      </c>
      <c r="C250" s="67" t="s">
        <v>523</v>
      </c>
      <c r="D250" s="29" t="s">
        <v>29</v>
      </c>
      <c r="E250" s="103" t="s">
        <v>509</v>
      </c>
      <c r="F250" s="23" t="s">
        <v>1618</v>
      </c>
      <c r="G250" s="29" t="s">
        <v>27</v>
      </c>
      <c r="H250" s="28">
        <v>44440</v>
      </c>
      <c r="I250" s="29" t="s">
        <v>28</v>
      </c>
      <c r="J250" s="30">
        <v>41291.25</v>
      </c>
      <c r="K250" s="30">
        <f t="shared" si="9"/>
        <v>1185.0588749999999</v>
      </c>
      <c r="L250" s="30">
        <v>624.89</v>
      </c>
      <c r="M250" s="30">
        <f t="shared" si="12"/>
        <v>1255.2539999999999</v>
      </c>
      <c r="N250" s="30">
        <v>33676.080000000002</v>
      </c>
      <c r="O250" s="105">
        <f t="shared" si="11"/>
        <v>4549.9671249999956</v>
      </c>
      <c r="P250" s="90">
        <v>191</v>
      </c>
    </row>
    <row r="251" spans="1:16" ht="17.25" customHeight="1" x14ac:dyDescent="0.25">
      <c r="A251" s="29">
        <v>243</v>
      </c>
      <c r="B251" s="67" t="s">
        <v>252</v>
      </c>
      <c r="C251" s="67" t="s">
        <v>524</v>
      </c>
      <c r="D251" s="29" t="s">
        <v>29</v>
      </c>
      <c r="E251" s="76" t="s">
        <v>509</v>
      </c>
      <c r="F251" s="23" t="s">
        <v>1618</v>
      </c>
      <c r="G251" s="29" t="s">
        <v>27</v>
      </c>
      <c r="H251" s="28">
        <v>44440</v>
      </c>
      <c r="I251" s="29" t="s">
        <v>28</v>
      </c>
      <c r="J251" s="30">
        <v>41291.25</v>
      </c>
      <c r="K251" s="30">
        <f t="shared" si="9"/>
        <v>1185.0588749999999</v>
      </c>
      <c r="L251" s="30">
        <v>624.89</v>
      </c>
      <c r="M251" s="30">
        <f t="shared" si="12"/>
        <v>1255.2539999999999</v>
      </c>
      <c r="N251" s="30">
        <v>3325</v>
      </c>
      <c r="O251" s="105">
        <f t="shared" si="11"/>
        <v>34901.047124999997</v>
      </c>
      <c r="P251" s="90">
        <v>192</v>
      </c>
    </row>
    <row r="252" spans="1:16" ht="17.25" customHeight="1" x14ac:dyDescent="0.25">
      <c r="A252" s="29">
        <v>244</v>
      </c>
      <c r="B252" s="67" t="s">
        <v>525</v>
      </c>
      <c r="C252" s="67" t="s">
        <v>526</v>
      </c>
      <c r="D252" s="29" t="s">
        <v>29</v>
      </c>
      <c r="E252" s="76" t="s">
        <v>1712</v>
      </c>
      <c r="F252" s="23" t="s">
        <v>1618</v>
      </c>
      <c r="G252" s="29" t="s">
        <v>27</v>
      </c>
      <c r="H252" s="28">
        <v>39539</v>
      </c>
      <c r="I252" s="29" t="s">
        <v>28</v>
      </c>
      <c r="J252" s="30">
        <v>41226.9</v>
      </c>
      <c r="K252" s="30">
        <f t="shared" si="9"/>
        <v>1183.2120300000001</v>
      </c>
      <c r="L252" s="30">
        <v>615.80999999999995</v>
      </c>
      <c r="M252" s="30">
        <f t="shared" si="12"/>
        <v>1253.2977600000002</v>
      </c>
      <c r="N252" s="30">
        <v>3025</v>
      </c>
      <c r="O252" s="105">
        <f t="shared" si="11"/>
        <v>35149.58021</v>
      </c>
      <c r="P252" s="90">
        <v>229</v>
      </c>
    </row>
    <row r="253" spans="1:16" ht="17.25" customHeight="1" x14ac:dyDescent="0.25">
      <c r="A253" s="29">
        <v>245</v>
      </c>
      <c r="B253" s="67" t="s">
        <v>527</v>
      </c>
      <c r="C253" s="67" t="s">
        <v>528</v>
      </c>
      <c r="D253" s="29" t="s">
        <v>29</v>
      </c>
      <c r="E253" s="76" t="s">
        <v>509</v>
      </c>
      <c r="F253" s="23" t="s">
        <v>1618</v>
      </c>
      <c r="G253" s="29" t="s">
        <v>27</v>
      </c>
      <c r="H253" s="28">
        <v>39539</v>
      </c>
      <c r="I253" s="29" t="s">
        <v>28</v>
      </c>
      <c r="J253" s="30">
        <v>41226.9</v>
      </c>
      <c r="K253" s="30">
        <f t="shared" si="9"/>
        <v>1183.2120300000001</v>
      </c>
      <c r="L253" s="30">
        <v>358.49</v>
      </c>
      <c r="M253" s="30">
        <f t="shared" si="12"/>
        <v>1253.2977600000002</v>
      </c>
      <c r="N253" s="30">
        <v>2115.46</v>
      </c>
      <c r="O253" s="105">
        <f t="shared" si="11"/>
        <v>36316.440210000001</v>
      </c>
      <c r="P253" s="90">
        <v>235</v>
      </c>
    </row>
    <row r="254" spans="1:16" ht="17.25" customHeight="1" x14ac:dyDescent="0.25">
      <c r="A254" s="29">
        <v>246</v>
      </c>
      <c r="B254" s="67" t="s">
        <v>529</v>
      </c>
      <c r="C254" s="67" t="s">
        <v>530</v>
      </c>
      <c r="D254" s="29" t="s">
        <v>29</v>
      </c>
      <c r="E254" s="76" t="s">
        <v>509</v>
      </c>
      <c r="F254" s="23" t="s">
        <v>1618</v>
      </c>
      <c r="G254" s="29" t="s">
        <v>27</v>
      </c>
      <c r="H254" s="28">
        <v>39539</v>
      </c>
      <c r="I254" s="29" t="s">
        <v>28</v>
      </c>
      <c r="J254" s="30">
        <v>41226.9</v>
      </c>
      <c r="K254" s="30">
        <f t="shared" si="9"/>
        <v>1183.2120300000001</v>
      </c>
      <c r="L254" s="30">
        <v>358.49</v>
      </c>
      <c r="M254" s="30">
        <f t="shared" si="12"/>
        <v>1253.2977600000002</v>
      </c>
      <c r="N254" s="30">
        <v>1715.46</v>
      </c>
      <c r="O254" s="105">
        <f t="shared" si="11"/>
        <v>36716.440210000001</v>
      </c>
      <c r="P254" s="90">
        <v>240</v>
      </c>
    </row>
    <row r="255" spans="1:16" ht="17.25" customHeight="1" x14ac:dyDescent="0.25">
      <c r="A255" s="29">
        <v>247</v>
      </c>
      <c r="B255" s="67" t="s">
        <v>531</v>
      </c>
      <c r="C255" s="67" t="s">
        <v>532</v>
      </c>
      <c r="D255" s="29" t="s">
        <v>29</v>
      </c>
      <c r="E255" s="76" t="s">
        <v>509</v>
      </c>
      <c r="F255" s="23" t="s">
        <v>1618</v>
      </c>
      <c r="G255" s="29" t="s">
        <v>27</v>
      </c>
      <c r="H255" s="28">
        <v>39846</v>
      </c>
      <c r="I255" s="29" t="s">
        <v>28</v>
      </c>
      <c r="J255" s="30">
        <v>41226.9</v>
      </c>
      <c r="K255" s="30">
        <f t="shared" si="9"/>
        <v>1183.2120300000001</v>
      </c>
      <c r="L255" s="30">
        <v>615.80999999999995</v>
      </c>
      <c r="M255" s="30">
        <f t="shared" si="12"/>
        <v>1253.2977600000002</v>
      </c>
      <c r="N255" s="30">
        <v>0</v>
      </c>
      <c r="O255" s="105">
        <f t="shared" si="11"/>
        <v>38174.58021</v>
      </c>
      <c r="P255" s="90">
        <v>255</v>
      </c>
    </row>
    <row r="256" spans="1:16" ht="17.25" customHeight="1" x14ac:dyDescent="0.25">
      <c r="A256" s="29">
        <v>248</v>
      </c>
      <c r="B256" s="67" t="s">
        <v>42</v>
      </c>
      <c r="C256" s="67" t="s">
        <v>533</v>
      </c>
      <c r="D256" s="29" t="s">
        <v>29</v>
      </c>
      <c r="E256" s="76" t="s">
        <v>509</v>
      </c>
      <c r="F256" s="23" t="s">
        <v>1618</v>
      </c>
      <c r="G256" s="29" t="s">
        <v>27</v>
      </c>
      <c r="H256" s="28">
        <v>39539</v>
      </c>
      <c r="I256" s="29" t="s">
        <v>28</v>
      </c>
      <c r="J256" s="30">
        <v>41226.9</v>
      </c>
      <c r="K256" s="30">
        <f t="shared" si="9"/>
        <v>1183.2120300000001</v>
      </c>
      <c r="L256" s="30">
        <v>615.80999999999995</v>
      </c>
      <c r="M256" s="30">
        <f t="shared" si="12"/>
        <v>1253.2977600000002</v>
      </c>
      <c r="N256" s="30">
        <v>400</v>
      </c>
      <c r="O256" s="105">
        <f t="shared" si="11"/>
        <v>37774.58021</v>
      </c>
      <c r="P256" s="90">
        <v>257</v>
      </c>
    </row>
    <row r="257" spans="1:16" ht="17.25" customHeight="1" x14ac:dyDescent="0.25">
      <c r="A257" s="29">
        <v>249</v>
      </c>
      <c r="B257" s="67" t="s">
        <v>534</v>
      </c>
      <c r="C257" s="67" t="s">
        <v>535</v>
      </c>
      <c r="D257" s="29" t="s">
        <v>29</v>
      </c>
      <c r="E257" s="76" t="s">
        <v>509</v>
      </c>
      <c r="F257" s="23" t="s">
        <v>1618</v>
      </c>
      <c r="G257" s="29" t="s">
        <v>27</v>
      </c>
      <c r="H257" s="28">
        <v>39539</v>
      </c>
      <c r="I257" s="29" t="s">
        <v>28</v>
      </c>
      <c r="J257" s="30">
        <v>41226.9</v>
      </c>
      <c r="K257" s="30">
        <f t="shared" si="9"/>
        <v>1183.2120300000001</v>
      </c>
      <c r="L257" s="30">
        <v>358.49</v>
      </c>
      <c r="M257" s="30">
        <f t="shared" si="12"/>
        <v>1253.2977600000002</v>
      </c>
      <c r="N257" s="30">
        <v>1715.46</v>
      </c>
      <c r="O257" s="105">
        <f t="shared" si="11"/>
        <v>36716.440210000001</v>
      </c>
      <c r="P257" s="90">
        <v>264</v>
      </c>
    </row>
    <row r="258" spans="1:16" ht="17.25" customHeight="1" x14ac:dyDescent="0.25">
      <c r="A258" s="29">
        <v>250</v>
      </c>
      <c r="B258" s="67" t="s">
        <v>536</v>
      </c>
      <c r="C258" s="67" t="s">
        <v>537</v>
      </c>
      <c r="D258" s="29" t="s">
        <v>29</v>
      </c>
      <c r="E258" s="76" t="s">
        <v>509</v>
      </c>
      <c r="F258" s="23" t="s">
        <v>1618</v>
      </c>
      <c r="G258" s="29" t="s">
        <v>27</v>
      </c>
      <c r="H258" s="28">
        <v>39539</v>
      </c>
      <c r="I258" s="29" t="s">
        <v>28</v>
      </c>
      <c r="J258" s="30">
        <v>41226.9</v>
      </c>
      <c r="K258" s="30">
        <f t="shared" si="9"/>
        <v>1183.2120300000001</v>
      </c>
      <c r="L258" s="30">
        <v>379.19</v>
      </c>
      <c r="M258" s="30">
        <f t="shared" si="12"/>
        <v>1253.2977600000002</v>
      </c>
      <c r="N258" s="30">
        <v>400</v>
      </c>
      <c r="O258" s="105">
        <f t="shared" si="11"/>
        <v>38011.200209999995</v>
      </c>
      <c r="P258" s="90">
        <v>272</v>
      </c>
    </row>
    <row r="259" spans="1:16" ht="17.25" customHeight="1" x14ac:dyDescent="0.25">
      <c r="A259" s="29">
        <v>251</v>
      </c>
      <c r="B259" s="67" t="s">
        <v>538</v>
      </c>
      <c r="C259" s="67" t="s">
        <v>539</v>
      </c>
      <c r="D259" s="29" t="s">
        <v>29</v>
      </c>
      <c r="E259" s="76" t="s">
        <v>509</v>
      </c>
      <c r="F259" s="23" t="s">
        <v>1618</v>
      </c>
      <c r="G259" s="29" t="s">
        <v>27</v>
      </c>
      <c r="H259" s="28">
        <v>40147</v>
      </c>
      <c r="I259" s="29" t="s">
        <v>28</v>
      </c>
      <c r="J259" s="30">
        <v>41226.9</v>
      </c>
      <c r="K259" s="30">
        <f t="shared" si="9"/>
        <v>1183.2120300000001</v>
      </c>
      <c r="L259" s="30">
        <v>358.49</v>
      </c>
      <c r="M259" s="30">
        <f t="shared" si="12"/>
        <v>1253.2977600000002</v>
      </c>
      <c r="N259" s="30">
        <v>1715.46</v>
      </c>
      <c r="O259" s="105">
        <f t="shared" si="11"/>
        <v>36716.440210000001</v>
      </c>
      <c r="P259" s="90">
        <v>283</v>
      </c>
    </row>
    <row r="260" spans="1:16" ht="17.25" customHeight="1" x14ac:dyDescent="0.25">
      <c r="A260" s="29">
        <v>252</v>
      </c>
      <c r="B260" s="67" t="s">
        <v>540</v>
      </c>
      <c r="C260" s="67" t="s">
        <v>541</v>
      </c>
      <c r="D260" s="29" t="s">
        <v>29</v>
      </c>
      <c r="E260" s="76" t="s">
        <v>509</v>
      </c>
      <c r="F260" s="23" t="s">
        <v>1618</v>
      </c>
      <c r="G260" s="29" t="s">
        <v>27</v>
      </c>
      <c r="H260" s="28">
        <v>39878</v>
      </c>
      <c r="I260" s="29" t="s">
        <v>28</v>
      </c>
      <c r="J260" s="30">
        <v>41226.9</v>
      </c>
      <c r="K260" s="30">
        <f t="shared" si="9"/>
        <v>1183.2120300000001</v>
      </c>
      <c r="L260" s="30">
        <v>615.80999999999995</v>
      </c>
      <c r="M260" s="30">
        <f t="shared" si="12"/>
        <v>1253.2977600000002</v>
      </c>
      <c r="N260" s="30">
        <v>0</v>
      </c>
      <c r="O260" s="105">
        <f t="shared" si="11"/>
        <v>38174.58021</v>
      </c>
      <c r="P260" s="90">
        <v>285</v>
      </c>
    </row>
    <row r="261" spans="1:16" ht="17.25" customHeight="1" x14ac:dyDescent="0.25">
      <c r="A261" s="29">
        <v>253</v>
      </c>
      <c r="B261" s="67" t="s">
        <v>542</v>
      </c>
      <c r="C261" s="67" t="s">
        <v>543</v>
      </c>
      <c r="D261" s="29" t="s">
        <v>29</v>
      </c>
      <c r="E261" s="76" t="s">
        <v>509</v>
      </c>
      <c r="F261" s="23" t="s">
        <v>1618</v>
      </c>
      <c r="G261" s="29" t="s">
        <v>27</v>
      </c>
      <c r="H261" s="28">
        <v>39878</v>
      </c>
      <c r="I261" s="29" t="s">
        <v>28</v>
      </c>
      <c r="J261" s="30">
        <v>41226.9</v>
      </c>
      <c r="K261" s="30">
        <f t="shared" si="9"/>
        <v>1183.2120300000001</v>
      </c>
      <c r="L261" s="30">
        <v>615.80999999999995</v>
      </c>
      <c r="M261" s="30">
        <f t="shared" si="12"/>
        <v>1253.2977600000002</v>
      </c>
      <c r="N261" s="30">
        <v>0</v>
      </c>
      <c r="O261" s="105">
        <f t="shared" si="11"/>
        <v>38174.58021</v>
      </c>
      <c r="P261" s="90">
        <v>286</v>
      </c>
    </row>
    <row r="262" spans="1:16" ht="17.25" customHeight="1" x14ac:dyDescent="0.25">
      <c r="A262" s="29">
        <v>254</v>
      </c>
      <c r="B262" s="67" t="s">
        <v>544</v>
      </c>
      <c r="C262" s="67" t="s">
        <v>545</v>
      </c>
      <c r="D262" s="29" t="s">
        <v>29</v>
      </c>
      <c r="E262" s="76" t="s">
        <v>509</v>
      </c>
      <c r="F262" s="23" t="s">
        <v>1618</v>
      </c>
      <c r="G262" s="29" t="s">
        <v>27</v>
      </c>
      <c r="H262" s="28">
        <v>39878</v>
      </c>
      <c r="I262" s="29" t="s">
        <v>28</v>
      </c>
      <c r="J262" s="30">
        <v>41226.9</v>
      </c>
      <c r="K262" s="30">
        <f t="shared" si="9"/>
        <v>1183.2120300000001</v>
      </c>
      <c r="L262" s="30">
        <v>615.80999999999995</v>
      </c>
      <c r="M262" s="30">
        <f t="shared" si="12"/>
        <v>1253.2977600000002</v>
      </c>
      <c r="N262" s="30">
        <v>2025</v>
      </c>
      <c r="O262" s="105">
        <f t="shared" si="11"/>
        <v>36149.58021</v>
      </c>
      <c r="P262" s="90">
        <v>287</v>
      </c>
    </row>
    <row r="263" spans="1:16" ht="17.25" customHeight="1" x14ac:dyDescent="0.25">
      <c r="A263" s="29">
        <v>255</v>
      </c>
      <c r="B263" s="67" t="s">
        <v>546</v>
      </c>
      <c r="C263" s="67" t="s">
        <v>547</v>
      </c>
      <c r="D263" s="29" t="s">
        <v>29</v>
      </c>
      <c r="E263" s="76" t="s">
        <v>509</v>
      </c>
      <c r="F263" s="23" t="s">
        <v>1618</v>
      </c>
      <c r="G263" s="29" t="s">
        <v>27</v>
      </c>
      <c r="H263" s="28">
        <v>39873</v>
      </c>
      <c r="I263" s="29" t="s">
        <v>28</v>
      </c>
      <c r="J263" s="30">
        <v>41226.9</v>
      </c>
      <c r="K263" s="30">
        <f t="shared" si="9"/>
        <v>1183.2120300000001</v>
      </c>
      <c r="L263" s="30">
        <v>358.49</v>
      </c>
      <c r="M263" s="30">
        <f t="shared" si="12"/>
        <v>1253.2977600000002</v>
      </c>
      <c r="N263" s="30">
        <v>3430.92</v>
      </c>
      <c r="O263" s="105">
        <f t="shared" si="11"/>
        <v>35000.980210000002</v>
      </c>
      <c r="P263" s="90">
        <v>288</v>
      </c>
    </row>
    <row r="264" spans="1:16" ht="17.25" customHeight="1" x14ac:dyDescent="0.25">
      <c r="A264" s="29">
        <v>256</v>
      </c>
      <c r="B264" s="67" t="s">
        <v>548</v>
      </c>
      <c r="C264" s="67" t="s">
        <v>549</v>
      </c>
      <c r="D264" s="29" t="s">
        <v>29</v>
      </c>
      <c r="E264" s="76" t="s">
        <v>509</v>
      </c>
      <c r="F264" s="23" t="s">
        <v>1618</v>
      </c>
      <c r="G264" s="29" t="s">
        <v>27</v>
      </c>
      <c r="H264" s="28">
        <v>39878</v>
      </c>
      <c r="I264" s="29" t="s">
        <v>28</v>
      </c>
      <c r="J264" s="30">
        <v>41226.9</v>
      </c>
      <c r="K264" s="30">
        <f t="shared" si="9"/>
        <v>1183.2120300000001</v>
      </c>
      <c r="L264" s="30">
        <v>615.80999999999995</v>
      </c>
      <c r="M264" s="30">
        <f t="shared" si="12"/>
        <v>1253.2977600000002</v>
      </c>
      <c r="N264" s="30">
        <v>0</v>
      </c>
      <c r="O264" s="105">
        <f t="shared" si="11"/>
        <v>38174.58021</v>
      </c>
      <c r="P264" s="90">
        <v>290</v>
      </c>
    </row>
    <row r="265" spans="1:16" ht="17.25" customHeight="1" x14ac:dyDescent="0.25">
      <c r="A265" s="29">
        <v>257</v>
      </c>
      <c r="B265" s="67" t="s">
        <v>294</v>
      </c>
      <c r="C265" s="67" t="s">
        <v>550</v>
      </c>
      <c r="D265" s="29" t="s">
        <v>29</v>
      </c>
      <c r="E265" s="76" t="s">
        <v>509</v>
      </c>
      <c r="F265" s="23" t="s">
        <v>1618</v>
      </c>
      <c r="G265" s="29" t="s">
        <v>27</v>
      </c>
      <c r="H265" s="28">
        <v>39878</v>
      </c>
      <c r="I265" s="29" t="s">
        <v>28</v>
      </c>
      <c r="J265" s="30">
        <v>41226.9</v>
      </c>
      <c r="K265" s="30">
        <f t="shared" si="9"/>
        <v>1183.2120300000001</v>
      </c>
      <c r="L265" s="30">
        <v>358.49</v>
      </c>
      <c r="M265" s="30">
        <f t="shared" si="12"/>
        <v>1253.2977600000002</v>
      </c>
      <c r="N265" s="30">
        <v>2115.46</v>
      </c>
      <c r="O265" s="105">
        <f t="shared" si="11"/>
        <v>36316.440210000001</v>
      </c>
      <c r="P265" s="90">
        <v>291</v>
      </c>
    </row>
    <row r="266" spans="1:16" ht="17.25" customHeight="1" x14ac:dyDescent="0.25">
      <c r="A266" s="29">
        <v>258</v>
      </c>
      <c r="B266" s="67" t="s">
        <v>551</v>
      </c>
      <c r="C266" s="67" t="s">
        <v>552</v>
      </c>
      <c r="D266" s="29" t="s">
        <v>29</v>
      </c>
      <c r="E266" s="76" t="s">
        <v>509</v>
      </c>
      <c r="F266" s="23" t="s">
        <v>1618</v>
      </c>
      <c r="G266" s="29" t="s">
        <v>27</v>
      </c>
      <c r="H266" s="28">
        <v>39878</v>
      </c>
      <c r="I266" s="29" t="s">
        <v>28</v>
      </c>
      <c r="J266" s="30">
        <v>41226.9</v>
      </c>
      <c r="K266" s="30">
        <f t="shared" ref="K266:K329" si="13">+J266*2.87%</f>
        <v>1183.2120300000001</v>
      </c>
      <c r="L266" s="30">
        <v>615.80999999999995</v>
      </c>
      <c r="M266" s="30">
        <f t="shared" si="12"/>
        <v>1253.2977600000002</v>
      </c>
      <c r="N266" s="30">
        <v>4894.28</v>
      </c>
      <c r="O266" s="105">
        <f t="shared" si="11"/>
        <v>33280.300210000001</v>
      </c>
      <c r="P266" s="90">
        <v>292</v>
      </c>
    </row>
    <row r="267" spans="1:16" ht="17.25" customHeight="1" x14ac:dyDescent="0.25">
      <c r="A267" s="29">
        <v>259</v>
      </c>
      <c r="B267" s="67" t="s">
        <v>553</v>
      </c>
      <c r="C267" s="67" t="s">
        <v>554</v>
      </c>
      <c r="D267" s="29" t="s">
        <v>29</v>
      </c>
      <c r="E267" s="76" t="s">
        <v>509</v>
      </c>
      <c r="F267" s="23" t="s">
        <v>1618</v>
      </c>
      <c r="G267" s="29" t="s">
        <v>27</v>
      </c>
      <c r="H267" s="28">
        <v>39878</v>
      </c>
      <c r="I267" s="29" t="s">
        <v>28</v>
      </c>
      <c r="J267" s="30">
        <v>37728.6</v>
      </c>
      <c r="K267" s="30">
        <f t="shared" si="13"/>
        <v>1082.8108199999999</v>
      </c>
      <c r="L267" s="30">
        <v>0</v>
      </c>
      <c r="M267" s="30">
        <f t="shared" si="12"/>
        <v>1146.9494399999999</v>
      </c>
      <c r="N267" s="30">
        <v>1715.46</v>
      </c>
      <c r="O267" s="105">
        <f t="shared" ref="O267:O330" si="14">+J267-K267-L267-M267-N267</f>
        <v>33783.379740000004</v>
      </c>
      <c r="P267" s="90">
        <v>293</v>
      </c>
    </row>
    <row r="268" spans="1:16" ht="17.25" customHeight="1" x14ac:dyDescent="0.25">
      <c r="A268" s="29">
        <v>260</v>
      </c>
      <c r="B268" s="67" t="s">
        <v>555</v>
      </c>
      <c r="C268" s="67" t="s">
        <v>556</v>
      </c>
      <c r="D268" s="29" t="s">
        <v>29</v>
      </c>
      <c r="E268" s="76" t="s">
        <v>509</v>
      </c>
      <c r="F268" s="23" t="s">
        <v>1618</v>
      </c>
      <c r="G268" s="29" t="s">
        <v>27</v>
      </c>
      <c r="H268" s="28">
        <v>39539</v>
      </c>
      <c r="I268" s="29" t="s">
        <v>28</v>
      </c>
      <c r="J268" s="30">
        <v>41226.9</v>
      </c>
      <c r="K268" s="30">
        <f t="shared" si="13"/>
        <v>1183.2120300000001</v>
      </c>
      <c r="L268" s="30">
        <v>615.80999999999995</v>
      </c>
      <c r="M268" s="30">
        <f t="shared" si="12"/>
        <v>1253.2977600000002</v>
      </c>
      <c r="N268" s="30">
        <v>0</v>
      </c>
      <c r="O268" s="105">
        <f t="shared" si="14"/>
        <v>38174.58021</v>
      </c>
      <c r="P268" s="90">
        <v>294</v>
      </c>
    </row>
    <row r="269" spans="1:16" ht="17.25" customHeight="1" x14ac:dyDescent="0.25">
      <c r="A269" s="29">
        <v>261</v>
      </c>
      <c r="B269" s="67" t="s">
        <v>557</v>
      </c>
      <c r="C269" s="67" t="s">
        <v>558</v>
      </c>
      <c r="D269" s="29" t="s">
        <v>29</v>
      </c>
      <c r="E269" s="76" t="s">
        <v>509</v>
      </c>
      <c r="F269" s="23" t="s">
        <v>1618</v>
      </c>
      <c r="G269" s="29" t="s">
        <v>27</v>
      </c>
      <c r="H269" s="28">
        <v>39539</v>
      </c>
      <c r="I269" s="29" t="s">
        <v>28</v>
      </c>
      <c r="J269" s="30">
        <v>41226.9</v>
      </c>
      <c r="K269" s="30">
        <f t="shared" si="13"/>
        <v>1183.2120300000001</v>
      </c>
      <c r="L269" s="30">
        <v>379.19</v>
      </c>
      <c r="M269" s="30">
        <f t="shared" si="12"/>
        <v>1253.2977600000002</v>
      </c>
      <c r="N269" s="30">
        <v>1715.46</v>
      </c>
      <c r="O269" s="105">
        <f t="shared" si="14"/>
        <v>36695.740209999996</v>
      </c>
      <c r="P269" s="90">
        <v>295</v>
      </c>
    </row>
    <row r="270" spans="1:16" ht="17.25" customHeight="1" x14ac:dyDescent="0.25">
      <c r="A270" s="29">
        <v>262</v>
      </c>
      <c r="B270" s="67" t="s">
        <v>559</v>
      </c>
      <c r="C270" s="67" t="s">
        <v>560</v>
      </c>
      <c r="D270" s="29" t="s">
        <v>29</v>
      </c>
      <c r="E270" s="76" t="s">
        <v>509</v>
      </c>
      <c r="F270" s="23" t="s">
        <v>1618</v>
      </c>
      <c r="G270" s="29" t="s">
        <v>27</v>
      </c>
      <c r="H270" s="28">
        <v>39539</v>
      </c>
      <c r="I270" s="29" t="s">
        <v>28</v>
      </c>
      <c r="J270" s="30">
        <v>41226.9</v>
      </c>
      <c r="K270" s="30">
        <f t="shared" si="13"/>
        <v>1183.2120300000001</v>
      </c>
      <c r="L270" s="30">
        <v>615.80999999999995</v>
      </c>
      <c r="M270" s="30">
        <f t="shared" si="12"/>
        <v>1253.2977600000002</v>
      </c>
      <c r="N270" s="30">
        <v>1125</v>
      </c>
      <c r="O270" s="105">
        <f t="shared" si="14"/>
        <v>37049.58021</v>
      </c>
      <c r="P270" s="90">
        <v>296</v>
      </c>
    </row>
    <row r="271" spans="1:16" ht="17.25" customHeight="1" x14ac:dyDescent="0.25">
      <c r="A271" s="29">
        <v>263</v>
      </c>
      <c r="B271" s="67" t="s">
        <v>561</v>
      </c>
      <c r="C271" s="67" t="s">
        <v>562</v>
      </c>
      <c r="D271" s="29" t="s">
        <v>29</v>
      </c>
      <c r="E271" s="76" t="s">
        <v>509</v>
      </c>
      <c r="F271" s="23" t="s">
        <v>1618</v>
      </c>
      <c r="G271" s="29" t="s">
        <v>27</v>
      </c>
      <c r="H271" s="28">
        <v>40026</v>
      </c>
      <c r="I271" s="29" t="s">
        <v>28</v>
      </c>
      <c r="J271" s="30">
        <v>41226.9</v>
      </c>
      <c r="K271" s="30">
        <f t="shared" si="13"/>
        <v>1183.2120300000001</v>
      </c>
      <c r="L271" s="30">
        <v>615.80999999999995</v>
      </c>
      <c r="M271" s="30">
        <f t="shared" si="12"/>
        <v>1253.2977600000002</v>
      </c>
      <c r="N271" s="30">
        <v>400</v>
      </c>
      <c r="O271" s="105">
        <f t="shared" si="14"/>
        <v>37774.58021</v>
      </c>
      <c r="P271" s="90">
        <v>311</v>
      </c>
    </row>
    <row r="272" spans="1:16" ht="17.25" customHeight="1" x14ac:dyDescent="0.25">
      <c r="A272" s="29">
        <v>264</v>
      </c>
      <c r="B272" s="67" t="s">
        <v>563</v>
      </c>
      <c r="C272" s="67" t="s">
        <v>564</v>
      </c>
      <c r="D272" s="29" t="s">
        <v>29</v>
      </c>
      <c r="E272" s="76" t="s">
        <v>509</v>
      </c>
      <c r="F272" s="23" t="s">
        <v>1618</v>
      </c>
      <c r="G272" s="29" t="s">
        <v>27</v>
      </c>
      <c r="H272" s="28">
        <v>39661</v>
      </c>
      <c r="I272" s="29" t="s">
        <v>28</v>
      </c>
      <c r="J272" s="30">
        <v>41226.9</v>
      </c>
      <c r="K272" s="30">
        <f t="shared" si="13"/>
        <v>1183.2120300000001</v>
      </c>
      <c r="L272" s="30">
        <v>615.80999999999995</v>
      </c>
      <c r="M272" s="30">
        <f t="shared" si="12"/>
        <v>1253.2977600000002</v>
      </c>
      <c r="N272" s="30">
        <v>400</v>
      </c>
      <c r="O272" s="105">
        <f t="shared" si="14"/>
        <v>37774.58021</v>
      </c>
      <c r="P272" s="90">
        <v>313</v>
      </c>
    </row>
    <row r="273" spans="1:16" ht="17.25" customHeight="1" x14ac:dyDescent="0.25">
      <c r="A273" s="29">
        <v>265</v>
      </c>
      <c r="B273" s="67" t="s">
        <v>565</v>
      </c>
      <c r="C273" s="67" t="s">
        <v>566</v>
      </c>
      <c r="D273" s="29" t="s">
        <v>29</v>
      </c>
      <c r="E273" s="76" t="s">
        <v>509</v>
      </c>
      <c r="F273" s="23" t="s">
        <v>1618</v>
      </c>
      <c r="G273" s="29" t="s">
        <v>27</v>
      </c>
      <c r="H273" s="28">
        <v>40452</v>
      </c>
      <c r="I273" s="29" t="s">
        <v>28</v>
      </c>
      <c r="J273" s="30">
        <v>41226.9</v>
      </c>
      <c r="K273" s="30">
        <f t="shared" si="13"/>
        <v>1183.2120300000001</v>
      </c>
      <c r="L273" s="30">
        <v>615.80999999999995</v>
      </c>
      <c r="M273" s="30">
        <f t="shared" si="12"/>
        <v>1253.2977600000002</v>
      </c>
      <c r="N273" s="30">
        <v>24812.240000000002</v>
      </c>
      <c r="O273" s="105">
        <f t="shared" si="14"/>
        <v>13362.340209999998</v>
      </c>
      <c r="P273" s="90">
        <v>320</v>
      </c>
    </row>
    <row r="274" spans="1:16" ht="17.25" customHeight="1" x14ac:dyDescent="0.25">
      <c r="A274" s="29">
        <v>266</v>
      </c>
      <c r="B274" s="67" t="s">
        <v>567</v>
      </c>
      <c r="C274" s="67" t="s">
        <v>568</v>
      </c>
      <c r="D274" s="29" t="s">
        <v>29</v>
      </c>
      <c r="E274" s="76" t="s">
        <v>509</v>
      </c>
      <c r="F274" s="23" t="s">
        <v>1618</v>
      </c>
      <c r="G274" s="29" t="s">
        <v>27</v>
      </c>
      <c r="H274" s="28">
        <v>39600</v>
      </c>
      <c r="I274" s="29" t="s">
        <v>28</v>
      </c>
      <c r="J274" s="30">
        <v>41226.9</v>
      </c>
      <c r="K274" s="30">
        <f t="shared" si="13"/>
        <v>1183.2120300000001</v>
      </c>
      <c r="L274" s="30">
        <v>615.80999999999995</v>
      </c>
      <c r="M274" s="30">
        <f t="shared" si="12"/>
        <v>1253.2977600000002</v>
      </c>
      <c r="N274" s="30">
        <v>22840.58</v>
      </c>
      <c r="O274" s="105">
        <f t="shared" si="14"/>
        <v>15334.000209999998</v>
      </c>
      <c r="P274" s="90">
        <v>321</v>
      </c>
    </row>
    <row r="275" spans="1:16" ht="17.25" customHeight="1" x14ac:dyDescent="0.25">
      <c r="A275" s="29">
        <v>267</v>
      </c>
      <c r="B275" s="67" t="s">
        <v>569</v>
      </c>
      <c r="C275" s="67" t="s">
        <v>570</v>
      </c>
      <c r="D275" s="29" t="s">
        <v>29</v>
      </c>
      <c r="E275" s="76" t="s">
        <v>509</v>
      </c>
      <c r="F275" s="23" t="s">
        <v>1618</v>
      </c>
      <c r="G275" s="29" t="s">
        <v>27</v>
      </c>
      <c r="H275" s="28">
        <v>39603</v>
      </c>
      <c r="I275" s="29" t="s">
        <v>28</v>
      </c>
      <c r="J275" s="30">
        <v>41226.9</v>
      </c>
      <c r="K275" s="30">
        <f t="shared" si="13"/>
        <v>1183.2120300000001</v>
      </c>
      <c r="L275" s="30">
        <v>615.80999999999995</v>
      </c>
      <c r="M275" s="30">
        <f t="shared" si="12"/>
        <v>1253.2977600000002</v>
      </c>
      <c r="N275" s="30">
        <v>2025</v>
      </c>
      <c r="O275" s="105">
        <f t="shared" si="14"/>
        <v>36149.58021</v>
      </c>
      <c r="P275" s="90">
        <v>324</v>
      </c>
    </row>
    <row r="276" spans="1:16" ht="17.25" customHeight="1" x14ac:dyDescent="0.25">
      <c r="A276" s="29">
        <v>268</v>
      </c>
      <c r="B276" s="67" t="s">
        <v>571</v>
      </c>
      <c r="C276" s="67" t="s">
        <v>572</v>
      </c>
      <c r="D276" s="29" t="s">
        <v>29</v>
      </c>
      <c r="E276" s="76" t="s">
        <v>509</v>
      </c>
      <c r="F276" s="23" t="s">
        <v>1618</v>
      </c>
      <c r="G276" s="29" t="s">
        <v>27</v>
      </c>
      <c r="H276" s="28">
        <v>40228</v>
      </c>
      <c r="I276" s="29" t="s">
        <v>28</v>
      </c>
      <c r="J276" s="30">
        <v>41226.9</v>
      </c>
      <c r="K276" s="30">
        <f t="shared" si="13"/>
        <v>1183.2120300000001</v>
      </c>
      <c r="L276" s="30">
        <v>379.19</v>
      </c>
      <c r="M276" s="30">
        <f t="shared" si="12"/>
        <v>1253.2977600000002</v>
      </c>
      <c r="N276" s="30">
        <v>23263.08</v>
      </c>
      <c r="O276" s="105">
        <f t="shared" si="14"/>
        <v>15148.120209999994</v>
      </c>
      <c r="P276" s="90">
        <v>333</v>
      </c>
    </row>
    <row r="277" spans="1:16" ht="17.25" customHeight="1" x14ac:dyDescent="0.25">
      <c r="A277" s="29">
        <v>269</v>
      </c>
      <c r="B277" s="67" t="s">
        <v>573</v>
      </c>
      <c r="C277" s="67" t="s">
        <v>574</v>
      </c>
      <c r="D277" s="29" t="s">
        <v>29</v>
      </c>
      <c r="E277" s="76" t="s">
        <v>509</v>
      </c>
      <c r="F277" s="23" t="s">
        <v>1618</v>
      </c>
      <c r="G277" s="29" t="s">
        <v>27</v>
      </c>
      <c r="H277" s="28">
        <v>40238</v>
      </c>
      <c r="I277" s="29" t="s">
        <v>28</v>
      </c>
      <c r="J277" s="30">
        <v>41226.9</v>
      </c>
      <c r="K277" s="30">
        <f t="shared" si="13"/>
        <v>1183.2120300000001</v>
      </c>
      <c r="L277" s="30">
        <v>379.19</v>
      </c>
      <c r="M277" s="30">
        <f t="shared" si="12"/>
        <v>1253.2977600000002</v>
      </c>
      <c r="N277" s="30">
        <v>18381.79</v>
      </c>
      <c r="O277" s="105">
        <f t="shared" si="14"/>
        <v>20029.410209999995</v>
      </c>
      <c r="P277" s="90">
        <v>334</v>
      </c>
    </row>
    <row r="278" spans="1:16" ht="17.25" customHeight="1" x14ac:dyDescent="0.25">
      <c r="A278" s="29">
        <v>270</v>
      </c>
      <c r="B278" s="67" t="s">
        <v>575</v>
      </c>
      <c r="C278" s="67" t="s">
        <v>576</v>
      </c>
      <c r="D278" s="29" t="s">
        <v>29</v>
      </c>
      <c r="E278" s="76" t="s">
        <v>509</v>
      </c>
      <c r="F278" s="23" t="s">
        <v>1618</v>
      </c>
      <c r="G278" s="29" t="s">
        <v>27</v>
      </c>
      <c r="H278" s="28">
        <v>40238</v>
      </c>
      <c r="I278" s="29" t="s">
        <v>28</v>
      </c>
      <c r="J278" s="30">
        <v>41226.9</v>
      </c>
      <c r="K278" s="30">
        <f t="shared" si="13"/>
        <v>1183.2120300000001</v>
      </c>
      <c r="L278" s="30">
        <v>615.80999999999995</v>
      </c>
      <c r="M278" s="30">
        <f t="shared" si="12"/>
        <v>1253.2977600000002</v>
      </c>
      <c r="N278" s="30">
        <v>27059.43</v>
      </c>
      <c r="O278" s="105">
        <f t="shared" si="14"/>
        <v>11115.15021</v>
      </c>
      <c r="P278" s="90">
        <v>335</v>
      </c>
    </row>
    <row r="279" spans="1:16" ht="17.25" customHeight="1" x14ac:dyDescent="0.25">
      <c r="A279" s="29">
        <v>271</v>
      </c>
      <c r="B279" s="67" t="s">
        <v>577</v>
      </c>
      <c r="C279" s="67" t="s">
        <v>578</v>
      </c>
      <c r="D279" s="29" t="s">
        <v>29</v>
      </c>
      <c r="E279" s="76" t="s">
        <v>509</v>
      </c>
      <c r="F279" s="23" t="s">
        <v>1618</v>
      </c>
      <c r="G279" s="29" t="s">
        <v>27</v>
      </c>
      <c r="H279" s="28">
        <v>40491</v>
      </c>
      <c r="I279" s="29" t="s">
        <v>28</v>
      </c>
      <c r="J279" s="30">
        <v>41226.9</v>
      </c>
      <c r="K279" s="30">
        <f t="shared" si="13"/>
        <v>1183.2120300000001</v>
      </c>
      <c r="L279" s="30">
        <v>615.80999999999995</v>
      </c>
      <c r="M279" s="30">
        <f t="shared" si="12"/>
        <v>1253.2977600000002</v>
      </c>
      <c r="N279" s="30">
        <v>20494.82</v>
      </c>
      <c r="O279" s="105">
        <f t="shared" si="14"/>
        <v>17679.76021</v>
      </c>
      <c r="P279" s="90">
        <v>337</v>
      </c>
    </row>
    <row r="280" spans="1:16" ht="17.25" customHeight="1" x14ac:dyDescent="0.25">
      <c r="A280" s="29">
        <v>272</v>
      </c>
      <c r="B280" s="67" t="s">
        <v>579</v>
      </c>
      <c r="C280" s="67" t="s">
        <v>580</v>
      </c>
      <c r="D280" s="29" t="s">
        <v>29</v>
      </c>
      <c r="E280" s="76" t="s">
        <v>509</v>
      </c>
      <c r="F280" s="23" t="s">
        <v>1618</v>
      </c>
      <c r="G280" s="29" t="s">
        <v>27</v>
      </c>
      <c r="H280" s="28">
        <v>39539</v>
      </c>
      <c r="I280" s="29" t="s">
        <v>28</v>
      </c>
      <c r="J280" s="30">
        <v>41226.9</v>
      </c>
      <c r="K280" s="30">
        <f t="shared" si="13"/>
        <v>1183.2120300000001</v>
      </c>
      <c r="L280" s="30">
        <v>615.80999999999995</v>
      </c>
      <c r="M280" s="30">
        <f t="shared" si="12"/>
        <v>1253.2977600000002</v>
      </c>
      <c r="N280" s="30">
        <v>0</v>
      </c>
      <c r="O280" s="105">
        <f t="shared" si="14"/>
        <v>38174.58021</v>
      </c>
      <c r="P280" s="90">
        <v>367</v>
      </c>
    </row>
    <row r="281" spans="1:16" ht="17.25" customHeight="1" x14ac:dyDescent="0.25">
      <c r="A281" s="29">
        <v>273</v>
      </c>
      <c r="B281" s="67" t="s">
        <v>581</v>
      </c>
      <c r="C281" s="67" t="s">
        <v>582</v>
      </c>
      <c r="D281" s="29" t="s">
        <v>29</v>
      </c>
      <c r="E281" s="76" t="s">
        <v>509</v>
      </c>
      <c r="F281" s="23" t="s">
        <v>1618</v>
      </c>
      <c r="G281" s="29" t="s">
        <v>27</v>
      </c>
      <c r="H281" s="28">
        <v>40041</v>
      </c>
      <c r="I281" s="29" t="s">
        <v>28</v>
      </c>
      <c r="J281" s="30">
        <v>41226.9</v>
      </c>
      <c r="K281" s="30">
        <f t="shared" si="13"/>
        <v>1183.2120300000001</v>
      </c>
      <c r="L281" s="30">
        <v>615.80999999999995</v>
      </c>
      <c r="M281" s="30">
        <f t="shared" si="12"/>
        <v>1253.2977600000002</v>
      </c>
      <c r="N281" s="30">
        <v>0</v>
      </c>
      <c r="O281" s="105">
        <f t="shared" si="14"/>
        <v>38174.58021</v>
      </c>
      <c r="P281" s="90">
        <v>389</v>
      </c>
    </row>
    <row r="282" spans="1:16" ht="17.25" customHeight="1" x14ac:dyDescent="0.25">
      <c r="A282" s="29">
        <v>274</v>
      </c>
      <c r="B282" s="67" t="s">
        <v>583</v>
      </c>
      <c r="C282" s="67" t="s">
        <v>584</v>
      </c>
      <c r="D282" s="29" t="s">
        <v>29</v>
      </c>
      <c r="E282" s="76" t="s">
        <v>509</v>
      </c>
      <c r="F282" s="23" t="s">
        <v>1618</v>
      </c>
      <c r="G282" s="29" t="s">
        <v>27</v>
      </c>
      <c r="H282" s="28">
        <v>40041</v>
      </c>
      <c r="I282" s="29" t="s">
        <v>28</v>
      </c>
      <c r="J282" s="30">
        <v>41226.9</v>
      </c>
      <c r="K282" s="30">
        <f t="shared" si="13"/>
        <v>1183.2120300000001</v>
      </c>
      <c r="L282" s="30">
        <v>615.80999999999995</v>
      </c>
      <c r="M282" s="30">
        <f t="shared" si="12"/>
        <v>1253.2977600000002</v>
      </c>
      <c r="N282" s="30">
        <v>0</v>
      </c>
      <c r="O282" s="105">
        <f t="shared" si="14"/>
        <v>38174.58021</v>
      </c>
      <c r="P282" s="90">
        <v>390</v>
      </c>
    </row>
    <row r="283" spans="1:16" ht="17.25" customHeight="1" x14ac:dyDescent="0.25">
      <c r="A283" s="29">
        <v>275</v>
      </c>
      <c r="B283" s="67" t="s">
        <v>585</v>
      </c>
      <c r="C283" s="67" t="s">
        <v>586</v>
      </c>
      <c r="D283" s="29" t="s">
        <v>29</v>
      </c>
      <c r="E283" s="76" t="s">
        <v>509</v>
      </c>
      <c r="F283" s="23" t="s">
        <v>1618</v>
      </c>
      <c r="G283" s="29" t="s">
        <v>27</v>
      </c>
      <c r="H283" s="28">
        <v>40041</v>
      </c>
      <c r="I283" s="29" t="s">
        <v>28</v>
      </c>
      <c r="J283" s="30">
        <v>41226.9</v>
      </c>
      <c r="K283" s="30">
        <f t="shared" si="13"/>
        <v>1183.2120300000001</v>
      </c>
      <c r="L283" s="30">
        <v>615.80999999999995</v>
      </c>
      <c r="M283" s="30">
        <f t="shared" si="12"/>
        <v>1253.2977600000002</v>
      </c>
      <c r="N283" s="30">
        <v>0</v>
      </c>
      <c r="O283" s="105">
        <f t="shared" si="14"/>
        <v>38174.58021</v>
      </c>
      <c r="P283" s="90">
        <v>391</v>
      </c>
    </row>
    <row r="284" spans="1:16" ht="17.25" customHeight="1" x14ac:dyDescent="0.25">
      <c r="A284" s="29">
        <v>276</v>
      </c>
      <c r="B284" s="67" t="s">
        <v>587</v>
      </c>
      <c r="C284" s="67" t="s">
        <v>588</v>
      </c>
      <c r="D284" s="29" t="s">
        <v>29</v>
      </c>
      <c r="E284" s="76" t="s">
        <v>509</v>
      </c>
      <c r="F284" s="23" t="s">
        <v>1618</v>
      </c>
      <c r="G284" s="29" t="s">
        <v>27</v>
      </c>
      <c r="H284" s="28">
        <v>40041</v>
      </c>
      <c r="I284" s="29" t="s">
        <v>28</v>
      </c>
      <c r="J284" s="30">
        <v>41226.9</v>
      </c>
      <c r="K284" s="30">
        <f t="shared" si="13"/>
        <v>1183.2120300000001</v>
      </c>
      <c r="L284" s="30">
        <v>615.80999999999995</v>
      </c>
      <c r="M284" s="30">
        <f t="shared" si="12"/>
        <v>1253.2977600000002</v>
      </c>
      <c r="N284" s="30">
        <v>2115.46</v>
      </c>
      <c r="O284" s="105">
        <f t="shared" si="14"/>
        <v>36059.120210000001</v>
      </c>
      <c r="P284" s="90">
        <v>392</v>
      </c>
    </row>
    <row r="285" spans="1:16" ht="17.25" customHeight="1" x14ac:dyDescent="0.25">
      <c r="A285" s="29">
        <v>277</v>
      </c>
      <c r="B285" s="67" t="s">
        <v>589</v>
      </c>
      <c r="C285" s="67" t="s">
        <v>590</v>
      </c>
      <c r="D285" s="29" t="s">
        <v>29</v>
      </c>
      <c r="E285" s="76" t="s">
        <v>509</v>
      </c>
      <c r="F285" s="23" t="s">
        <v>1618</v>
      </c>
      <c r="G285" s="29" t="s">
        <v>27</v>
      </c>
      <c r="H285" s="28">
        <v>40041</v>
      </c>
      <c r="I285" s="29" t="s">
        <v>28</v>
      </c>
      <c r="J285" s="30">
        <v>41226.9</v>
      </c>
      <c r="K285" s="30">
        <f t="shared" si="13"/>
        <v>1183.2120300000001</v>
      </c>
      <c r="L285" s="30">
        <v>615.80999999999995</v>
      </c>
      <c r="M285" s="30">
        <f t="shared" si="12"/>
        <v>1253.2977600000002</v>
      </c>
      <c r="N285" s="30">
        <v>20050.36</v>
      </c>
      <c r="O285" s="105">
        <f t="shared" si="14"/>
        <v>18124.220209999999</v>
      </c>
      <c r="P285" s="90">
        <v>393</v>
      </c>
    </row>
    <row r="286" spans="1:16" ht="17.25" customHeight="1" x14ac:dyDescent="0.25">
      <c r="A286" s="29">
        <v>278</v>
      </c>
      <c r="B286" s="67" t="s">
        <v>298</v>
      </c>
      <c r="C286" s="67" t="s">
        <v>591</v>
      </c>
      <c r="D286" s="29" t="s">
        <v>29</v>
      </c>
      <c r="E286" s="76" t="s">
        <v>509</v>
      </c>
      <c r="F286" s="23" t="s">
        <v>1618</v>
      </c>
      <c r="G286" s="29" t="s">
        <v>27</v>
      </c>
      <c r="H286" s="28">
        <v>39603</v>
      </c>
      <c r="I286" s="29" t="s">
        <v>28</v>
      </c>
      <c r="J286" s="30">
        <v>41226.9</v>
      </c>
      <c r="K286" s="30">
        <f t="shared" si="13"/>
        <v>1183.2120300000001</v>
      </c>
      <c r="L286" s="30">
        <v>615.80999999999995</v>
      </c>
      <c r="M286" s="30">
        <f t="shared" si="12"/>
        <v>1253.2977600000002</v>
      </c>
      <c r="N286" s="30">
        <v>1925</v>
      </c>
      <c r="O286" s="105">
        <f t="shared" si="14"/>
        <v>36249.58021</v>
      </c>
      <c r="P286" s="90">
        <v>394</v>
      </c>
    </row>
    <row r="287" spans="1:16" ht="17.25" customHeight="1" x14ac:dyDescent="0.25">
      <c r="A287" s="29">
        <v>279</v>
      </c>
      <c r="B287" s="67" t="s">
        <v>592</v>
      </c>
      <c r="C287" s="67" t="s">
        <v>593</v>
      </c>
      <c r="D287" s="29" t="s">
        <v>29</v>
      </c>
      <c r="E287" s="76" t="s">
        <v>509</v>
      </c>
      <c r="F287" s="23" t="s">
        <v>1618</v>
      </c>
      <c r="G287" s="29" t="s">
        <v>27</v>
      </c>
      <c r="H287" s="28">
        <v>39603</v>
      </c>
      <c r="I287" s="29" t="s">
        <v>28</v>
      </c>
      <c r="J287" s="30">
        <v>41226.9</v>
      </c>
      <c r="K287" s="30">
        <f t="shared" si="13"/>
        <v>1183.2120300000001</v>
      </c>
      <c r="L287" s="30">
        <v>615.80999999999995</v>
      </c>
      <c r="M287" s="30">
        <f t="shared" si="12"/>
        <v>1253.2977600000002</v>
      </c>
      <c r="N287" s="30">
        <v>1025</v>
      </c>
      <c r="O287" s="105">
        <f t="shared" si="14"/>
        <v>37149.58021</v>
      </c>
      <c r="P287" s="90">
        <v>395</v>
      </c>
    </row>
    <row r="288" spans="1:16" ht="17.25" customHeight="1" x14ac:dyDescent="0.25">
      <c r="A288" s="29">
        <v>280</v>
      </c>
      <c r="B288" s="67" t="s">
        <v>594</v>
      </c>
      <c r="C288" s="67" t="s">
        <v>595</v>
      </c>
      <c r="D288" s="29" t="s">
        <v>29</v>
      </c>
      <c r="E288" s="76" t="s">
        <v>509</v>
      </c>
      <c r="F288" s="23" t="s">
        <v>1618</v>
      </c>
      <c r="G288" s="29" t="s">
        <v>27</v>
      </c>
      <c r="H288" s="28">
        <v>39508</v>
      </c>
      <c r="I288" s="29" t="s">
        <v>28</v>
      </c>
      <c r="J288" s="30">
        <v>41226.9</v>
      </c>
      <c r="K288" s="30">
        <f t="shared" si="13"/>
        <v>1183.2120300000001</v>
      </c>
      <c r="L288" s="30">
        <v>101.17</v>
      </c>
      <c r="M288" s="30">
        <f t="shared" si="12"/>
        <v>1253.2977600000002</v>
      </c>
      <c r="N288" s="30">
        <v>3830.92</v>
      </c>
      <c r="O288" s="105">
        <f t="shared" si="14"/>
        <v>34858.300210000001</v>
      </c>
      <c r="P288" s="90">
        <v>396</v>
      </c>
    </row>
    <row r="289" spans="1:16" ht="17.25" customHeight="1" x14ac:dyDescent="0.25">
      <c r="A289" s="29">
        <v>281</v>
      </c>
      <c r="B289" s="67" t="s">
        <v>596</v>
      </c>
      <c r="C289" s="67" t="s">
        <v>597</v>
      </c>
      <c r="D289" s="29" t="s">
        <v>29</v>
      </c>
      <c r="E289" s="76" t="s">
        <v>509</v>
      </c>
      <c r="F289" s="23" t="s">
        <v>1618</v>
      </c>
      <c r="G289" s="29" t="s">
        <v>27</v>
      </c>
      <c r="H289" s="28">
        <v>39539</v>
      </c>
      <c r="I289" s="29" t="s">
        <v>28</v>
      </c>
      <c r="J289" s="30">
        <v>41226.9</v>
      </c>
      <c r="K289" s="30">
        <f t="shared" si="13"/>
        <v>1183.2120300000001</v>
      </c>
      <c r="L289" s="30">
        <v>615.80999999999995</v>
      </c>
      <c r="M289" s="30">
        <f t="shared" si="12"/>
        <v>1253.2977600000002</v>
      </c>
      <c r="N289" s="30">
        <v>0</v>
      </c>
      <c r="O289" s="105">
        <f t="shared" si="14"/>
        <v>38174.58021</v>
      </c>
      <c r="P289" s="90">
        <v>398</v>
      </c>
    </row>
    <row r="290" spans="1:16" ht="17.25" customHeight="1" x14ac:dyDescent="0.25">
      <c r="A290" s="29">
        <v>282</v>
      </c>
      <c r="B290" s="67" t="s">
        <v>598</v>
      </c>
      <c r="C290" s="67" t="s">
        <v>599</v>
      </c>
      <c r="D290" s="29" t="s">
        <v>29</v>
      </c>
      <c r="E290" s="76" t="s">
        <v>509</v>
      </c>
      <c r="F290" s="23" t="s">
        <v>1618</v>
      </c>
      <c r="G290" s="29" t="s">
        <v>27</v>
      </c>
      <c r="H290" s="28">
        <v>39692</v>
      </c>
      <c r="I290" s="29" t="s">
        <v>28</v>
      </c>
      <c r="J290" s="30">
        <v>41226.9</v>
      </c>
      <c r="K290" s="30">
        <f t="shared" si="13"/>
        <v>1183.2120300000001</v>
      </c>
      <c r="L290" s="30">
        <v>379.19</v>
      </c>
      <c r="M290" s="30">
        <f t="shared" si="12"/>
        <v>1253.2977600000002</v>
      </c>
      <c r="N290" s="30">
        <v>9140.4599999999991</v>
      </c>
      <c r="O290" s="105">
        <f t="shared" si="14"/>
        <v>29270.740209999996</v>
      </c>
      <c r="P290" s="90">
        <v>400</v>
      </c>
    </row>
    <row r="291" spans="1:16" ht="17.25" customHeight="1" x14ac:dyDescent="0.25">
      <c r="A291" s="29">
        <v>283</v>
      </c>
      <c r="B291" s="67" t="s">
        <v>600</v>
      </c>
      <c r="C291" s="67" t="s">
        <v>601</v>
      </c>
      <c r="D291" s="29" t="s">
        <v>29</v>
      </c>
      <c r="E291" s="76" t="s">
        <v>509</v>
      </c>
      <c r="F291" s="23" t="s">
        <v>1618</v>
      </c>
      <c r="G291" s="29" t="s">
        <v>27</v>
      </c>
      <c r="H291" s="28">
        <v>39692</v>
      </c>
      <c r="I291" s="29" t="s">
        <v>28</v>
      </c>
      <c r="J291" s="30">
        <v>41226.9</v>
      </c>
      <c r="K291" s="30">
        <f t="shared" si="13"/>
        <v>1183.2120300000001</v>
      </c>
      <c r="L291" s="30">
        <v>615.80999999999995</v>
      </c>
      <c r="M291" s="30">
        <f t="shared" si="12"/>
        <v>1253.2977600000002</v>
      </c>
      <c r="N291" s="30">
        <v>0</v>
      </c>
      <c r="O291" s="105">
        <f t="shared" si="14"/>
        <v>38174.58021</v>
      </c>
      <c r="P291" s="90">
        <v>401</v>
      </c>
    </row>
    <row r="292" spans="1:16" ht="17.25" customHeight="1" x14ac:dyDescent="0.25">
      <c r="A292" s="29">
        <v>284</v>
      </c>
      <c r="B292" s="67" t="s">
        <v>602</v>
      </c>
      <c r="C292" s="67" t="s">
        <v>603</v>
      </c>
      <c r="D292" s="29" t="s">
        <v>29</v>
      </c>
      <c r="E292" s="76" t="s">
        <v>509</v>
      </c>
      <c r="F292" s="23" t="s">
        <v>1618</v>
      </c>
      <c r="G292" s="29" t="s">
        <v>27</v>
      </c>
      <c r="H292" s="28">
        <v>39692</v>
      </c>
      <c r="I292" s="29" t="s">
        <v>28</v>
      </c>
      <c r="J292" s="30">
        <v>41226.9</v>
      </c>
      <c r="K292" s="30">
        <f t="shared" si="13"/>
        <v>1183.2120300000001</v>
      </c>
      <c r="L292" s="30">
        <v>615.80999999999995</v>
      </c>
      <c r="M292" s="30">
        <f t="shared" si="12"/>
        <v>1253.2977600000002</v>
      </c>
      <c r="N292" s="30">
        <v>15237.12</v>
      </c>
      <c r="O292" s="105">
        <f t="shared" si="14"/>
        <v>22937.460209999997</v>
      </c>
      <c r="P292" s="90">
        <v>402</v>
      </c>
    </row>
    <row r="293" spans="1:16" ht="17.25" customHeight="1" x14ac:dyDescent="0.25">
      <c r="A293" s="29">
        <v>285</v>
      </c>
      <c r="B293" s="67" t="s">
        <v>604</v>
      </c>
      <c r="C293" s="67" t="s">
        <v>605</v>
      </c>
      <c r="D293" s="29" t="s">
        <v>29</v>
      </c>
      <c r="E293" s="76" t="s">
        <v>509</v>
      </c>
      <c r="F293" s="23" t="s">
        <v>1618</v>
      </c>
      <c r="G293" s="29" t="s">
        <v>27</v>
      </c>
      <c r="H293" s="28">
        <v>39692</v>
      </c>
      <c r="I293" s="29" t="s">
        <v>28</v>
      </c>
      <c r="J293" s="30">
        <v>41226.9</v>
      </c>
      <c r="K293" s="30">
        <f t="shared" si="13"/>
        <v>1183.2120300000001</v>
      </c>
      <c r="L293" s="30">
        <v>615.80999999999995</v>
      </c>
      <c r="M293" s="30">
        <f t="shared" si="12"/>
        <v>1253.2977600000002</v>
      </c>
      <c r="N293" s="30">
        <v>0</v>
      </c>
      <c r="O293" s="105">
        <f t="shared" si="14"/>
        <v>38174.58021</v>
      </c>
      <c r="P293" s="90">
        <v>403</v>
      </c>
    </row>
    <row r="294" spans="1:16" ht="17.25" customHeight="1" x14ac:dyDescent="0.25">
      <c r="A294" s="29">
        <v>286</v>
      </c>
      <c r="B294" s="67" t="s">
        <v>606</v>
      </c>
      <c r="C294" s="67" t="s">
        <v>607</v>
      </c>
      <c r="D294" s="29" t="s">
        <v>29</v>
      </c>
      <c r="E294" s="76" t="s">
        <v>509</v>
      </c>
      <c r="F294" s="23" t="s">
        <v>1618</v>
      </c>
      <c r="G294" s="29" t="s">
        <v>27</v>
      </c>
      <c r="H294" s="28">
        <v>39539</v>
      </c>
      <c r="I294" s="29" t="s">
        <v>28</v>
      </c>
      <c r="J294" s="30">
        <v>41226.9</v>
      </c>
      <c r="K294" s="30">
        <f t="shared" si="13"/>
        <v>1183.2120300000001</v>
      </c>
      <c r="L294" s="30">
        <v>615.80999999999995</v>
      </c>
      <c r="M294" s="30">
        <f t="shared" si="12"/>
        <v>1253.2977600000002</v>
      </c>
      <c r="N294" s="30">
        <v>400</v>
      </c>
      <c r="O294" s="105">
        <f t="shared" si="14"/>
        <v>37774.58021</v>
      </c>
      <c r="P294" s="90">
        <v>444</v>
      </c>
    </row>
    <row r="295" spans="1:16" ht="17.25" customHeight="1" x14ac:dyDescent="0.25">
      <c r="A295" s="29">
        <v>287</v>
      </c>
      <c r="B295" s="67" t="s">
        <v>608</v>
      </c>
      <c r="C295" s="67" t="s">
        <v>609</v>
      </c>
      <c r="D295" s="29" t="s">
        <v>29</v>
      </c>
      <c r="E295" s="76" t="s">
        <v>509</v>
      </c>
      <c r="F295" s="23" t="s">
        <v>1618</v>
      </c>
      <c r="G295" s="29" t="s">
        <v>27</v>
      </c>
      <c r="H295" s="28">
        <v>39539</v>
      </c>
      <c r="I295" s="29" t="s">
        <v>28</v>
      </c>
      <c r="J295" s="30">
        <v>41226.9</v>
      </c>
      <c r="K295" s="30">
        <f t="shared" si="13"/>
        <v>1183.2120300000001</v>
      </c>
      <c r="L295" s="30">
        <v>615.80999999999995</v>
      </c>
      <c r="M295" s="30">
        <f t="shared" si="12"/>
        <v>1253.2977600000002</v>
      </c>
      <c r="N295" s="30">
        <v>0</v>
      </c>
      <c r="O295" s="105">
        <f t="shared" si="14"/>
        <v>38174.58021</v>
      </c>
      <c r="P295" s="90">
        <v>445</v>
      </c>
    </row>
    <row r="296" spans="1:16" ht="17.25" customHeight="1" x14ac:dyDescent="0.25">
      <c r="A296" s="29">
        <v>288</v>
      </c>
      <c r="B296" s="67" t="s">
        <v>610</v>
      </c>
      <c r="C296" s="67" t="s">
        <v>611</v>
      </c>
      <c r="D296" s="29" t="s">
        <v>29</v>
      </c>
      <c r="E296" s="76" t="s">
        <v>509</v>
      </c>
      <c r="F296" s="23" t="s">
        <v>1618</v>
      </c>
      <c r="G296" s="29" t="s">
        <v>27</v>
      </c>
      <c r="H296" s="28">
        <v>41162</v>
      </c>
      <c r="I296" s="29" t="s">
        <v>28</v>
      </c>
      <c r="J296" s="30">
        <v>41226.9</v>
      </c>
      <c r="K296" s="30">
        <f t="shared" si="13"/>
        <v>1183.2120300000001</v>
      </c>
      <c r="L296" s="30">
        <v>615.80999999999995</v>
      </c>
      <c r="M296" s="30">
        <f t="shared" si="12"/>
        <v>1253.2977600000002</v>
      </c>
      <c r="N296" s="30">
        <v>0</v>
      </c>
      <c r="O296" s="105">
        <f t="shared" si="14"/>
        <v>38174.58021</v>
      </c>
      <c r="P296" s="90">
        <v>463</v>
      </c>
    </row>
    <row r="297" spans="1:16" ht="17.25" customHeight="1" x14ac:dyDescent="0.25">
      <c r="A297" s="29">
        <v>289</v>
      </c>
      <c r="B297" s="67" t="s">
        <v>612</v>
      </c>
      <c r="C297" s="67" t="s">
        <v>613</v>
      </c>
      <c r="D297" s="29" t="s">
        <v>29</v>
      </c>
      <c r="E297" s="76" t="s">
        <v>509</v>
      </c>
      <c r="F297" s="23" t="s">
        <v>1618</v>
      </c>
      <c r="G297" s="29" t="s">
        <v>27</v>
      </c>
      <c r="H297" s="28">
        <v>41548</v>
      </c>
      <c r="I297" s="29" t="s">
        <v>28</v>
      </c>
      <c r="J297" s="30">
        <v>41226.9</v>
      </c>
      <c r="K297" s="30">
        <f t="shared" si="13"/>
        <v>1183.2120300000001</v>
      </c>
      <c r="L297" s="30">
        <v>615.80999999999995</v>
      </c>
      <c r="M297" s="30">
        <f t="shared" si="12"/>
        <v>1253.2977600000002</v>
      </c>
      <c r="N297" s="30">
        <v>1500</v>
      </c>
      <c r="O297" s="105">
        <f t="shared" si="14"/>
        <v>36674.58021</v>
      </c>
      <c r="P297" s="90">
        <v>481</v>
      </c>
    </row>
    <row r="298" spans="1:16" ht="17.25" customHeight="1" x14ac:dyDescent="0.25">
      <c r="A298" s="29">
        <v>290</v>
      </c>
      <c r="B298" s="67" t="s">
        <v>614</v>
      </c>
      <c r="C298" s="67" t="s">
        <v>615</v>
      </c>
      <c r="D298" s="29" t="s">
        <v>29</v>
      </c>
      <c r="E298" s="76" t="s">
        <v>509</v>
      </c>
      <c r="F298" s="23" t="s">
        <v>1618</v>
      </c>
      <c r="G298" s="29" t="s">
        <v>27</v>
      </c>
      <c r="H298" s="28">
        <v>41548</v>
      </c>
      <c r="I298" s="29" t="s">
        <v>28</v>
      </c>
      <c r="J298" s="30">
        <v>41226.9</v>
      </c>
      <c r="K298" s="30">
        <f t="shared" si="13"/>
        <v>1183.2120300000001</v>
      </c>
      <c r="L298" s="30">
        <v>615.80999999999995</v>
      </c>
      <c r="M298" s="30">
        <f t="shared" si="12"/>
        <v>1253.2977600000002</v>
      </c>
      <c r="N298" s="30">
        <v>1131.68</v>
      </c>
      <c r="O298" s="105">
        <f t="shared" si="14"/>
        <v>37042.90021</v>
      </c>
      <c r="P298" s="90">
        <v>482</v>
      </c>
    </row>
    <row r="299" spans="1:16" ht="17.25" customHeight="1" x14ac:dyDescent="0.25">
      <c r="A299" s="29">
        <v>291</v>
      </c>
      <c r="B299" s="67" t="s">
        <v>616</v>
      </c>
      <c r="C299" s="67" t="s">
        <v>617</v>
      </c>
      <c r="D299" s="29" t="s">
        <v>29</v>
      </c>
      <c r="E299" s="76" t="s">
        <v>509</v>
      </c>
      <c r="F299" s="23" t="s">
        <v>1618</v>
      </c>
      <c r="G299" s="29" t="s">
        <v>27</v>
      </c>
      <c r="H299" s="28">
        <v>41730</v>
      </c>
      <c r="I299" s="29" t="s">
        <v>28</v>
      </c>
      <c r="J299" s="30">
        <v>41226.9</v>
      </c>
      <c r="K299" s="30">
        <f t="shared" si="13"/>
        <v>1183.2120300000001</v>
      </c>
      <c r="L299" s="30">
        <v>615.80999999999995</v>
      </c>
      <c r="M299" s="30">
        <f t="shared" si="12"/>
        <v>1253.2977600000002</v>
      </c>
      <c r="N299" s="30">
        <v>400</v>
      </c>
      <c r="O299" s="105">
        <f t="shared" si="14"/>
        <v>37774.58021</v>
      </c>
      <c r="P299" s="90">
        <v>483</v>
      </c>
    </row>
    <row r="300" spans="1:16" ht="17.25" customHeight="1" x14ac:dyDescent="0.25">
      <c r="A300" s="29">
        <v>292</v>
      </c>
      <c r="B300" s="67" t="s">
        <v>618</v>
      </c>
      <c r="C300" s="67" t="s">
        <v>619</v>
      </c>
      <c r="D300" s="29" t="s">
        <v>29</v>
      </c>
      <c r="E300" s="76" t="s">
        <v>509</v>
      </c>
      <c r="F300" s="23" t="s">
        <v>1618</v>
      </c>
      <c r="G300" s="29" t="s">
        <v>27</v>
      </c>
      <c r="H300" s="28">
        <v>41730</v>
      </c>
      <c r="I300" s="29" t="s">
        <v>28</v>
      </c>
      <c r="J300" s="30">
        <v>41226.9</v>
      </c>
      <c r="K300" s="30">
        <f t="shared" si="13"/>
        <v>1183.2120300000001</v>
      </c>
      <c r="L300" s="30">
        <v>615.80999999999995</v>
      </c>
      <c r="M300" s="30">
        <f t="shared" si="12"/>
        <v>1253.2977600000002</v>
      </c>
      <c r="N300" s="30">
        <v>0</v>
      </c>
      <c r="O300" s="105">
        <f t="shared" si="14"/>
        <v>38174.58021</v>
      </c>
      <c r="P300" s="90">
        <v>484</v>
      </c>
    </row>
    <row r="301" spans="1:16" ht="17.25" customHeight="1" x14ac:dyDescent="0.25">
      <c r="A301" s="29">
        <v>293</v>
      </c>
      <c r="B301" s="67" t="s">
        <v>620</v>
      </c>
      <c r="C301" s="67" t="s">
        <v>621</v>
      </c>
      <c r="D301" s="29" t="s">
        <v>29</v>
      </c>
      <c r="E301" s="76" t="s">
        <v>509</v>
      </c>
      <c r="F301" s="23" t="s">
        <v>1618</v>
      </c>
      <c r="G301" s="29" t="s">
        <v>27</v>
      </c>
      <c r="H301" s="28">
        <v>41730</v>
      </c>
      <c r="I301" s="29" t="s">
        <v>28</v>
      </c>
      <c r="J301" s="30">
        <v>41226.9</v>
      </c>
      <c r="K301" s="30">
        <f t="shared" si="13"/>
        <v>1183.2120300000001</v>
      </c>
      <c r="L301" s="30">
        <v>615.80999999999995</v>
      </c>
      <c r="M301" s="30">
        <f t="shared" si="12"/>
        <v>1253.2977600000002</v>
      </c>
      <c r="N301" s="30">
        <v>21482.04</v>
      </c>
      <c r="O301" s="105">
        <f t="shared" si="14"/>
        <v>16692.540209999999</v>
      </c>
      <c r="P301" s="90">
        <v>485</v>
      </c>
    </row>
    <row r="302" spans="1:16" ht="17.25" customHeight="1" x14ac:dyDescent="0.25">
      <c r="A302" s="29">
        <v>294</v>
      </c>
      <c r="B302" s="67" t="s">
        <v>622</v>
      </c>
      <c r="C302" s="67" t="s">
        <v>623</v>
      </c>
      <c r="D302" s="29" t="s">
        <v>29</v>
      </c>
      <c r="E302" s="76" t="s">
        <v>509</v>
      </c>
      <c r="F302" s="23" t="s">
        <v>1618</v>
      </c>
      <c r="G302" s="29" t="s">
        <v>27</v>
      </c>
      <c r="H302" s="28">
        <v>41730</v>
      </c>
      <c r="I302" s="29" t="s">
        <v>28</v>
      </c>
      <c r="J302" s="30">
        <v>41226.9</v>
      </c>
      <c r="K302" s="30">
        <f t="shared" si="13"/>
        <v>1183.2120300000001</v>
      </c>
      <c r="L302" s="30">
        <v>615.80999999999995</v>
      </c>
      <c r="M302" s="30">
        <f t="shared" si="12"/>
        <v>1253.2977600000002</v>
      </c>
      <c r="N302" s="30">
        <v>0</v>
      </c>
      <c r="O302" s="105">
        <f t="shared" si="14"/>
        <v>38174.58021</v>
      </c>
      <c r="P302" s="90">
        <v>486</v>
      </c>
    </row>
    <row r="303" spans="1:16" ht="17.25" customHeight="1" x14ac:dyDescent="0.25">
      <c r="A303" s="29">
        <v>295</v>
      </c>
      <c r="B303" s="67" t="s">
        <v>624</v>
      </c>
      <c r="C303" s="67" t="s">
        <v>625</v>
      </c>
      <c r="D303" s="29" t="s">
        <v>29</v>
      </c>
      <c r="E303" s="75" t="s">
        <v>509</v>
      </c>
      <c r="F303" s="23" t="s">
        <v>1618</v>
      </c>
      <c r="G303" s="29" t="s">
        <v>27</v>
      </c>
      <c r="H303" s="28">
        <v>42430</v>
      </c>
      <c r="I303" s="29" t="s">
        <v>28</v>
      </c>
      <c r="J303" s="30">
        <v>41226.9</v>
      </c>
      <c r="K303" s="30">
        <f t="shared" si="13"/>
        <v>1183.2120300000001</v>
      </c>
      <c r="L303" s="30">
        <v>615.80999999999995</v>
      </c>
      <c r="M303" s="30">
        <f t="shared" si="12"/>
        <v>1253.2977600000002</v>
      </c>
      <c r="N303" s="30">
        <v>26935.1</v>
      </c>
      <c r="O303" s="105">
        <f t="shared" si="14"/>
        <v>11239.480210000002</v>
      </c>
      <c r="P303" s="90">
        <v>505</v>
      </c>
    </row>
    <row r="304" spans="1:16" ht="17.25" customHeight="1" x14ac:dyDescent="0.25">
      <c r="A304" s="29">
        <v>296</v>
      </c>
      <c r="B304" s="67" t="s">
        <v>626</v>
      </c>
      <c r="C304" s="67" t="s">
        <v>627</v>
      </c>
      <c r="D304" s="29" t="s">
        <v>29</v>
      </c>
      <c r="E304" s="80" t="s">
        <v>509</v>
      </c>
      <c r="F304" s="23" t="s">
        <v>1618</v>
      </c>
      <c r="G304" s="29" t="s">
        <v>27</v>
      </c>
      <c r="H304" s="28">
        <v>43010</v>
      </c>
      <c r="I304" s="29" t="s">
        <v>28</v>
      </c>
      <c r="J304" s="30">
        <v>41226.9</v>
      </c>
      <c r="K304" s="30">
        <f t="shared" si="13"/>
        <v>1183.2120300000001</v>
      </c>
      <c r="L304" s="30">
        <v>615.80999999999995</v>
      </c>
      <c r="M304" s="30">
        <f t="shared" si="12"/>
        <v>1253.2977600000002</v>
      </c>
      <c r="N304" s="30">
        <v>3672.57</v>
      </c>
      <c r="O304" s="105">
        <f t="shared" si="14"/>
        <v>34502.01021</v>
      </c>
      <c r="P304" s="90">
        <v>532</v>
      </c>
    </row>
    <row r="305" spans="1:16" ht="17.25" customHeight="1" x14ac:dyDescent="0.25">
      <c r="A305" s="29">
        <v>297</v>
      </c>
      <c r="B305" s="67" t="s">
        <v>628</v>
      </c>
      <c r="C305" s="67" t="s">
        <v>629</v>
      </c>
      <c r="D305" s="29" t="s">
        <v>29</v>
      </c>
      <c r="E305" s="80" t="s">
        <v>509</v>
      </c>
      <c r="F305" s="23" t="s">
        <v>1618</v>
      </c>
      <c r="G305" s="29" t="s">
        <v>27</v>
      </c>
      <c r="H305" s="28">
        <v>43010</v>
      </c>
      <c r="I305" s="29" t="s">
        <v>28</v>
      </c>
      <c r="J305" s="30">
        <v>41226.9</v>
      </c>
      <c r="K305" s="30">
        <f t="shared" si="13"/>
        <v>1183.2120300000001</v>
      </c>
      <c r="L305" s="30">
        <v>615.80999999999995</v>
      </c>
      <c r="M305" s="30">
        <f t="shared" si="12"/>
        <v>1253.2977600000002</v>
      </c>
      <c r="N305" s="30">
        <v>28075.72</v>
      </c>
      <c r="O305" s="105">
        <f t="shared" si="14"/>
        <v>10098.860209999999</v>
      </c>
      <c r="P305" s="90">
        <v>534</v>
      </c>
    </row>
    <row r="306" spans="1:16" ht="17.25" customHeight="1" x14ac:dyDescent="0.25">
      <c r="A306" s="29">
        <v>298</v>
      </c>
      <c r="B306" s="67" t="s">
        <v>151</v>
      </c>
      <c r="C306" s="67" t="s">
        <v>630</v>
      </c>
      <c r="D306" s="29" t="s">
        <v>29</v>
      </c>
      <c r="E306" s="80" t="s">
        <v>509</v>
      </c>
      <c r="F306" s="23" t="s">
        <v>1618</v>
      </c>
      <c r="G306" s="29" t="s">
        <v>27</v>
      </c>
      <c r="H306" s="28">
        <v>43283</v>
      </c>
      <c r="I306" s="29" t="s">
        <v>28</v>
      </c>
      <c r="J306" s="30">
        <v>41226.9</v>
      </c>
      <c r="K306" s="30">
        <f t="shared" si="13"/>
        <v>1183.2120300000001</v>
      </c>
      <c r="L306" s="30">
        <v>615.80999999999995</v>
      </c>
      <c r="M306" s="30">
        <f t="shared" si="12"/>
        <v>1253.2977600000002</v>
      </c>
      <c r="N306" s="30">
        <v>22324.25</v>
      </c>
      <c r="O306" s="105">
        <f t="shared" si="14"/>
        <v>15850.33021</v>
      </c>
      <c r="P306" s="90">
        <v>544</v>
      </c>
    </row>
    <row r="307" spans="1:16" ht="17.25" customHeight="1" x14ac:dyDescent="0.25">
      <c r="A307" s="29">
        <v>299</v>
      </c>
      <c r="B307" s="67" t="s">
        <v>631</v>
      </c>
      <c r="C307" s="67" t="s">
        <v>632</v>
      </c>
      <c r="D307" s="29" t="s">
        <v>29</v>
      </c>
      <c r="E307" s="80" t="s">
        <v>509</v>
      </c>
      <c r="F307" s="23" t="s">
        <v>1618</v>
      </c>
      <c r="G307" s="29" t="s">
        <v>27</v>
      </c>
      <c r="H307" s="28">
        <v>43283</v>
      </c>
      <c r="I307" s="29" t="s">
        <v>28</v>
      </c>
      <c r="J307" s="30">
        <v>41226.9</v>
      </c>
      <c r="K307" s="30">
        <f t="shared" si="13"/>
        <v>1183.2120300000001</v>
      </c>
      <c r="L307" s="30">
        <v>615.80999999999995</v>
      </c>
      <c r="M307" s="30">
        <f t="shared" si="12"/>
        <v>1253.2977600000002</v>
      </c>
      <c r="N307" s="30">
        <v>17711.62</v>
      </c>
      <c r="O307" s="105">
        <f t="shared" si="14"/>
        <v>20462.960210000001</v>
      </c>
      <c r="P307" s="90">
        <v>547</v>
      </c>
    </row>
    <row r="308" spans="1:16" ht="17.25" customHeight="1" x14ac:dyDescent="0.25">
      <c r="A308" s="29">
        <v>300</v>
      </c>
      <c r="B308" s="67" t="s">
        <v>633</v>
      </c>
      <c r="C308" s="67" t="s">
        <v>247</v>
      </c>
      <c r="D308" s="29" t="s">
        <v>29</v>
      </c>
      <c r="E308" s="75" t="s">
        <v>509</v>
      </c>
      <c r="F308" s="23" t="s">
        <v>1618</v>
      </c>
      <c r="G308" s="29" t="s">
        <v>27</v>
      </c>
      <c r="H308" s="28">
        <v>43770</v>
      </c>
      <c r="I308" s="29" t="s">
        <v>28</v>
      </c>
      <c r="J308" s="30">
        <v>41226.9</v>
      </c>
      <c r="K308" s="30">
        <f t="shared" si="13"/>
        <v>1183.2120300000001</v>
      </c>
      <c r="L308" s="30">
        <v>358.49</v>
      </c>
      <c r="M308" s="30">
        <f t="shared" si="12"/>
        <v>1253.2977600000002</v>
      </c>
      <c r="N308" s="30">
        <v>2115.46</v>
      </c>
      <c r="O308" s="105">
        <f t="shared" si="14"/>
        <v>36316.440210000001</v>
      </c>
      <c r="P308" s="90">
        <v>599</v>
      </c>
    </row>
    <row r="309" spans="1:16" ht="17.25" customHeight="1" x14ac:dyDescent="0.25">
      <c r="A309" s="29">
        <v>301</v>
      </c>
      <c r="B309" s="67" t="s">
        <v>634</v>
      </c>
      <c r="C309" s="67" t="s">
        <v>635</v>
      </c>
      <c r="D309" s="29" t="s">
        <v>29</v>
      </c>
      <c r="E309" s="75" t="s">
        <v>509</v>
      </c>
      <c r="F309" s="23" t="s">
        <v>1618</v>
      </c>
      <c r="G309" s="29" t="s">
        <v>27</v>
      </c>
      <c r="H309" s="28">
        <v>43770</v>
      </c>
      <c r="I309" s="29" t="s">
        <v>28</v>
      </c>
      <c r="J309" s="30">
        <v>41226.9</v>
      </c>
      <c r="K309" s="30">
        <f t="shared" si="13"/>
        <v>1183.2120300000001</v>
      </c>
      <c r="L309" s="30">
        <v>615.80999999999995</v>
      </c>
      <c r="M309" s="30">
        <f t="shared" si="12"/>
        <v>1253.2977600000002</v>
      </c>
      <c r="N309" s="30">
        <v>33723.949999999997</v>
      </c>
      <c r="O309" s="105">
        <f t="shared" si="14"/>
        <v>4450.630210000003</v>
      </c>
      <c r="P309" s="90">
        <v>601</v>
      </c>
    </row>
    <row r="310" spans="1:16" ht="17.25" customHeight="1" x14ac:dyDescent="0.25">
      <c r="A310" s="29">
        <v>302</v>
      </c>
      <c r="B310" s="67" t="s">
        <v>636</v>
      </c>
      <c r="C310" s="67" t="s">
        <v>637</v>
      </c>
      <c r="D310" s="29" t="s">
        <v>29</v>
      </c>
      <c r="E310" s="75" t="s">
        <v>509</v>
      </c>
      <c r="F310" s="23" t="s">
        <v>1618</v>
      </c>
      <c r="G310" s="29" t="s">
        <v>27</v>
      </c>
      <c r="H310" s="28">
        <v>43983</v>
      </c>
      <c r="I310" s="29" t="s">
        <v>28</v>
      </c>
      <c r="J310" s="30">
        <v>37728.6</v>
      </c>
      <c r="K310" s="30">
        <f t="shared" si="13"/>
        <v>1082.8108199999999</v>
      </c>
      <c r="L310" s="30">
        <v>122.08</v>
      </c>
      <c r="M310" s="30">
        <f t="shared" si="12"/>
        <v>1146.9494399999999</v>
      </c>
      <c r="N310" s="30">
        <v>400</v>
      </c>
      <c r="O310" s="105">
        <f t="shared" si="14"/>
        <v>34976.759740000001</v>
      </c>
      <c r="P310" s="90">
        <v>621</v>
      </c>
    </row>
    <row r="311" spans="1:16" ht="17.25" customHeight="1" x14ac:dyDescent="0.25">
      <c r="A311" s="29">
        <v>303</v>
      </c>
      <c r="B311" s="59" t="s">
        <v>638</v>
      </c>
      <c r="C311" s="59" t="s">
        <v>639</v>
      </c>
      <c r="D311" s="29" t="s">
        <v>29</v>
      </c>
      <c r="E311" s="76" t="s">
        <v>509</v>
      </c>
      <c r="F311" s="23" t="s">
        <v>1618</v>
      </c>
      <c r="G311" s="34" t="s">
        <v>31</v>
      </c>
      <c r="H311" s="28">
        <v>41548</v>
      </c>
      <c r="I311" s="28">
        <v>45200</v>
      </c>
      <c r="J311" s="61">
        <v>41226.9</v>
      </c>
      <c r="K311" s="30">
        <f t="shared" si="13"/>
        <v>1183.2120300000001</v>
      </c>
      <c r="L311" s="30">
        <v>615.80999999999995</v>
      </c>
      <c r="M311" s="35">
        <f t="shared" si="12"/>
        <v>1253.2977600000002</v>
      </c>
      <c r="N311" s="30">
        <v>4900</v>
      </c>
      <c r="O311" s="104">
        <f t="shared" si="14"/>
        <v>33274.58021</v>
      </c>
      <c r="P311" s="90">
        <v>130</v>
      </c>
    </row>
    <row r="312" spans="1:16" ht="17.25" customHeight="1" x14ac:dyDescent="0.25">
      <c r="A312" s="29">
        <v>304</v>
      </c>
      <c r="B312" s="59" t="s">
        <v>640</v>
      </c>
      <c r="C312" s="59" t="s">
        <v>641</v>
      </c>
      <c r="D312" s="29" t="s">
        <v>29</v>
      </c>
      <c r="E312" s="76" t="s">
        <v>509</v>
      </c>
      <c r="F312" s="23" t="s">
        <v>1618</v>
      </c>
      <c r="G312" s="34" t="s">
        <v>31</v>
      </c>
      <c r="H312" s="28">
        <v>44806</v>
      </c>
      <c r="I312" s="28">
        <v>45171</v>
      </c>
      <c r="J312" s="60">
        <v>41226.9</v>
      </c>
      <c r="K312" s="30">
        <f t="shared" si="13"/>
        <v>1183.2120300000001</v>
      </c>
      <c r="L312" s="30">
        <v>615.80999999999995</v>
      </c>
      <c r="M312" s="35">
        <f t="shared" si="12"/>
        <v>1253.2977600000002</v>
      </c>
      <c r="N312" s="30">
        <v>6881.29</v>
      </c>
      <c r="O312" s="104">
        <f t="shared" si="14"/>
        <v>31293.290209999999</v>
      </c>
      <c r="P312" s="90">
        <v>10</v>
      </c>
    </row>
    <row r="313" spans="1:16" ht="17.25" customHeight="1" x14ac:dyDescent="0.25">
      <c r="A313" s="29">
        <v>305</v>
      </c>
      <c r="B313" s="59" t="s">
        <v>642</v>
      </c>
      <c r="C313" s="59" t="s">
        <v>643</v>
      </c>
      <c r="D313" s="29" t="s">
        <v>29</v>
      </c>
      <c r="E313" s="77" t="s">
        <v>509</v>
      </c>
      <c r="F313" s="23" t="s">
        <v>1618</v>
      </c>
      <c r="G313" s="34" t="s">
        <v>31</v>
      </c>
      <c r="H313" s="28">
        <v>44927</v>
      </c>
      <c r="I313" s="28">
        <v>45108</v>
      </c>
      <c r="J313" s="60">
        <v>41226.9</v>
      </c>
      <c r="K313" s="30">
        <f t="shared" si="13"/>
        <v>1183.2120300000001</v>
      </c>
      <c r="L313" s="30">
        <v>615.80999999999995</v>
      </c>
      <c r="M313" s="35">
        <f t="shared" ref="M313:M376" si="15">+J313*3.04%</f>
        <v>1253.2977600000002</v>
      </c>
      <c r="N313" s="30">
        <v>0</v>
      </c>
      <c r="O313" s="104">
        <f t="shared" si="14"/>
        <v>38174.58021</v>
      </c>
      <c r="P313" s="90">
        <v>41</v>
      </c>
    </row>
    <row r="314" spans="1:16" ht="17.25" customHeight="1" x14ac:dyDescent="0.25">
      <c r="A314" s="29">
        <v>306</v>
      </c>
      <c r="B314" s="59" t="s">
        <v>644</v>
      </c>
      <c r="C314" s="59" t="s">
        <v>645</v>
      </c>
      <c r="D314" s="29" t="s">
        <v>29</v>
      </c>
      <c r="E314" s="76" t="s">
        <v>509</v>
      </c>
      <c r="F314" s="23" t="s">
        <v>1618</v>
      </c>
      <c r="G314" s="34" t="s">
        <v>31</v>
      </c>
      <c r="H314" s="28">
        <v>44927</v>
      </c>
      <c r="I314" s="28">
        <v>45108</v>
      </c>
      <c r="J314" s="60">
        <v>41226.9</v>
      </c>
      <c r="K314" s="30">
        <f t="shared" si="13"/>
        <v>1183.2120300000001</v>
      </c>
      <c r="L314" s="30">
        <v>615.80999999999995</v>
      </c>
      <c r="M314" s="35">
        <f t="shared" si="15"/>
        <v>1253.2977600000002</v>
      </c>
      <c r="N314" s="30">
        <v>0</v>
      </c>
      <c r="O314" s="104">
        <f t="shared" si="14"/>
        <v>38174.58021</v>
      </c>
      <c r="P314" s="90">
        <v>39</v>
      </c>
    </row>
    <row r="315" spans="1:16" ht="17.25" customHeight="1" x14ac:dyDescent="0.25">
      <c r="A315" s="29">
        <v>307</v>
      </c>
      <c r="B315" s="59" t="s">
        <v>646</v>
      </c>
      <c r="C315" s="59" t="s">
        <v>647</v>
      </c>
      <c r="D315" s="29" t="s">
        <v>29</v>
      </c>
      <c r="E315" s="76" t="s">
        <v>1661</v>
      </c>
      <c r="F315" s="23" t="s">
        <v>1618</v>
      </c>
      <c r="G315" s="34" t="s">
        <v>31</v>
      </c>
      <c r="H315" s="28">
        <v>39603</v>
      </c>
      <c r="I315" s="28">
        <v>45081</v>
      </c>
      <c r="J315" s="61">
        <v>38187</v>
      </c>
      <c r="K315" s="30">
        <f t="shared" si="13"/>
        <v>1095.9668999999999</v>
      </c>
      <c r="L315" s="30">
        <v>186.77</v>
      </c>
      <c r="M315" s="35">
        <f t="shared" si="15"/>
        <v>1160.8848</v>
      </c>
      <c r="N315" s="30">
        <v>22482.04</v>
      </c>
      <c r="O315" s="104">
        <f t="shared" si="14"/>
        <v>13261.338300000003</v>
      </c>
      <c r="P315" s="90">
        <v>66</v>
      </c>
    </row>
    <row r="316" spans="1:16" ht="17.25" customHeight="1" x14ac:dyDescent="0.25">
      <c r="A316" s="29">
        <v>308</v>
      </c>
      <c r="B316" s="67" t="s">
        <v>648</v>
      </c>
      <c r="C316" s="67" t="s">
        <v>649</v>
      </c>
      <c r="D316" s="29" t="s">
        <v>26</v>
      </c>
      <c r="E316" s="77" t="s">
        <v>650</v>
      </c>
      <c r="F316" s="23" t="s">
        <v>1618</v>
      </c>
      <c r="G316" s="29" t="s">
        <v>27</v>
      </c>
      <c r="H316" s="28">
        <v>39692</v>
      </c>
      <c r="I316" s="29" t="s">
        <v>28</v>
      </c>
      <c r="J316" s="30">
        <v>41226.9</v>
      </c>
      <c r="K316" s="30">
        <f t="shared" si="13"/>
        <v>1183.2120300000001</v>
      </c>
      <c r="L316" s="30">
        <v>615.80999999999995</v>
      </c>
      <c r="M316" s="30">
        <f t="shared" si="15"/>
        <v>1253.2977600000002</v>
      </c>
      <c r="N316" s="30">
        <v>14683.51</v>
      </c>
      <c r="O316" s="105">
        <f t="shared" si="14"/>
        <v>23491.070209999998</v>
      </c>
      <c r="P316" s="90">
        <v>327</v>
      </c>
    </row>
    <row r="317" spans="1:16" ht="17.25" customHeight="1" x14ac:dyDescent="0.25">
      <c r="A317" s="29">
        <v>309</v>
      </c>
      <c r="B317" s="67" t="s">
        <v>651</v>
      </c>
      <c r="C317" s="67" t="s">
        <v>652</v>
      </c>
      <c r="D317" s="29" t="s">
        <v>26</v>
      </c>
      <c r="E317" s="77" t="s">
        <v>650</v>
      </c>
      <c r="F317" s="23" t="s">
        <v>1618</v>
      </c>
      <c r="G317" s="29" t="s">
        <v>27</v>
      </c>
      <c r="H317" s="28">
        <v>40185</v>
      </c>
      <c r="I317" s="29" t="s">
        <v>28</v>
      </c>
      <c r="J317" s="30">
        <v>41226.9</v>
      </c>
      <c r="K317" s="30">
        <f t="shared" si="13"/>
        <v>1183.2120300000001</v>
      </c>
      <c r="L317" s="30">
        <v>615.80999999999995</v>
      </c>
      <c r="M317" s="30">
        <f t="shared" si="15"/>
        <v>1253.2977600000002</v>
      </c>
      <c r="N317" s="30">
        <v>0</v>
      </c>
      <c r="O317" s="105">
        <f t="shared" si="14"/>
        <v>38174.58021</v>
      </c>
      <c r="P317" s="90">
        <v>368</v>
      </c>
    </row>
    <row r="318" spans="1:16" ht="17.25" customHeight="1" x14ac:dyDescent="0.25">
      <c r="A318" s="29">
        <v>310</v>
      </c>
      <c r="B318" s="67" t="s">
        <v>653</v>
      </c>
      <c r="C318" s="67" t="s">
        <v>654</v>
      </c>
      <c r="D318" s="29" t="s">
        <v>26</v>
      </c>
      <c r="E318" s="80" t="s">
        <v>650</v>
      </c>
      <c r="F318" s="23" t="s">
        <v>1618</v>
      </c>
      <c r="G318" s="29" t="s">
        <v>27</v>
      </c>
      <c r="H318" s="28">
        <v>43010</v>
      </c>
      <c r="I318" s="29" t="s">
        <v>28</v>
      </c>
      <c r="J318" s="30">
        <v>41226.9</v>
      </c>
      <c r="K318" s="30">
        <f t="shared" si="13"/>
        <v>1183.2120300000001</v>
      </c>
      <c r="L318" s="30">
        <v>358.49</v>
      </c>
      <c r="M318" s="30">
        <f t="shared" si="15"/>
        <v>1253.2977600000002</v>
      </c>
      <c r="N318" s="30">
        <v>3215.46</v>
      </c>
      <c r="O318" s="105">
        <f t="shared" si="14"/>
        <v>35216.440210000001</v>
      </c>
      <c r="P318" s="90">
        <v>529</v>
      </c>
    </row>
    <row r="319" spans="1:16" ht="17.25" customHeight="1" x14ac:dyDescent="0.25">
      <c r="A319" s="29">
        <v>311</v>
      </c>
      <c r="B319" s="67" t="s">
        <v>655</v>
      </c>
      <c r="C319" s="67" t="s">
        <v>656</v>
      </c>
      <c r="D319" s="29" t="s">
        <v>26</v>
      </c>
      <c r="E319" s="75" t="s">
        <v>650</v>
      </c>
      <c r="F319" s="23" t="s">
        <v>1618</v>
      </c>
      <c r="G319" s="29" t="s">
        <v>27</v>
      </c>
      <c r="H319" s="28">
        <v>43709</v>
      </c>
      <c r="I319" s="29" t="s">
        <v>28</v>
      </c>
      <c r="J319" s="30">
        <v>41226.9</v>
      </c>
      <c r="K319" s="30">
        <f t="shared" si="13"/>
        <v>1183.2120300000001</v>
      </c>
      <c r="L319" s="30">
        <v>615.80999999999995</v>
      </c>
      <c r="M319" s="30">
        <f t="shared" si="15"/>
        <v>1253.2977600000002</v>
      </c>
      <c r="N319" s="30">
        <v>0</v>
      </c>
      <c r="O319" s="105">
        <f t="shared" si="14"/>
        <v>38174.58021</v>
      </c>
      <c r="P319" s="90">
        <v>589</v>
      </c>
    </row>
    <row r="320" spans="1:16" ht="17.25" customHeight="1" x14ac:dyDescent="0.25">
      <c r="A320" s="29">
        <v>312</v>
      </c>
      <c r="B320" s="59" t="s">
        <v>657</v>
      </c>
      <c r="C320" s="59" t="s">
        <v>658</v>
      </c>
      <c r="D320" s="29" t="s">
        <v>26</v>
      </c>
      <c r="E320" s="76" t="s">
        <v>1683</v>
      </c>
      <c r="F320" s="23" t="s">
        <v>1618</v>
      </c>
      <c r="G320" s="34" t="s">
        <v>31</v>
      </c>
      <c r="H320" s="28">
        <v>44470</v>
      </c>
      <c r="I320" s="28">
        <v>45200</v>
      </c>
      <c r="J320" s="60">
        <v>19000</v>
      </c>
      <c r="K320" s="30">
        <f t="shared" si="13"/>
        <v>545.29999999999995</v>
      </c>
      <c r="L320" s="30">
        <v>0</v>
      </c>
      <c r="M320" s="35">
        <f t="shared" si="15"/>
        <v>577.6</v>
      </c>
      <c r="N320" s="30">
        <v>6772.9</v>
      </c>
      <c r="O320" s="104">
        <f t="shared" si="14"/>
        <v>11104.200000000003</v>
      </c>
      <c r="P320" s="90">
        <v>103</v>
      </c>
    </row>
    <row r="321" spans="1:16" ht="17.25" customHeight="1" x14ac:dyDescent="0.25">
      <c r="A321" s="29">
        <v>313</v>
      </c>
      <c r="B321" s="67" t="s">
        <v>659</v>
      </c>
      <c r="C321" s="67" t="s">
        <v>660</v>
      </c>
      <c r="D321" s="29" t="s">
        <v>26</v>
      </c>
      <c r="E321" s="76" t="s">
        <v>661</v>
      </c>
      <c r="F321" s="23" t="s">
        <v>1618</v>
      </c>
      <c r="G321" s="29" t="s">
        <v>27</v>
      </c>
      <c r="H321" s="28">
        <v>39692</v>
      </c>
      <c r="I321" s="29" t="s">
        <v>28</v>
      </c>
      <c r="J321" s="30">
        <v>15015</v>
      </c>
      <c r="K321" s="30">
        <f t="shared" si="13"/>
        <v>430.93049999999999</v>
      </c>
      <c r="L321" s="30">
        <v>0</v>
      </c>
      <c r="M321" s="30">
        <f t="shared" si="15"/>
        <v>456.45600000000002</v>
      </c>
      <c r="N321" s="30">
        <v>4717.25</v>
      </c>
      <c r="O321" s="105">
        <f t="shared" si="14"/>
        <v>9410.3634999999995</v>
      </c>
      <c r="P321" s="90">
        <v>406</v>
      </c>
    </row>
    <row r="322" spans="1:16" ht="17.25" customHeight="1" x14ac:dyDescent="0.25">
      <c r="A322" s="29">
        <v>314</v>
      </c>
      <c r="B322" s="59" t="s">
        <v>298</v>
      </c>
      <c r="C322" s="59" t="s">
        <v>662</v>
      </c>
      <c r="D322" s="29" t="s">
        <v>29</v>
      </c>
      <c r="E322" s="76" t="s">
        <v>663</v>
      </c>
      <c r="F322" s="23" t="s">
        <v>1618</v>
      </c>
      <c r="G322" s="34" t="s">
        <v>31</v>
      </c>
      <c r="H322" s="28">
        <v>39675</v>
      </c>
      <c r="I322" s="28">
        <v>45153</v>
      </c>
      <c r="J322" s="61">
        <v>38639.35</v>
      </c>
      <c r="K322" s="30">
        <f t="shared" si="13"/>
        <v>1108.949345</v>
      </c>
      <c r="L322" s="30">
        <v>250.61</v>
      </c>
      <c r="M322" s="35">
        <f t="shared" si="15"/>
        <v>1174.63624</v>
      </c>
      <c r="N322" s="30">
        <v>400</v>
      </c>
      <c r="O322" s="104">
        <f t="shared" si="14"/>
        <v>35705.154414999997</v>
      </c>
      <c r="P322" s="90">
        <v>62</v>
      </c>
    </row>
    <row r="323" spans="1:16" ht="17.25" customHeight="1" x14ac:dyDescent="0.25">
      <c r="A323" s="29">
        <v>315</v>
      </c>
      <c r="B323" s="67" t="s">
        <v>664</v>
      </c>
      <c r="C323" s="67" t="s">
        <v>665</v>
      </c>
      <c r="D323" s="29" t="s">
        <v>29</v>
      </c>
      <c r="E323" s="76" t="s">
        <v>1643</v>
      </c>
      <c r="F323" s="23" t="s">
        <v>1618</v>
      </c>
      <c r="G323" s="34" t="s">
        <v>31</v>
      </c>
      <c r="H323" s="28">
        <v>39539</v>
      </c>
      <c r="I323" s="28">
        <v>45383</v>
      </c>
      <c r="J323" s="30">
        <v>50231.16</v>
      </c>
      <c r="K323" s="30">
        <f t="shared" si="13"/>
        <v>1441.6342920000002</v>
      </c>
      <c r="L323" s="30">
        <v>1629.31</v>
      </c>
      <c r="M323" s="35">
        <f t="shared" si="15"/>
        <v>1527.0272640000001</v>
      </c>
      <c r="N323" s="30">
        <v>1715.46</v>
      </c>
      <c r="O323" s="104">
        <f t="shared" si="14"/>
        <v>43917.728444000008</v>
      </c>
      <c r="P323" s="90">
        <v>35</v>
      </c>
    </row>
    <row r="324" spans="1:16" ht="17.25" customHeight="1" x14ac:dyDescent="0.25">
      <c r="A324" s="29">
        <v>316</v>
      </c>
      <c r="B324" s="67" t="s">
        <v>369</v>
      </c>
      <c r="C324" s="67" t="s">
        <v>666</v>
      </c>
      <c r="D324" s="29" t="s">
        <v>29</v>
      </c>
      <c r="E324" s="76" t="s">
        <v>667</v>
      </c>
      <c r="F324" s="23" t="s">
        <v>1618</v>
      </c>
      <c r="G324" s="29" t="s">
        <v>27</v>
      </c>
      <c r="H324" s="28">
        <v>39539</v>
      </c>
      <c r="I324" s="29" t="s">
        <v>28</v>
      </c>
      <c r="J324" s="30">
        <v>47395.98</v>
      </c>
      <c r="K324" s="30">
        <f t="shared" si="13"/>
        <v>1360.2646260000001</v>
      </c>
      <c r="L324" s="30">
        <v>1486.48</v>
      </c>
      <c r="M324" s="30">
        <f t="shared" si="15"/>
        <v>1440.837792</v>
      </c>
      <c r="N324" s="30">
        <v>10400</v>
      </c>
      <c r="O324" s="105">
        <f t="shared" si="14"/>
        <v>32708.397582000005</v>
      </c>
      <c r="P324" s="90">
        <v>245</v>
      </c>
    </row>
    <row r="325" spans="1:16" ht="17.25" customHeight="1" x14ac:dyDescent="0.25">
      <c r="A325" s="29">
        <v>317</v>
      </c>
      <c r="B325" s="67" t="s">
        <v>668</v>
      </c>
      <c r="C325" s="67" t="s">
        <v>669</v>
      </c>
      <c r="D325" s="29" t="s">
        <v>29</v>
      </c>
      <c r="E325" s="76" t="s">
        <v>667</v>
      </c>
      <c r="F325" s="23" t="s">
        <v>1618</v>
      </c>
      <c r="G325" s="29" t="s">
        <v>27</v>
      </c>
      <c r="H325" s="28">
        <v>39539</v>
      </c>
      <c r="I325" s="29" t="s">
        <v>28</v>
      </c>
      <c r="J325" s="30">
        <v>47395.98</v>
      </c>
      <c r="K325" s="30">
        <f t="shared" si="13"/>
        <v>1360.2646260000001</v>
      </c>
      <c r="L325" s="30">
        <v>1486.48</v>
      </c>
      <c r="M325" s="30">
        <f t="shared" si="15"/>
        <v>1440.837792</v>
      </c>
      <c r="N325" s="30">
        <v>731.68</v>
      </c>
      <c r="O325" s="105">
        <f t="shared" si="14"/>
        <v>42376.717582000005</v>
      </c>
      <c r="P325" s="90">
        <v>279</v>
      </c>
    </row>
    <row r="326" spans="1:16" ht="17.25" customHeight="1" x14ac:dyDescent="0.25">
      <c r="A326" s="29">
        <v>318</v>
      </c>
      <c r="B326" s="67" t="s">
        <v>505</v>
      </c>
      <c r="C326" s="67" t="s">
        <v>670</v>
      </c>
      <c r="D326" s="29" t="s">
        <v>29</v>
      </c>
      <c r="E326" s="76" t="s">
        <v>667</v>
      </c>
      <c r="F326" s="23" t="s">
        <v>1618</v>
      </c>
      <c r="G326" s="29" t="s">
        <v>27</v>
      </c>
      <c r="H326" s="28">
        <v>39539</v>
      </c>
      <c r="I326" s="29" t="s">
        <v>28</v>
      </c>
      <c r="J326" s="30">
        <v>47395.98</v>
      </c>
      <c r="K326" s="30">
        <f t="shared" si="13"/>
        <v>1360.2646260000001</v>
      </c>
      <c r="L326" s="30">
        <v>1229.1600000000001</v>
      </c>
      <c r="M326" s="30">
        <f t="shared" si="15"/>
        <v>1440.837792</v>
      </c>
      <c r="N326" s="30">
        <v>2740.46</v>
      </c>
      <c r="O326" s="105">
        <f t="shared" si="14"/>
        <v>40625.257582000006</v>
      </c>
      <c r="P326" s="90">
        <v>282</v>
      </c>
    </row>
    <row r="327" spans="1:16" ht="17.25" customHeight="1" x14ac:dyDescent="0.25">
      <c r="A327" s="29">
        <v>319</v>
      </c>
      <c r="B327" s="67" t="s">
        <v>671</v>
      </c>
      <c r="C327" s="67" t="s">
        <v>672</v>
      </c>
      <c r="D327" s="29" t="s">
        <v>29</v>
      </c>
      <c r="E327" s="76" t="s">
        <v>667</v>
      </c>
      <c r="F327" s="23" t="s">
        <v>1618</v>
      </c>
      <c r="G327" s="29" t="s">
        <v>27</v>
      </c>
      <c r="H327" s="28">
        <v>40120</v>
      </c>
      <c r="I327" s="29" t="s">
        <v>28</v>
      </c>
      <c r="J327" s="30">
        <v>47395.98</v>
      </c>
      <c r="K327" s="30">
        <f t="shared" si="13"/>
        <v>1360.2646260000001</v>
      </c>
      <c r="L327" s="30">
        <v>1486.48</v>
      </c>
      <c r="M327" s="30">
        <f t="shared" si="15"/>
        <v>1440.837792</v>
      </c>
      <c r="N327" s="30">
        <v>10425</v>
      </c>
      <c r="O327" s="105">
        <f t="shared" si="14"/>
        <v>32683.397582000005</v>
      </c>
      <c r="P327" s="90">
        <v>284</v>
      </c>
    </row>
    <row r="328" spans="1:16" ht="17.25" customHeight="1" x14ac:dyDescent="0.25">
      <c r="A328" s="29">
        <v>320</v>
      </c>
      <c r="B328" s="67" t="s">
        <v>673</v>
      </c>
      <c r="C328" s="67" t="s">
        <v>674</v>
      </c>
      <c r="D328" s="29" t="s">
        <v>29</v>
      </c>
      <c r="E328" s="76" t="s">
        <v>667</v>
      </c>
      <c r="F328" s="23" t="s">
        <v>1618</v>
      </c>
      <c r="G328" s="29" t="s">
        <v>27</v>
      </c>
      <c r="H328" s="28">
        <v>39548</v>
      </c>
      <c r="I328" s="29" t="s">
        <v>28</v>
      </c>
      <c r="J328" s="30">
        <v>47395.98</v>
      </c>
      <c r="K328" s="30">
        <f t="shared" si="13"/>
        <v>1360.2646260000001</v>
      </c>
      <c r="L328" s="30">
        <v>1249.8599999999999</v>
      </c>
      <c r="M328" s="30">
        <f t="shared" si="15"/>
        <v>1440.837792</v>
      </c>
      <c r="N328" s="30">
        <v>17887.96</v>
      </c>
      <c r="O328" s="105">
        <f t="shared" si="14"/>
        <v>25457.057582000009</v>
      </c>
      <c r="P328" s="90">
        <v>310</v>
      </c>
    </row>
    <row r="329" spans="1:16" ht="17.25" customHeight="1" x14ac:dyDescent="0.25">
      <c r="A329" s="29">
        <v>321</v>
      </c>
      <c r="B329" s="67" t="s">
        <v>675</v>
      </c>
      <c r="C329" s="67" t="s">
        <v>676</v>
      </c>
      <c r="D329" s="29" t="s">
        <v>29</v>
      </c>
      <c r="E329" s="76" t="s">
        <v>667</v>
      </c>
      <c r="F329" s="23" t="s">
        <v>1618</v>
      </c>
      <c r="G329" s="29" t="s">
        <v>27</v>
      </c>
      <c r="H329" s="28">
        <v>39661</v>
      </c>
      <c r="I329" s="29" t="s">
        <v>28</v>
      </c>
      <c r="J329" s="30">
        <v>47395.98</v>
      </c>
      <c r="K329" s="30">
        <f t="shared" si="13"/>
        <v>1360.2646260000001</v>
      </c>
      <c r="L329" s="30">
        <v>1486.48</v>
      </c>
      <c r="M329" s="30">
        <f t="shared" si="15"/>
        <v>1440.837792</v>
      </c>
      <c r="N329" s="30">
        <v>1400</v>
      </c>
      <c r="O329" s="105">
        <f t="shared" si="14"/>
        <v>41708.397582000005</v>
      </c>
      <c r="P329" s="90">
        <v>323</v>
      </c>
    </row>
    <row r="330" spans="1:16" ht="17.25" customHeight="1" x14ac:dyDescent="0.25">
      <c r="A330" s="29">
        <v>322</v>
      </c>
      <c r="B330" s="67" t="s">
        <v>677</v>
      </c>
      <c r="C330" s="67" t="s">
        <v>678</v>
      </c>
      <c r="D330" s="29" t="s">
        <v>29</v>
      </c>
      <c r="E330" s="76" t="s">
        <v>667</v>
      </c>
      <c r="F330" s="23" t="s">
        <v>1618</v>
      </c>
      <c r="G330" s="29" t="s">
        <v>27</v>
      </c>
      <c r="H330" s="28">
        <v>39539</v>
      </c>
      <c r="I330" s="29" t="s">
        <v>28</v>
      </c>
      <c r="J330" s="30">
        <v>47395.98</v>
      </c>
      <c r="K330" s="30">
        <f t="shared" ref="K330:K393" si="16">+J330*2.87%</f>
        <v>1360.2646260000001</v>
      </c>
      <c r="L330" s="30">
        <v>1486.48</v>
      </c>
      <c r="M330" s="30">
        <f t="shared" si="15"/>
        <v>1440.837792</v>
      </c>
      <c r="N330" s="30">
        <v>0</v>
      </c>
      <c r="O330" s="105">
        <f t="shared" si="14"/>
        <v>43108.397582000005</v>
      </c>
      <c r="P330" s="90">
        <v>387</v>
      </c>
    </row>
    <row r="331" spans="1:16" ht="17.25" customHeight="1" x14ac:dyDescent="0.25">
      <c r="A331" s="29">
        <v>323</v>
      </c>
      <c r="B331" s="67" t="s">
        <v>679</v>
      </c>
      <c r="C331" s="67" t="s">
        <v>680</v>
      </c>
      <c r="D331" s="29" t="s">
        <v>29</v>
      </c>
      <c r="E331" s="76" t="s">
        <v>667</v>
      </c>
      <c r="F331" s="23" t="s">
        <v>1618</v>
      </c>
      <c r="G331" s="29" t="s">
        <v>27</v>
      </c>
      <c r="H331" s="28">
        <v>39569</v>
      </c>
      <c r="I331" s="29" t="s">
        <v>28</v>
      </c>
      <c r="J331" s="30">
        <v>47395.98</v>
      </c>
      <c r="K331" s="30">
        <f t="shared" si="16"/>
        <v>1360.2646260000001</v>
      </c>
      <c r="L331" s="30">
        <v>1486.48</v>
      </c>
      <c r="M331" s="30">
        <f t="shared" si="15"/>
        <v>1440.837792</v>
      </c>
      <c r="N331" s="30">
        <v>0</v>
      </c>
      <c r="O331" s="105">
        <f t="shared" ref="O331:O394" si="17">+J331-K331-L331-M331-N331</f>
        <v>43108.397582000005</v>
      </c>
      <c r="P331" s="90">
        <v>388</v>
      </c>
    </row>
    <row r="332" spans="1:16" ht="17.25" customHeight="1" x14ac:dyDescent="0.25">
      <c r="A332" s="29">
        <v>324</v>
      </c>
      <c r="B332" s="67" t="s">
        <v>681</v>
      </c>
      <c r="C332" s="67" t="s">
        <v>682</v>
      </c>
      <c r="D332" s="29" t="s">
        <v>29</v>
      </c>
      <c r="E332" s="76" t="s">
        <v>667</v>
      </c>
      <c r="F332" s="23" t="s">
        <v>1618</v>
      </c>
      <c r="G332" s="29" t="s">
        <v>27</v>
      </c>
      <c r="H332" s="28">
        <v>39539</v>
      </c>
      <c r="I332" s="29" t="s">
        <v>28</v>
      </c>
      <c r="J332" s="30">
        <v>47395.98</v>
      </c>
      <c r="K332" s="30">
        <f t="shared" si="16"/>
        <v>1360.2646260000001</v>
      </c>
      <c r="L332" s="30">
        <v>1486.48</v>
      </c>
      <c r="M332" s="30">
        <f t="shared" si="15"/>
        <v>1440.837792</v>
      </c>
      <c r="N332" s="30">
        <v>17103.11</v>
      </c>
      <c r="O332" s="105">
        <f t="shared" si="17"/>
        <v>26005.287582000004</v>
      </c>
      <c r="P332" s="90">
        <v>397</v>
      </c>
    </row>
    <row r="333" spans="1:16" ht="17.25" customHeight="1" x14ac:dyDescent="0.25">
      <c r="A333" s="29">
        <v>325</v>
      </c>
      <c r="B333" s="67" t="s">
        <v>683</v>
      </c>
      <c r="C333" s="67" t="s">
        <v>684</v>
      </c>
      <c r="D333" s="29" t="s">
        <v>29</v>
      </c>
      <c r="E333" s="76" t="s">
        <v>667</v>
      </c>
      <c r="F333" s="23" t="s">
        <v>1618</v>
      </c>
      <c r="G333" s="29" t="s">
        <v>27</v>
      </c>
      <c r="H333" s="28">
        <v>39539</v>
      </c>
      <c r="I333" s="29" t="s">
        <v>28</v>
      </c>
      <c r="J333" s="30">
        <v>47395.98</v>
      </c>
      <c r="K333" s="30">
        <f t="shared" si="16"/>
        <v>1360.2646260000001</v>
      </c>
      <c r="L333" s="30">
        <v>1486.48</v>
      </c>
      <c r="M333" s="30">
        <f t="shared" si="15"/>
        <v>1440.837792</v>
      </c>
      <c r="N333" s="30">
        <v>1715.46</v>
      </c>
      <c r="O333" s="105">
        <f t="shared" si="17"/>
        <v>41392.937582000006</v>
      </c>
      <c r="P333" s="90">
        <v>454</v>
      </c>
    </row>
    <row r="334" spans="1:16" ht="17.25" customHeight="1" x14ac:dyDescent="0.25">
      <c r="A334" s="29">
        <v>326</v>
      </c>
      <c r="B334" s="67" t="s">
        <v>685</v>
      </c>
      <c r="C334" s="67" t="s">
        <v>686</v>
      </c>
      <c r="D334" s="29" t="s">
        <v>29</v>
      </c>
      <c r="E334" s="76" t="s">
        <v>667</v>
      </c>
      <c r="F334" s="23" t="s">
        <v>1618</v>
      </c>
      <c r="G334" s="29" t="s">
        <v>27</v>
      </c>
      <c r="H334" s="28">
        <v>39539</v>
      </c>
      <c r="I334" s="29" t="s">
        <v>28</v>
      </c>
      <c r="J334" s="30">
        <v>47395.98</v>
      </c>
      <c r="K334" s="30">
        <f t="shared" si="16"/>
        <v>1360.2646260000001</v>
      </c>
      <c r="L334" s="30">
        <v>1486.48</v>
      </c>
      <c r="M334" s="30">
        <f t="shared" si="15"/>
        <v>1440.837792</v>
      </c>
      <c r="N334" s="30">
        <v>400</v>
      </c>
      <c r="O334" s="105">
        <f t="shared" si="17"/>
        <v>42708.397582000005</v>
      </c>
      <c r="P334" s="90">
        <v>455</v>
      </c>
    </row>
    <row r="335" spans="1:16" ht="17.25" customHeight="1" x14ac:dyDescent="0.25">
      <c r="A335" s="29">
        <v>327</v>
      </c>
      <c r="B335" s="67" t="s">
        <v>687</v>
      </c>
      <c r="C335" s="67" t="s">
        <v>688</v>
      </c>
      <c r="D335" s="29" t="s">
        <v>29</v>
      </c>
      <c r="E335" s="76" t="s">
        <v>667</v>
      </c>
      <c r="F335" s="23" t="s">
        <v>1618</v>
      </c>
      <c r="G335" s="29" t="s">
        <v>27</v>
      </c>
      <c r="H335" s="28">
        <v>39539</v>
      </c>
      <c r="I335" s="29" t="s">
        <v>28</v>
      </c>
      <c r="J335" s="30">
        <v>47395.98</v>
      </c>
      <c r="K335" s="30">
        <f t="shared" si="16"/>
        <v>1360.2646260000001</v>
      </c>
      <c r="L335" s="30">
        <v>1486.98</v>
      </c>
      <c r="M335" s="30">
        <f t="shared" si="15"/>
        <v>1440.837792</v>
      </c>
      <c r="N335" s="30">
        <v>0</v>
      </c>
      <c r="O335" s="105">
        <f t="shared" si="17"/>
        <v>43107.897582000005</v>
      </c>
      <c r="P335" s="90">
        <v>456</v>
      </c>
    </row>
    <row r="336" spans="1:16" ht="17.25" customHeight="1" x14ac:dyDescent="0.25">
      <c r="A336" s="29">
        <v>328</v>
      </c>
      <c r="B336" s="67" t="s">
        <v>689</v>
      </c>
      <c r="C336" s="67" t="s">
        <v>690</v>
      </c>
      <c r="D336" s="29" t="s">
        <v>29</v>
      </c>
      <c r="E336" s="76" t="s">
        <v>667</v>
      </c>
      <c r="F336" s="23" t="s">
        <v>1618</v>
      </c>
      <c r="G336" s="29" t="s">
        <v>27</v>
      </c>
      <c r="H336" s="28">
        <v>39539</v>
      </c>
      <c r="I336" s="29" t="s">
        <v>28</v>
      </c>
      <c r="J336" s="30">
        <v>47395.98</v>
      </c>
      <c r="K336" s="30">
        <f t="shared" si="16"/>
        <v>1360.2646260000001</v>
      </c>
      <c r="L336" s="30">
        <v>1486.48</v>
      </c>
      <c r="M336" s="30">
        <f t="shared" si="15"/>
        <v>1440.837792</v>
      </c>
      <c r="N336" s="30">
        <v>0</v>
      </c>
      <c r="O336" s="105">
        <f t="shared" si="17"/>
        <v>43108.397582000005</v>
      </c>
      <c r="P336" s="90">
        <v>457</v>
      </c>
    </row>
    <row r="337" spans="1:16" ht="17.25" customHeight="1" x14ac:dyDescent="0.25">
      <c r="A337" s="29">
        <v>329</v>
      </c>
      <c r="B337" s="67" t="s">
        <v>691</v>
      </c>
      <c r="C337" s="67" t="s">
        <v>692</v>
      </c>
      <c r="D337" s="29" t="s">
        <v>29</v>
      </c>
      <c r="E337" s="76" t="s">
        <v>667</v>
      </c>
      <c r="F337" s="23" t="s">
        <v>1618</v>
      </c>
      <c r="G337" s="29" t="s">
        <v>27</v>
      </c>
      <c r="H337" s="28">
        <v>39539</v>
      </c>
      <c r="I337" s="29" t="s">
        <v>28</v>
      </c>
      <c r="J337" s="30">
        <v>47395.98</v>
      </c>
      <c r="K337" s="30">
        <f t="shared" si="16"/>
        <v>1360.2646260000001</v>
      </c>
      <c r="L337" s="30">
        <v>1486.48</v>
      </c>
      <c r="M337" s="30">
        <f t="shared" si="15"/>
        <v>1440.837792</v>
      </c>
      <c r="N337" s="30">
        <v>731.68</v>
      </c>
      <c r="O337" s="105">
        <f t="shared" si="17"/>
        <v>42376.717582000005</v>
      </c>
      <c r="P337" s="90">
        <v>459</v>
      </c>
    </row>
    <row r="338" spans="1:16" ht="17.25" customHeight="1" x14ac:dyDescent="0.25">
      <c r="A338" s="29">
        <v>330</v>
      </c>
      <c r="B338" s="67" t="s">
        <v>693</v>
      </c>
      <c r="C338" s="67" t="s">
        <v>694</v>
      </c>
      <c r="D338" s="29" t="s">
        <v>29</v>
      </c>
      <c r="E338" s="76" t="s">
        <v>695</v>
      </c>
      <c r="F338" s="23" t="s">
        <v>1618</v>
      </c>
      <c r="G338" s="29" t="s">
        <v>27</v>
      </c>
      <c r="H338" s="28">
        <v>39692</v>
      </c>
      <c r="I338" s="29" t="s">
        <v>28</v>
      </c>
      <c r="J338" s="30">
        <v>47395.98</v>
      </c>
      <c r="K338" s="30">
        <f t="shared" si="16"/>
        <v>1360.2646260000001</v>
      </c>
      <c r="L338" s="30">
        <v>1486.48</v>
      </c>
      <c r="M338" s="30">
        <f t="shared" si="15"/>
        <v>1440.837792</v>
      </c>
      <c r="N338" s="30">
        <v>0</v>
      </c>
      <c r="O338" s="105">
        <f t="shared" si="17"/>
        <v>43108.397582000005</v>
      </c>
      <c r="P338" s="90">
        <v>399</v>
      </c>
    </row>
    <row r="339" spans="1:16" ht="17.25" customHeight="1" x14ac:dyDescent="0.25">
      <c r="A339" s="29">
        <v>331</v>
      </c>
      <c r="B339" s="59" t="s">
        <v>696</v>
      </c>
      <c r="C339" s="59" t="s">
        <v>697</v>
      </c>
      <c r="D339" s="29" t="s">
        <v>26</v>
      </c>
      <c r="E339" s="76" t="s">
        <v>1651</v>
      </c>
      <c r="F339" s="23" t="s">
        <v>1618</v>
      </c>
      <c r="G339" s="34" t="s">
        <v>31</v>
      </c>
      <c r="H339" s="28">
        <v>39539</v>
      </c>
      <c r="I339" s="28">
        <v>45383</v>
      </c>
      <c r="J339" s="61">
        <v>40800.5</v>
      </c>
      <c r="K339" s="30">
        <f t="shared" si="16"/>
        <v>1170.97435</v>
      </c>
      <c r="L339" s="30">
        <v>555.63</v>
      </c>
      <c r="M339" s="35">
        <f t="shared" si="15"/>
        <v>1240.3352</v>
      </c>
      <c r="N339" s="30">
        <v>34592.81</v>
      </c>
      <c r="O339" s="104">
        <f t="shared" si="17"/>
        <v>3240.7504500000068</v>
      </c>
      <c r="P339" s="90">
        <v>53</v>
      </c>
    </row>
    <row r="340" spans="1:16" ht="17.25" customHeight="1" x14ac:dyDescent="0.25">
      <c r="A340" s="29">
        <v>332</v>
      </c>
      <c r="B340" s="59" t="s">
        <v>698</v>
      </c>
      <c r="C340" s="59" t="s">
        <v>699</v>
      </c>
      <c r="D340" s="29" t="s">
        <v>26</v>
      </c>
      <c r="E340" s="76" t="s">
        <v>1651</v>
      </c>
      <c r="F340" s="23" t="s">
        <v>1618</v>
      </c>
      <c r="G340" s="34" t="s">
        <v>31</v>
      </c>
      <c r="H340" s="28">
        <v>39539</v>
      </c>
      <c r="I340" s="28">
        <v>45383</v>
      </c>
      <c r="J340" s="61">
        <v>40800.5</v>
      </c>
      <c r="K340" s="30">
        <f t="shared" si="16"/>
        <v>1170.97435</v>
      </c>
      <c r="L340" s="30">
        <v>555.63</v>
      </c>
      <c r="M340" s="35">
        <f t="shared" si="15"/>
        <v>1240.3352</v>
      </c>
      <c r="N340" s="30">
        <v>5025</v>
      </c>
      <c r="O340" s="104">
        <f t="shared" si="17"/>
        <v>32808.560450000004</v>
      </c>
      <c r="P340" s="90">
        <v>70</v>
      </c>
    </row>
    <row r="341" spans="1:16" ht="17.25" customHeight="1" x14ac:dyDescent="0.25">
      <c r="A341" s="29">
        <v>333</v>
      </c>
      <c r="B341" s="59" t="s">
        <v>700</v>
      </c>
      <c r="C341" s="59" t="s">
        <v>701</v>
      </c>
      <c r="D341" s="29" t="s">
        <v>29</v>
      </c>
      <c r="E341" s="76" t="s">
        <v>1686</v>
      </c>
      <c r="F341" s="23" t="s">
        <v>1618</v>
      </c>
      <c r="G341" s="34" t="s">
        <v>31</v>
      </c>
      <c r="H341" s="28">
        <v>39600</v>
      </c>
      <c r="I341" s="28">
        <v>45078</v>
      </c>
      <c r="J341" s="61">
        <v>39715</v>
      </c>
      <c r="K341" s="30">
        <f t="shared" si="16"/>
        <v>1139.8205</v>
      </c>
      <c r="L341" s="30">
        <v>402.43</v>
      </c>
      <c r="M341" s="35">
        <f t="shared" si="15"/>
        <v>1207.336</v>
      </c>
      <c r="N341" s="30">
        <v>0</v>
      </c>
      <c r="O341" s="104">
        <f t="shared" si="17"/>
        <v>36965.413499999995</v>
      </c>
      <c r="P341" s="90">
        <v>110</v>
      </c>
    </row>
    <row r="342" spans="1:16" ht="17.25" customHeight="1" x14ac:dyDescent="0.25">
      <c r="A342" s="29">
        <v>334</v>
      </c>
      <c r="B342" s="59" t="s">
        <v>702</v>
      </c>
      <c r="C342" s="59" t="s">
        <v>703</v>
      </c>
      <c r="D342" s="29" t="s">
        <v>26</v>
      </c>
      <c r="E342" s="76" t="s">
        <v>1690</v>
      </c>
      <c r="F342" s="23" t="s">
        <v>1618</v>
      </c>
      <c r="G342" s="34" t="s">
        <v>31</v>
      </c>
      <c r="H342" s="28">
        <v>39722</v>
      </c>
      <c r="I342" s="28">
        <v>45200</v>
      </c>
      <c r="J342" s="61">
        <v>25901.200000000001</v>
      </c>
      <c r="K342" s="30">
        <f t="shared" si="16"/>
        <v>743.36444000000006</v>
      </c>
      <c r="L342" s="30">
        <v>0</v>
      </c>
      <c r="M342" s="35">
        <f t="shared" si="15"/>
        <v>787.39648</v>
      </c>
      <c r="N342" s="30">
        <v>0</v>
      </c>
      <c r="O342" s="104">
        <f t="shared" si="17"/>
        <v>24370.43908</v>
      </c>
      <c r="P342" s="90">
        <v>117</v>
      </c>
    </row>
    <row r="343" spans="1:16" ht="17.25" customHeight="1" x14ac:dyDescent="0.25">
      <c r="A343" s="29">
        <v>335</v>
      </c>
      <c r="B343" s="59" t="s">
        <v>704</v>
      </c>
      <c r="C343" s="59" t="s">
        <v>705</v>
      </c>
      <c r="D343" s="29" t="s">
        <v>26</v>
      </c>
      <c r="E343" s="77" t="s">
        <v>1690</v>
      </c>
      <c r="F343" s="23" t="s">
        <v>1618</v>
      </c>
      <c r="G343" s="34" t="s">
        <v>31</v>
      </c>
      <c r="H343" s="28">
        <v>41731</v>
      </c>
      <c r="I343" s="28">
        <v>45384</v>
      </c>
      <c r="J343" s="61">
        <v>25901.200000000001</v>
      </c>
      <c r="K343" s="30">
        <f t="shared" si="16"/>
        <v>743.36444000000006</v>
      </c>
      <c r="L343" s="30">
        <v>0</v>
      </c>
      <c r="M343" s="35">
        <f t="shared" si="15"/>
        <v>787.39648</v>
      </c>
      <c r="N343" s="30">
        <v>2982.35</v>
      </c>
      <c r="O343" s="104">
        <f t="shared" si="17"/>
        <v>21388.089080000002</v>
      </c>
      <c r="P343" s="90">
        <v>133</v>
      </c>
    </row>
    <row r="344" spans="1:16" ht="17.25" customHeight="1" x14ac:dyDescent="0.25">
      <c r="A344" s="29">
        <v>336</v>
      </c>
      <c r="B344" s="59" t="s">
        <v>706</v>
      </c>
      <c r="C344" s="59" t="s">
        <v>707</v>
      </c>
      <c r="D344" s="29" t="s">
        <v>26</v>
      </c>
      <c r="E344" s="77" t="s">
        <v>1690</v>
      </c>
      <c r="F344" s="23" t="s">
        <v>1618</v>
      </c>
      <c r="G344" s="34" t="s">
        <v>31</v>
      </c>
      <c r="H344" s="28">
        <v>43647</v>
      </c>
      <c r="I344" s="28">
        <v>45108</v>
      </c>
      <c r="J344" s="61">
        <v>25901.200000000001</v>
      </c>
      <c r="K344" s="30">
        <f t="shared" si="16"/>
        <v>743.36444000000006</v>
      </c>
      <c r="L344" s="30">
        <v>0</v>
      </c>
      <c r="M344" s="35">
        <f t="shared" si="15"/>
        <v>787.39648</v>
      </c>
      <c r="N344" s="30">
        <v>0</v>
      </c>
      <c r="O344" s="104">
        <f t="shared" si="17"/>
        <v>24370.43908</v>
      </c>
      <c r="P344" s="90">
        <v>153</v>
      </c>
    </row>
    <row r="345" spans="1:16" ht="17.25" customHeight="1" x14ac:dyDescent="0.25">
      <c r="A345" s="29">
        <v>337</v>
      </c>
      <c r="B345" s="67" t="s">
        <v>708</v>
      </c>
      <c r="C345" s="67" t="s">
        <v>709</v>
      </c>
      <c r="D345" s="29" t="s">
        <v>26</v>
      </c>
      <c r="E345" s="77" t="s">
        <v>1690</v>
      </c>
      <c r="F345" s="23" t="s">
        <v>1618</v>
      </c>
      <c r="G345" s="29" t="s">
        <v>27</v>
      </c>
      <c r="H345" s="28">
        <v>45108</v>
      </c>
      <c r="I345" s="29" t="s">
        <v>28</v>
      </c>
      <c r="J345" s="30">
        <v>25901.200000000001</v>
      </c>
      <c r="K345" s="30">
        <f t="shared" si="16"/>
        <v>743.36444000000006</v>
      </c>
      <c r="L345" s="30"/>
      <c r="M345" s="30">
        <f t="shared" si="15"/>
        <v>787.39648</v>
      </c>
      <c r="N345" s="30">
        <v>2025</v>
      </c>
      <c r="O345" s="105">
        <f t="shared" si="17"/>
        <v>22345.43908</v>
      </c>
      <c r="P345" s="90">
        <v>269</v>
      </c>
    </row>
    <row r="346" spans="1:16" ht="17.25" customHeight="1" x14ac:dyDescent="0.25">
      <c r="A346" s="29">
        <v>338</v>
      </c>
      <c r="B346" s="67" t="s">
        <v>710</v>
      </c>
      <c r="C346" s="67" t="s">
        <v>711</v>
      </c>
      <c r="D346" s="29" t="s">
        <v>26</v>
      </c>
      <c r="E346" s="77" t="s">
        <v>712</v>
      </c>
      <c r="F346" s="23" t="s">
        <v>1618</v>
      </c>
      <c r="G346" s="29" t="s">
        <v>27</v>
      </c>
      <c r="H346" s="28">
        <v>40400</v>
      </c>
      <c r="I346" s="29" t="s">
        <v>28</v>
      </c>
      <c r="J346" s="30">
        <v>21450</v>
      </c>
      <c r="K346" s="30">
        <f t="shared" si="16"/>
        <v>615.61500000000001</v>
      </c>
      <c r="L346" s="30">
        <v>0</v>
      </c>
      <c r="M346" s="30">
        <f t="shared" si="15"/>
        <v>652.08000000000004</v>
      </c>
      <c r="N346" s="30">
        <v>0</v>
      </c>
      <c r="O346" s="105">
        <f t="shared" si="17"/>
        <v>20182.304999999997</v>
      </c>
      <c r="P346" s="90">
        <v>314</v>
      </c>
    </row>
    <row r="347" spans="1:16" ht="17.25" customHeight="1" x14ac:dyDescent="0.25">
      <c r="A347" s="29">
        <v>339</v>
      </c>
      <c r="B347" s="59" t="s">
        <v>713</v>
      </c>
      <c r="C347" s="59" t="s">
        <v>714</v>
      </c>
      <c r="D347" s="29" t="s">
        <v>29</v>
      </c>
      <c r="E347" s="77" t="s">
        <v>721</v>
      </c>
      <c r="F347" s="23" t="s">
        <v>1618</v>
      </c>
      <c r="G347" s="34" t="s">
        <v>31</v>
      </c>
      <c r="H347" s="28">
        <v>39548</v>
      </c>
      <c r="I347" s="28">
        <v>45392</v>
      </c>
      <c r="J347" s="61">
        <v>40800.5</v>
      </c>
      <c r="K347" s="30">
        <f t="shared" si="16"/>
        <v>1170.97435</v>
      </c>
      <c r="L347" s="30">
        <v>298.31</v>
      </c>
      <c r="M347" s="35">
        <f t="shared" si="15"/>
        <v>1240.3352</v>
      </c>
      <c r="N347" s="30">
        <v>27452.37</v>
      </c>
      <c r="O347" s="104">
        <f t="shared" si="17"/>
        <v>10638.510450000005</v>
      </c>
      <c r="P347" s="90">
        <v>9</v>
      </c>
    </row>
    <row r="348" spans="1:16" ht="17.25" customHeight="1" x14ac:dyDescent="0.25">
      <c r="A348" s="29">
        <v>340</v>
      </c>
      <c r="B348" s="59" t="s">
        <v>715</v>
      </c>
      <c r="C348" s="59" t="s">
        <v>716</v>
      </c>
      <c r="D348" s="29" t="s">
        <v>29</v>
      </c>
      <c r="E348" s="77" t="s">
        <v>721</v>
      </c>
      <c r="F348" s="23" t="s">
        <v>1618</v>
      </c>
      <c r="G348" s="34" t="s">
        <v>31</v>
      </c>
      <c r="H348" s="28">
        <v>39692</v>
      </c>
      <c r="I348" s="28">
        <v>45170</v>
      </c>
      <c r="J348" s="61">
        <v>41226.9</v>
      </c>
      <c r="K348" s="30">
        <f t="shared" si="16"/>
        <v>1183.2120300000001</v>
      </c>
      <c r="L348" s="30">
        <v>142.57</v>
      </c>
      <c r="M348" s="35">
        <f t="shared" si="15"/>
        <v>1253.2977600000002</v>
      </c>
      <c r="N348" s="30">
        <v>4640.46</v>
      </c>
      <c r="O348" s="104">
        <f t="shared" si="17"/>
        <v>34007.360209999999</v>
      </c>
      <c r="P348" s="90">
        <v>111</v>
      </c>
    </row>
    <row r="349" spans="1:16" ht="17.25" customHeight="1" x14ac:dyDescent="0.25">
      <c r="A349" s="29">
        <v>341</v>
      </c>
      <c r="B349" s="59" t="s">
        <v>717</v>
      </c>
      <c r="C349" s="59" t="s">
        <v>718</v>
      </c>
      <c r="D349" s="29" t="s">
        <v>29</v>
      </c>
      <c r="E349" s="77" t="s">
        <v>721</v>
      </c>
      <c r="F349" s="23" t="s">
        <v>1618</v>
      </c>
      <c r="G349" s="34" t="s">
        <v>31</v>
      </c>
      <c r="H349" s="28">
        <v>41262</v>
      </c>
      <c r="I349" s="28">
        <v>45279</v>
      </c>
      <c r="J349" s="61">
        <v>39715</v>
      </c>
      <c r="K349" s="30">
        <f t="shared" si="16"/>
        <v>1139.8205</v>
      </c>
      <c r="L349" s="30">
        <v>402.43</v>
      </c>
      <c r="M349" s="35">
        <f t="shared" si="15"/>
        <v>1207.336</v>
      </c>
      <c r="N349" s="30">
        <v>21457.040000000001</v>
      </c>
      <c r="O349" s="104">
        <f t="shared" si="17"/>
        <v>15508.373499999994</v>
      </c>
      <c r="P349" s="90">
        <v>120</v>
      </c>
    </row>
    <row r="350" spans="1:16" ht="17.25" customHeight="1" x14ac:dyDescent="0.25">
      <c r="A350" s="29">
        <v>342</v>
      </c>
      <c r="B350" s="59" t="s">
        <v>719</v>
      </c>
      <c r="C350" s="59" t="s">
        <v>720</v>
      </c>
      <c r="D350" s="29" t="s">
        <v>26</v>
      </c>
      <c r="E350" s="77" t="s">
        <v>721</v>
      </c>
      <c r="F350" s="23" t="s">
        <v>1618</v>
      </c>
      <c r="G350" s="34" t="s">
        <v>31</v>
      </c>
      <c r="H350" s="28">
        <v>39671</v>
      </c>
      <c r="I350" s="28">
        <v>45149</v>
      </c>
      <c r="J350" s="61">
        <v>39715</v>
      </c>
      <c r="K350" s="30">
        <f t="shared" si="16"/>
        <v>1139.8205</v>
      </c>
      <c r="L350" s="30">
        <v>0</v>
      </c>
      <c r="M350" s="35">
        <f t="shared" si="15"/>
        <v>1207.336</v>
      </c>
      <c r="N350" s="30">
        <v>3430.92</v>
      </c>
      <c r="O350" s="104">
        <f t="shared" si="17"/>
        <v>33936.923499999997</v>
      </c>
      <c r="P350" s="90">
        <v>113</v>
      </c>
    </row>
    <row r="351" spans="1:16" ht="17.25" customHeight="1" x14ac:dyDescent="0.25">
      <c r="A351" s="29">
        <v>343</v>
      </c>
      <c r="B351" s="59" t="s">
        <v>722</v>
      </c>
      <c r="C351" s="59" t="s">
        <v>723</v>
      </c>
      <c r="D351" s="29" t="s">
        <v>29</v>
      </c>
      <c r="E351" s="77" t="s">
        <v>724</v>
      </c>
      <c r="F351" s="23" t="s">
        <v>1618</v>
      </c>
      <c r="G351" s="34" t="s">
        <v>31</v>
      </c>
      <c r="H351" s="28">
        <v>39548</v>
      </c>
      <c r="I351" s="28">
        <v>45392</v>
      </c>
      <c r="J351" s="61">
        <v>39715</v>
      </c>
      <c r="K351" s="30">
        <f t="shared" si="16"/>
        <v>1139.8205</v>
      </c>
      <c r="L351" s="30">
        <v>402.43</v>
      </c>
      <c r="M351" s="35">
        <f t="shared" si="15"/>
        <v>1207.336</v>
      </c>
      <c r="N351" s="30">
        <v>21457.040000000001</v>
      </c>
      <c r="O351" s="104">
        <f t="shared" si="17"/>
        <v>15508.373499999994</v>
      </c>
      <c r="P351" s="90">
        <v>46</v>
      </c>
    </row>
    <row r="352" spans="1:16" ht="17.25" customHeight="1" x14ac:dyDescent="0.25">
      <c r="A352" s="29">
        <v>344</v>
      </c>
      <c r="B352" s="59" t="s">
        <v>725</v>
      </c>
      <c r="C352" s="59" t="s">
        <v>726</v>
      </c>
      <c r="D352" s="29" t="s">
        <v>26</v>
      </c>
      <c r="E352" s="77" t="s">
        <v>1688</v>
      </c>
      <c r="F352" s="23" t="s">
        <v>1618</v>
      </c>
      <c r="G352" s="34" t="s">
        <v>31</v>
      </c>
      <c r="H352" s="28">
        <v>42023</v>
      </c>
      <c r="I352" s="28">
        <v>45310</v>
      </c>
      <c r="J352" s="61">
        <v>19500</v>
      </c>
      <c r="K352" s="30">
        <f t="shared" si="16"/>
        <v>559.65</v>
      </c>
      <c r="L352" s="30">
        <v>0</v>
      </c>
      <c r="M352" s="35">
        <f t="shared" si="15"/>
        <v>592.79999999999995</v>
      </c>
      <c r="N352" s="30">
        <v>0</v>
      </c>
      <c r="O352" s="104">
        <f t="shared" si="17"/>
        <v>18347.55</v>
      </c>
      <c r="P352" s="90">
        <v>136</v>
      </c>
    </row>
    <row r="353" spans="1:16" ht="17.25" customHeight="1" x14ac:dyDescent="0.25">
      <c r="A353" s="29">
        <v>345</v>
      </c>
      <c r="B353" s="59" t="s">
        <v>727</v>
      </c>
      <c r="C353" s="59" t="s">
        <v>407</v>
      </c>
      <c r="D353" s="29" t="s">
        <v>29</v>
      </c>
      <c r="E353" s="77" t="s">
        <v>1688</v>
      </c>
      <c r="F353" s="23" t="s">
        <v>1618</v>
      </c>
      <c r="G353" s="34" t="s">
        <v>31</v>
      </c>
      <c r="H353" s="28">
        <v>43010</v>
      </c>
      <c r="I353" s="28">
        <v>45201</v>
      </c>
      <c r="J353" s="61">
        <v>19500</v>
      </c>
      <c r="K353" s="30">
        <f t="shared" si="16"/>
        <v>559.65</v>
      </c>
      <c r="L353" s="30">
        <v>0</v>
      </c>
      <c r="M353" s="35">
        <f t="shared" si="15"/>
        <v>592.79999999999995</v>
      </c>
      <c r="N353" s="30">
        <v>1715.46</v>
      </c>
      <c r="O353" s="104">
        <f t="shared" si="17"/>
        <v>16632.09</v>
      </c>
      <c r="P353" s="90">
        <v>146</v>
      </c>
    </row>
    <row r="354" spans="1:16" ht="17.25" customHeight="1" x14ac:dyDescent="0.25">
      <c r="A354" s="29">
        <v>346</v>
      </c>
      <c r="B354" s="59" t="s">
        <v>728</v>
      </c>
      <c r="C354" s="59" t="s">
        <v>729</v>
      </c>
      <c r="D354" s="29" t="s">
        <v>29</v>
      </c>
      <c r="E354" s="143" t="s">
        <v>1688</v>
      </c>
      <c r="F354" s="23" t="s">
        <v>1618</v>
      </c>
      <c r="G354" s="34" t="s">
        <v>31</v>
      </c>
      <c r="H354" s="28">
        <v>40977</v>
      </c>
      <c r="I354" s="28">
        <v>45360</v>
      </c>
      <c r="J354" s="61">
        <v>19500</v>
      </c>
      <c r="K354" s="30">
        <f t="shared" si="16"/>
        <v>559.65</v>
      </c>
      <c r="L354" s="30">
        <v>0</v>
      </c>
      <c r="M354" s="35">
        <f t="shared" si="15"/>
        <v>592.79999999999995</v>
      </c>
      <c r="N354" s="30">
        <v>0</v>
      </c>
      <c r="O354" s="104">
        <f t="shared" si="17"/>
        <v>18347.55</v>
      </c>
      <c r="P354" s="90">
        <v>115</v>
      </c>
    </row>
    <row r="355" spans="1:16" ht="15.75" customHeight="1" x14ac:dyDescent="0.25">
      <c r="A355" s="29">
        <v>347</v>
      </c>
      <c r="B355" s="59" t="s">
        <v>730</v>
      </c>
      <c r="C355" s="59" t="s">
        <v>731</v>
      </c>
      <c r="D355" s="29" t="s">
        <v>26</v>
      </c>
      <c r="E355" s="77" t="s">
        <v>1688</v>
      </c>
      <c r="F355" s="23" t="s">
        <v>1618</v>
      </c>
      <c r="G355" s="34" t="s">
        <v>31</v>
      </c>
      <c r="H355" s="28">
        <v>43525</v>
      </c>
      <c r="I355" s="28">
        <v>44986</v>
      </c>
      <c r="J355" s="61">
        <v>19500</v>
      </c>
      <c r="K355" s="30">
        <f t="shared" si="16"/>
        <v>559.65</v>
      </c>
      <c r="L355" s="30">
        <v>0</v>
      </c>
      <c r="M355" s="35">
        <f t="shared" si="15"/>
        <v>592.79999999999995</v>
      </c>
      <c r="N355" s="30">
        <v>0</v>
      </c>
      <c r="O355" s="104">
        <f t="shared" si="17"/>
        <v>18347.55</v>
      </c>
      <c r="P355" s="90">
        <v>154</v>
      </c>
    </row>
    <row r="356" spans="1:16" ht="15.75" customHeight="1" x14ac:dyDescent="0.25">
      <c r="A356" s="29">
        <v>348</v>
      </c>
      <c r="B356" s="59" t="s">
        <v>732</v>
      </c>
      <c r="C356" s="59" t="s">
        <v>733</v>
      </c>
      <c r="D356" s="29" t="s">
        <v>29</v>
      </c>
      <c r="E356" s="77" t="s">
        <v>1638</v>
      </c>
      <c r="F356" s="23" t="s">
        <v>1618</v>
      </c>
      <c r="G356" s="34" t="s">
        <v>31</v>
      </c>
      <c r="H356" s="28">
        <v>43891</v>
      </c>
      <c r="I356" s="28">
        <v>44986</v>
      </c>
      <c r="J356" s="61">
        <v>19500</v>
      </c>
      <c r="K356" s="30">
        <f t="shared" si="16"/>
        <v>559.65</v>
      </c>
      <c r="L356" s="30">
        <v>0</v>
      </c>
      <c r="M356" s="35">
        <f t="shared" si="15"/>
        <v>592.79999999999995</v>
      </c>
      <c r="N356" s="30">
        <v>0</v>
      </c>
      <c r="O356" s="104">
        <f t="shared" si="17"/>
        <v>18347.55</v>
      </c>
      <c r="P356" s="90">
        <v>159</v>
      </c>
    </row>
    <row r="357" spans="1:16" ht="15.75" customHeight="1" x14ac:dyDescent="0.25">
      <c r="A357" s="29">
        <v>349</v>
      </c>
      <c r="B357" s="59" t="s">
        <v>71</v>
      </c>
      <c r="C357" s="59" t="s">
        <v>734</v>
      </c>
      <c r="D357" s="29" t="s">
        <v>26</v>
      </c>
      <c r="E357" s="77" t="s">
        <v>1638</v>
      </c>
      <c r="F357" s="23" t="s">
        <v>1618</v>
      </c>
      <c r="G357" s="34" t="s">
        <v>31</v>
      </c>
      <c r="H357" s="28">
        <v>44593</v>
      </c>
      <c r="I357" s="28">
        <v>45139</v>
      </c>
      <c r="J357" s="61">
        <v>19500</v>
      </c>
      <c r="K357" s="30">
        <f t="shared" si="16"/>
        <v>559.65</v>
      </c>
      <c r="L357" s="30">
        <v>0</v>
      </c>
      <c r="M357" s="35">
        <f t="shared" si="15"/>
        <v>592.79999999999995</v>
      </c>
      <c r="N357" s="30">
        <v>0</v>
      </c>
      <c r="O357" s="104">
        <f t="shared" si="17"/>
        <v>18347.55</v>
      </c>
      <c r="P357" s="90">
        <v>26</v>
      </c>
    </row>
    <row r="358" spans="1:16" ht="15.75" customHeight="1" x14ac:dyDescent="0.25">
      <c r="A358" s="29">
        <v>350</v>
      </c>
      <c r="B358" s="15" t="s">
        <v>735</v>
      </c>
      <c r="C358" s="15" t="s">
        <v>736</v>
      </c>
      <c r="D358" s="14" t="s">
        <v>29</v>
      </c>
      <c r="E358" s="77" t="s">
        <v>747</v>
      </c>
      <c r="F358" s="23" t="s">
        <v>1618</v>
      </c>
      <c r="G358" s="20" t="s">
        <v>31</v>
      </c>
      <c r="H358" s="17">
        <v>44256</v>
      </c>
      <c r="I358" s="17">
        <v>45170</v>
      </c>
      <c r="J358" s="21">
        <v>33422.03</v>
      </c>
      <c r="K358" s="30">
        <f t="shared" si="16"/>
        <v>959.21226100000001</v>
      </c>
      <c r="L358" s="30">
        <v>0</v>
      </c>
      <c r="M358" s="22">
        <f t="shared" si="15"/>
        <v>1016.029712</v>
      </c>
      <c r="N358" s="30">
        <v>0</v>
      </c>
      <c r="O358" s="106">
        <f t="shared" si="17"/>
        <v>31446.788026999999</v>
      </c>
      <c r="P358" s="90">
        <v>129</v>
      </c>
    </row>
    <row r="359" spans="1:16" ht="15.75" customHeight="1" x14ac:dyDescent="0.25">
      <c r="A359" s="29">
        <v>351</v>
      </c>
      <c r="B359" s="15" t="s">
        <v>737</v>
      </c>
      <c r="C359" s="15" t="s">
        <v>738</v>
      </c>
      <c r="D359" s="14" t="s">
        <v>29</v>
      </c>
      <c r="E359" s="77" t="s">
        <v>747</v>
      </c>
      <c r="F359" s="23" t="s">
        <v>1618</v>
      </c>
      <c r="G359" s="20" t="s">
        <v>31</v>
      </c>
      <c r="H359" s="17">
        <v>44256</v>
      </c>
      <c r="I359" s="17">
        <v>45170</v>
      </c>
      <c r="J359" s="21">
        <v>33422.03</v>
      </c>
      <c r="K359" s="30">
        <f t="shared" si="16"/>
        <v>959.21226100000001</v>
      </c>
      <c r="L359" s="30">
        <v>0</v>
      </c>
      <c r="M359" s="22">
        <f t="shared" si="15"/>
        <v>1016.029712</v>
      </c>
      <c r="N359" s="30">
        <v>16619.64</v>
      </c>
      <c r="O359" s="106">
        <f t="shared" si="17"/>
        <v>14827.148026999999</v>
      </c>
      <c r="P359" s="90">
        <v>132</v>
      </c>
    </row>
    <row r="360" spans="1:16" ht="15.75" customHeight="1" x14ac:dyDescent="0.25">
      <c r="A360" s="29">
        <v>352</v>
      </c>
      <c r="B360" s="15" t="s">
        <v>739</v>
      </c>
      <c r="C360" s="15" t="s">
        <v>740</v>
      </c>
      <c r="D360" s="14" t="s">
        <v>29</v>
      </c>
      <c r="E360" s="77" t="s">
        <v>747</v>
      </c>
      <c r="F360" s="23" t="s">
        <v>1618</v>
      </c>
      <c r="G360" s="20" t="s">
        <v>31</v>
      </c>
      <c r="H360" s="17">
        <v>44256</v>
      </c>
      <c r="I360" s="17">
        <v>45170</v>
      </c>
      <c r="J360" s="21">
        <v>33422.03</v>
      </c>
      <c r="K360" s="30">
        <f t="shared" si="16"/>
        <v>959.21226100000001</v>
      </c>
      <c r="L360" s="30"/>
      <c r="M360" s="22">
        <f t="shared" si="15"/>
        <v>1016.029712</v>
      </c>
      <c r="N360" s="30">
        <v>2662.21</v>
      </c>
      <c r="O360" s="106">
        <f t="shared" si="17"/>
        <v>28784.578027</v>
      </c>
      <c r="P360" s="90">
        <v>128</v>
      </c>
    </row>
    <row r="361" spans="1:16" ht="15.75" customHeight="1" x14ac:dyDescent="0.25">
      <c r="A361" s="29">
        <v>353</v>
      </c>
      <c r="B361" s="26" t="s">
        <v>742</v>
      </c>
      <c r="C361" s="26" t="s">
        <v>743</v>
      </c>
      <c r="D361" s="14" t="s">
        <v>29</v>
      </c>
      <c r="E361" s="144" t="s">
        <v>747</v>
      </c>
      <c r="F361" s="23" t="s">
        <v>1618</v>
      </c>
      <c r="G361" s="14" t="s">
        <v>27</v>
      </c>
      <c r="H361" s="17">
        <v>45261</v>
      </c>
      <c r="I361" s="14" t="s">
        <v>28</v>
      </c>
      <c r="J361" s="18">
        <v>33422.03</v>
      </c>
      <c r="K361" s="30">
        <f t="shared" si="16"/>
        <v>959.21226100000001</v>
      </c>
      <c r="L361" s="30"/>
      <c r="M361" s="18">
        <f t="shared" si="15"/>
        <v>1016.029712</v>
      </c>
      <c r="N361" s="30">
        <v>2025</v>
      </c>
      <c r="O361" s="107">
        <f t="shared" si="17"/>
        <v>29421.788026999999</v>
      </c>
      <c r="P361" s="90">
        <v>251</v>
      </c>
    </row>
    <row r="362" spans="1:16" ht="15.75" customHeight="1" x14ac:dyDescent="0.25">
      <c r="A362" s="29">
        <v>354</v>
      </c>
      <c r="B362" s="15" t="s">
        <v>744</v>
      </c>
      <c r="C362" s="15" t="s">
        <v>295</v>
      </c>
      <c r="D362" s="14" t="s">
        <v>29</v>
      </c>
      <c r="E362" s="77" t="s">
        <v>747</v>
      </c>
      <c r="F362" s="23" t="s">
        <v>1618</v>
      </c>
      <c r="G362" s="20" t="s">
        <v>31</v>
      </c>
      <c r="H362" s="17">
        <v>44927</v>
      </c>
      <c r="I362" s="17">
        <v>45108</v>
      </c>
      <c r="J362" s="21">
        <v>33422.03</v>
      </c>
      <c r="K362" s="30">
        <f t="shared" si="16"/>
        <v>959.21226100000001</v>
      </c>
      <c r="L362" s="30">
        <v>0</v>
      </c>
      <c r="M362" s="22">
        <f t="shared" si="15"/>
        <v>1016.029712</v>
      </c>
      <c r="N362" s="30">
        <v>0</v>
      </c>
      <c r="O362" s="106">
        <f t="shared" si="17"/>
        <v>31446.788026999999</v>
      </c>
      <c r="P362" s="90">
        <v>40</v>
      </c>
    </row>
    <row r="363" spans="1:16" ht="15.75" customHeight="1" x14ac:dyDescent="0.25">
      <c r="A363" s="29">
        <v>355</v>
      </c>
      <c r="B363" s="26" t="s">
        <v>745</v>
      </c>
      <c r="C363" s="26" t="s">
        <v>746</v>
      </c>
      <c r="D363" s="14" t="s">
        <v>29</v>
      </c>
      <c r="E363" s="77" t="s">
        <v>747</v>
      </c>
      <c r="F363" s="23" t="s">
        <v>1618</v>
      </c>
      <c r="G363" s="14" t="s">
        <v>27</v>
      </c>
      <c r="H363" s="17">
        <v>39539</v>
      </c>
      <c r="I363" s="14" t="s">
        <v>28</v>
      </c>
      <c r="J363" s="18">
        <v>33422.03</v>
      </c>
      <c r="K363" s="30">
        <f t="shared" si="16"/>
        <v>959.21226100000001</v>
      </c>
      <c r="L363" s="30">
        <v>0</v>
      </c>
      <c r="M363" s="18">
        <f t="shared" si="15"/>
        <v>1016.029712</v>
      </c>
      <c r="N363" s="30">
        <v>400</v>
      </c>
      <c r="O363" s="107">
        <f t="shared" si="17"/>
        <v>31046.788026999999</v>
      </c>
      <c r="P363" s="90">
        <v>173</v>
      </c>
    </row>
    <row r="364" spans="1:16" ht="15.75" customHeight="1" x14ac:dyDescent="0.25">
      <c r="A364" s="29">
        <v>356</v>
      </c>
      <c r="B364" s="26" t="s">
        <v>748</v>
      </c>
      <c r="C364" s="26" t="s">
        <v>749</v>
      </c>
      <c r="D364" s="14" t="s">
        <v>29</v>
      </c>
      <c r="E364" s="76" t="s">
        <v>747</v>
      </c>
      <c r="F364" s="23" t="s">
        <v>1618</v>
      </c>
      <c r="G364" s="14" t="s">
        <v>27</v>
      </c>
      <c r="H364" s="17">
        <v>39539</v>
      </c>
      <c r="I364" s="14" t="s">
        <v>28</v>
      </c>
      <c r="J364" s="18">
        <v>33422.03</v>
      </c>
      <c r="K364" s="30">
        <f t="shared" si="16"/>
        <v>959.21226100000001</v>
      </c>
      <c r="L364" s="30">
        <v>0</v>
      </c>
      <c r="M364" s="18">
        <f t="shared" si="15"/>
        <v>1016.029712</v>
      </c>
      <c r="N364" s="30">
        <v>19041.169999999998</v>
      </c>
      <c r="O364" s="107">
        <f t="shared" si="17"/>
        <v>12405.618027</v>
      </c>
      <c r="P364" s="90">
        <v>178</v>
      </c>
    </row>
    <row r="365" spans="1:16" ht="15.75" customHeight="1" x14ac:dyDescent="0.25">
      <c r="A365" s="29">
        <v>357</v>
      </c>
      <c r="B365" s="26" t="s">
        <v>750</v>
      </c>
      <c r="C365" s="26" t="s">
        <v>751</v>
      </c>
      <c r="D365" s="14" t="s">
        <v>29</v>
      </c>
      <c r="E365" s="77" t="s">
        <v>747</v>
      </c>
      <c r="F365" s="23" t="s">
        <v>1618</v>
      </c>
      <c r="G365" s="14" t="s">
        <v>27</v>
      </c>
      <c r="H365" s="17">
        <v>39539</v>
      </c>
      <c r="I365" s="14" t="s">
        <v>28</v>
      </c>
      <c r="J365" s="18">
        <v>33422.03</v>
      </c>
      <c r="K365" s="30">
        <f t="shared" si="16"/>
        <v>959.21226100000001</v>
      </c>
      <c r="L365" s="30">
        <v>0</v>
      </c>
      <c r="M365" s="18">
        <f t="shared" si="15"/>
        <v>1016.029712</v>
      </c>
      <c r="N365" s="30">
        <v>2115.46</v>
      </c>
      <c r="O365" s="107">
        <f t="shared" si="17"/>
        <v>29331.328027</v>
      </c>
      <c r="P365" s="90">
        <v>187</v>
      </c>
    </row>
    <row r="366" spans="1:16" ht="15.75" customHeight="1" x14ac:dyDescent="0.25">
      <c r="A366" s="29">
        <v>358</v>
      </c>
      <c r="B366" s="26" t="s">
        <v>752</v>
      </c>
      <c r="C366" s="26" t="s">
        <v>753</v>
      </c>
      <c r="D366" s="14" t="s">
        <v>29</v>
      </c>
      <c r="E366" s="77" t="s">
        <v>747</v>
      </c>
      <c r="F366" s="23" t="s">
        <v>1618</v>
      </c>
      <c r="G366" s="14" t="s">
        <v>27</v>
      </c>
      <c r="H366" s="17">
        <v>39878</v>
      </c>
      <c r="I366" s="14" t="s">
        <v>28</v>
      </c>
      <c r="J366" s="18">
        <v>33422.03</v>
      </c>
      <c r="K366" s="30">
        <f t="shared" si="16"/>
        <v>959.21226100000001</v>
      </c>
      <c r="L366" s="30">
        <v>0</v>
      </c>
      <c r="M366" s="18">
        <f t="shared" si="15"/>
        <v>1016.029712</v>
      </c>
      <c r="N366" s="30">
        <v>17684.62</v>
      </c>
      <c r="O366" s="107">
        <f t="shared" si="17"/>
        <v>13762.168027</v>
      </c>
      <c r="P366" s="90">
        <v>297</v>
      </c>
    </row>
    <row r="367" spans="1:16" ht="15.75" customHeight="1" x14ac:dyDescent="0.25">
      <c r="A367" s="29">
        <v>359</v>
      </c>
      <c r="B367" s="26" t="s">
        <v>754</v>
      </c>
      <c r="C367" s="26" t="s">
        <v>755</v>
      </c>
      <c r="D367" s="14" t="s">
        <v>29</v>
      </c>
      <c r="E367" s="76" t="s">
        <v>747</v>
      </c>
      <c r="F367" s="23" t="s">
        <v>1618</v>
      </c>
      <c r="G367" s="14" t="s">
        <v>27</v>
      </c>
      <c r="H367" s="17">
        <v>39878</v>
      </c>
      <c r="I367" s="14" t="s">
        <v>28</v>
      </c>
      <c r="J367" s="18">
        <v>33422.03</v>
      </c>
      <c r="K367" s="30">
        <f t="shared" si="16"/>
        <v>959.21226100000001</v>
      </c>
      <c r="L367" s="30">
        <v>0</v>
      </c>
      <c r="M367" s="18">
        <f t="shared" si="15"/>
        <v>1016.029712</v>
      </c>
      <c r="N367" s="30">
        <v>1025</v>
      </c>
      <c r="O367" s="107">
        <f t="shared" si="17"/>
        <v>30421.788026999999</v>
      </c>
      <c r="P367" s="90">
        <v>302</v>
      </c>
    </row>
    <row r="368" spans="1:16" ht="15.75" customHeight="1" x14ac:dyDescent="0.25">
      <c r="A368" s="29">
        <v>360</v>
      </c>
      <c r="B368" s="26" t="s">
        <v>756</v>
      </c>
      <c r="C368" s="26" t="s">
        <v>757</v>
      </c>
      <c r="D368" s="14" t="s">
        <v>26</v>
      </c>
      <c r="E368" s="76" t="s">
        <v>747</v>
      </c>
      <c r="F368" s="23" t="s">
        <v>1618</v>
      </c>
      <c r="G368" s="14" t="s">
        <v>27</v>
      </c>
      <c r="H368" s="17">
        <v>39878</v>
      </c>
      <c r="I368" s="14" t="s">
        <v>28</v>
      </c>
      <c r="J368" s="18">
        <v>33422.03</v>
      </c>
      <c r="K368" s="30">
        <f t="shared" si="16"/>
        <v>959.21226100000001</v>
      </c>
      <c r="L368" s="30">
        <v>0</v>
      </c>
      <c r="M368" s="18">
        <f t="shared" si="15"/>
        <v>1016.029712</v>
      </c>
      <c r="N368" s="30">
        <v>30089.33</v>
      </c>
      <c r="O368" s="107">
        <f t="shared" si="17"/>
        <v>1357.4580269999969</v>
      </c>
      <c r="P368" s="90">
        <v>303</v>
      </c>
    </row>
    <row r="369" spans="1:16" ht="15.75" customHeight="1" x14ac:dyDescent="0.25">
      <c r="A369" s="29">
        <v>361</v>
      </c>
      <c r="B369" s="26" t="s">
        <v>758</v>
      </c>
      <c r="C369" s="26" t="s">
        <v>759</v>
      </c>
      <c r="D369" s="14" t="s">
        <v>29</v>
      </c>
      <c r="E369" s="76" t="s">
        <v>747</v>
      </c>
      <c r="F369" s="23" t="s">
        <v>1618</v>
      </c>
      <c r="G369" s="14" t="s">
        <v>27</v>
      </c>
      <c r="H369" s="17">
        <v>39600</v>
      </c>
      <c r="I369" s="14" t="s">
        <v>28</v>
      </c>
      <c r="J369" s="18">
        <v>33422.03</v>
      </c>
      <c r="K369" s="30">
        <f t="shared" si="16"/>
        <v>959.21226100000001</v>
      </c>
      <c r="L369" s="30">
        <v>0</v>
      </c>
      <c r="M369" s="18">
        <f t="shared" si="15"/>
        <v>1016.029712</v>
      </c>
      <c r="N369" s="30">
        <v>18826.63</v>
      </c>
      <c r="O369" s="107">
        <f t="shared" si="17"/>
        <v>12620.158026999998</v>
      </c>
      <c r="P369" s="90">
        <v>307</v>
      </c>
    </row>
    <row r="370" spans="1:16" ht="15.75" customHeight="1" x14ac:dyDescent="0.25">
      <c r="A370" s="29">
        <v>362</v>
      </c>
      <c r="B370" s="26" t="s">
        <v>294</v>
      </c>
      <c r="C370" s="26" t="s">
        <v>760</v>
      </c>
      <c r="D370" s="14" t="s">
        <v>29</v>
      </c>
      <c r="E370" s="76" t="s">
        <v>747</v>
      </c>
      <c r="F370" s="23" t="s">
        <v>1618</v>
      </c>
      <c r="G370" s="14" t="s">
        <v>27</v>
      </c>
      <c r="H370" s="17">
        <v>40491</v>
      </c>
      <c r="I370" s="14" t="s">
        <v>28</v>
      </c>
      <c r="J370" s="18">
        <v>33422.03</v>
      </c>
      <c r="K370" s="30">
        <f t="shared" si="16"/>
        <v>959.21226100000001</v>
      </c>
      <c r="L370" s="30">
        <v>0</v>
      </c>
      <c r="M370" s="18">
        <f t="shared" si="15"/>
        <v>1016.029712</v>
      </c>
      <c r="N370" s="30">
        <v>0</v>
      </c>
      <c r="O370" s="107">
        <f t="shared" si="17"/>
        <v>31446.788026999999</v>
      </c>
      <c r="P370" s="90">
        <v>308</v>
      </c>
    </row>
    <row r="371" spans="1:16" ht="15.75" customHeight="1" x14ac:dyDescent="0.25">
      <c r="A371" s="29">
        <v>363</v>
      </c>
      <c r="B371" s="26" t="s">
        <v>761</v>
      </c>
      <c r="C371" s="26" t="s">
        <v>762</v>
      </c>
      <c r="D371" s="14" t="s">
        <v>29</v>
      </c>
      <c r="E371" s="76" t="s">
        <v>747</v>
      </c>
      <c r="F371" s="23" t="s">
        <v>1618</v>
      </c>
      <c r="G371" s="14" t="s">
        <v>27</v>
      </c>
      <c r="H371" s="17">
        <v>39539</v>
      </c>
      <c r="I371" s="14" t="s">
        <v>28</v>
      </c>
      <c r="J371" s="18">
        <v>33422.03</v>
      </c>
      <c r="K371" s="30">
        <f t="shared" si="16"/>
        <v>959.21226100000001</v>
      </c>
      <c r="L371" s="30">
        <v>0</v>
      </c>
      <c r="M371" s="18">
        <f t="shared" si="15"/>
        <v>1016.029712</v>
      </c>
      <c r="N371" s="30">
        <v>16352.41</v>
      </c>
      <c r="O371" s="107">
        <f t="shared" si="17"/>
        <v>15094.378026999999</v>
      </c>
      <c r="P371" s="90">
        <v>317</v>
      </c>
    </row>
    <row r="372" spans="1:16" ht="15.75" customHeight="1" x14ac:dyDescent="0.25">
      <c r="A372" s="29">
        <v>364</v>
      </c>
      <c r="B372" s="26" t="s">
        <v>763</v>
      </c>
      <c r="C372" s="26" t="s">
        <v>764</v>
      </c>
      <c r="D372" s="14" t="s">
        <v>29</v>
      </c>
      <c r="E372" s="76" t="s">
        <v>747</v>
      </c>
      <c r="F372" s="23" t="s">
        <v>1618</v>
      </c>
      <c r="G372" s="14" t="s">
        <v>27</v>
      </c>
      <c r="H372" s="17">
        <v>39539</v>
      </c>
      <c r="I372" s="14" t="s">
        <v>28</v>
      </c>
      <c r="J372" s="18">
        <v>33422.03</v>
      </c>
      <c r="K372" s="30">
        <f t="shared" si="16"/>
        <v>959.21226100000001</v>
      </c>
      <c r="L372" s="30">
        <v>0</v>
      </c>
      <c r="M372" s="18">
        <f t="shared" si="15"/>
        <v>1016.029712</v>
      </c>
      <c r="N372" s="30">
        <v>29774.55</v>
      </c>
      <c r="O372" s="107">
        <f t="shared" si="17"/>
        <v>1672.2380269999994</v>
      </c>
      <c r="P372" s="90">
        <v>318</v>
      </c>
    </row>
    <row r="373" spans="1:16" ht="15.75" customHeight="1" x14ac:dyDescent="0.25">
      <c r="A373" s="29">
        <v>365</v>
      </c>
      <c r="B373" s="26" t="s">
        <v>765</v>
      </c>
      <c r="C373" s="26" t="s">
        <v>766</v>
      </c>
      <c r="D373" s="14" t="s">
        <v>29</v>
      </c>
      <c r="E373" s="76" t="s">
        <v>747</v>
      </c>
      <c r="F373" s="23" t="s">
        <v>1618</v>
      </c>
      <c r="G373" s="14" t="s">
        <v>27</v>
      </c>
      <c r="H373" s="17">
        <v>39539</v>
      </c>
      <c r="I373" s="14" t="s">
        <v>28</v>
      </c>
      <c r="J373" s="18">
        <v>33422.03</v>
      </c>
      <c r="K373" s="30">
        <f t="shared" si="16"/>
        <v>959.21226100000001</v>
      </c>
      <c r="L373" s="30">
        <v>0</v>
      </c>
      <c r="M373" s="18">
        <f t="shared" si="15"/>
        <v>1016.029712</v>
      </c>
      <c r="N373" s="30">
        <v>0</v>
      </c>
      <c r="O373" s="107">
        <f t="shared" si="17"/>
        <v>31446.788026999999</v>
      </c>
      <c r="P373" s="90">
        <v>319</v>
      </c>
    </row>
    <row r="374" spans="1:16" ht="15.75" customHeight="1" x14ac:dyDescent="0.25">
      <c r="A374" s="29">
        <v>366</v>
      </c>
      <c r="B374" s="26" t="s">
        <v>767</v>
      </c>
      <c r="C374" s="26" t="s">
        <v>768</v>
      </c>
      <c r="D374" s="14" t="s">
        <v>29</v>
      </c>
      <c r="E374" s="76" t="s">
        <v>747</v>
      </c>
      <c r="F374" s="23" t="s">
        <v>1618</v>
      </c>
      <c r="G374" s="14" t="s">
        <v>27</v>
      </c>
      <c r="H374" s="17">
        <v>39672</v>
      </c>
      <c r="I374" s="14" t="s">
        <v>28</v>
      </c>
      <c r="J374" s="18">
        <v>33422.03</v>
      </c>
      <c r="K374" s="30">
        <f t="shared" si="16"/>
        <v>959.21226100000001</v>
      </c>
      <c r="L374" s="30">
        <v>0</v>
      </c>
      <c r="M374" s="18">
        <f t="shared" si="15"/>
        <v>1016.029712</v>
      </c>
      <c r="N374" s="30">
        <v>11487.07</v>
      </c>
      <c r="O374" s="107">
        <f t="shared" si="17"/>
        <v>19959.718026999999</v>
      </c>
      <c r="P374" s="90">
        <v>325</v>
      </c>
    </row>
    <row r="375" spans="1:16" ht="15.75" customHeight="1" x14ac:dyDescent="0.25">
      <c r="A375" s="29">
        <v>367</v>
      </c>
      <c r="B375" s="26" t="s">
        <v>769</v>
      </c>
      <c r="C375" s="26" t="s">
        <v>770</v>
      </c>
      <c r="D375" s="14" t="s">
        <v>29</v>
      </c>
      <c r="E375" s="76" t="s">
        <v>747</v>
      </c>
      <c r="F375" s="23" t="s">
        <v>1618</v>
      </c>
      <c r="G375" s="14" t="s">
        <v>27</v>
      </c>
      <c r="H375" s="17">
        <v>39692</v>
      </c>
      <c r="I375" s="14" t="s">
        <v>28</v>
      </c>
      <c r="J375" s="18">
        <v>33422.03</v>
      </c>
      <c r="K375" s="30">
        <f t="shared" si="16"/>
        <v>959.21226100000001</v>
      </c>
      <c r="L375" s="30">
        <v>0</v>
      </c>
      <c r="M375" s="18">
        <f t="shared" si="15"/>
        <v>1016.029712</v>
      </c>
      <c r="N375" s="30">
        <v>22642.54</v>
      </c>
      <c r="O375" s="107">
        <f t="shared" si="17"/>
        <v>8804.2480269999978</v>
      </c>
      <c r="P375" s="90">
        <v>326</v>
      </c>
    </row>
    <row r="376" spans="1:16" ht="15.75" customHeight="1" x14ac:dyDescent="0.25">
      <c r="A376" s="29">
        <v>368</v>
      </c>
      <c r="B376" s="26" t="s">
        <v>771</v>
      </c>
      <c r="C376" s="26" t="s">
        <v>772</v>
      </c>
      <c r="D376" s="14" t="s">
        <v>29</v>
      </c>
      <c r="E376" s="76" t="s">
        <v>747</v>
      </c>
      <c r="F376" s="23" t="s">
        <v>1618</v>
      </c>
      <c r="G376" s="14" t="s">
        <v>27</v>
      </c>
      <c r="H376" s="17">
        <v>39845</v>
      </c>
      <c r="I376" s="14" t="s">
        <v>28</v>
      </c>
      <c r="J376" s="18">
        <v>33422.03</v>
      </c>
      <c r="K376" s="30">
        <f t="shared" si="16"/>
        <v>959.21226100000001</v>
      </c>
      <c r="L376" s="30">
        <v>0</v>
      </c>
      <c r="M376" s="18">
        <f t="shared" si="15"/>
        <v>1016.029712</v>
      </c>
      <c r="N376" s="30">
        <v>0</v>
      </c>
      <c r="O376" s="107">
        <f t="shared" si="17"/>
        <v>31446.788026999999</v>
      </c>
      <c r="P376" s="90">
        <v>328</v>
      </c>
    </row>
    <row r="377" spans="1:16" ht="15.75" customHeight="1" x14ac:dyDescent="0.25">
      <c r="A377" s="29">
        <v>369</v>
      </c>
      <c r="B377" s="26" t="s">
        <v>773</v>
      </c>
      <c r="C377" s="26" t="s">
        <v>774</v>
      </c>
      <c r="D377" s="14" t="s">
        <v>29</v>
      </c>
      <c r="E377" s="76" t="s">
        <v>747</v>
      </c>
      <c r="F377" s="23" t="s">
        <v>1618</v>
      </c>
      <c r="G377" s="14" t="s">
        <v>27</v>
      </c>
      <c r="H377" s="17">
        <v>39845</v>
      </c>
      <c r="I377" s="14" t="s">
        <v>28</v>
      </c>
      <c r="J377" s="18">
        <v>33422.03</v>
      </c>
      <c r="K377" s="30">
        <f t="shared" si="16"/>
        <v>959.21226100000001</v>
      </c>
      <c r="L377" s="30">
        <v>0</v>
      </c>
      <c r="M377" s="18">
        <f t="shared" ref="M377:M440" si="18">+J377*3.04%</f>
        <v>1016.029712</v>
      </c>
      <c r="N377" s="30">
        <v>1025</v>
      </c>
      <c r="O377" s="107">
        <f t="shared" si="17"/>
        <v>30421.788026999999</v>
      </c>
      <c r="P377" s="90">
        <v>329</v>
      </c>
    </row>
    <row r="378" spans="1:16" ht="15.75" customHeight="1" x14ac:dyDescent="0.25">
      <c r="A378" s="29">
        <v>370</v>
      </c>
      <c r="B378" s="26" t="s">
        <v>775</v>
      </c>
      <c r="C378" s="26" t="s">
        <v>776</v>
      </c>
      <c r="D378" s="14" t="s">
        <v>29</v>
      </c>
      <c r="E378" s="76" t="s">
        <v>747</v>
      </c>
      <c r="F378" s="23" t="s">
        <v>1618</v>
      </c>
      <c r="G378" s="14" t="s">
        <v>27</v>
      </c>
      <c r="H378" s="17">
        <v>39878</v>
      </c>
      <c r="I378" s="14" t="s">
        <v>28</v>
      </c>
      <c r="J378" s="18">
        <v>33422.03</v>
      </c>
      <c r="K378" s="30">
        <f t="shared" si="16"/>
        <v>959.21226100000001</v>
      </c>
      <c r="L378" s="30">
        <v>0</v>
      </c>
      <c r="M378" s="18">
        <f t="shared" si="18"/>
        <v>1016.029712</v>
      </c>
      <c r="N378" s="30">
        <v>0</v>
      </c>
      <c r="O378" s="107">
        <f t="shared" si="17"/>
        <v>31446.788026999999</v>
      </c>
      <c r="P378" s="90">
        <v>330</v>
      </c>
    </row>
    <row r="379" spans="1:16" ht="15.75" customHeight="1" x14ac:dyDescent="0.25">
      <c r="A379" s="29">
        <v>371</v>
      </c>
      <c r="B379" s="26" t="s">
        <v>777</v>
      </c>
      <c r="C379" s="26" t="s">
        <v>778</v>
      </c>
      <c r="D379" s="14" t="s">
        <v>29</v>
      </c>
      <c r="E379" s="76" t="s">
        <v>747</v>
      </c>
      <c r="F379" s="23" t="s">
        <v>1618</v>
      </c>
      <c r="G379" s="14" t="s">
        <v>27</v>
      </c>
      <c r="H379" s="17">
        <v>40040</v>
      </c>
      <c r="I379" s="14" t="s">
        <v>28</v>
      </c>
      <c r="J379" s="18">
        <v>33422.03</v>
      </c>
      <c r="K379" s="30">
        <f t="shared" si="16"/>
        <v>959.21226100000001</v>
      </c>
      <c r="L379" s="30">
        <v>0</v>
      </c>
      <c r="M379" s="18">
        <f t="shared" si="18"/>
        <v>1016.029712</v>
      </c>
      <c r="N379" s="30">
        <v>4525</v>
      </c>
      <c r="O379" s="107">
        <f t="shared" si="17"/>
        <v>26921.788026999999</v>
      </c>
      <c r="P379" s="90">
        <v>332</v>
      </c>
    </row>
    <row r="380" spans="1:16" ht="15.75" customHeight="1" x14ac:dyDescent="0.25">
      <c r="A380" s="29">
        <v>372</v>
      </c>
      <c r="B380" s="26" t="s">
        <v>779</v>
      </c>
      <c r="C380" s="26" t="s">
        <v>780</v>
      </c>
      <c r="D380" s="14" t="s">
        <v>29</v>
      </c>
      <c r="E380" s="76" t="s">
        <v>747</v>
      </c>
      <c r="F380" s="23" t="s">
        <v>1618</v>
      </c>
      <c r="G380" s="14" t="s">
        <v>27</v>
      </c>
      <c r="H380" s="17">
        <v>40410</v>
      </c>
      <c r="I380" s="14" t="s">
        <v>28</v>
      </c>
      <c r="J380" s="18">
        <v>33422.03</v>
      </c>
      <c r="K380" s="30">
        <f t="shared" si="16"/>
        <v>959.21226100000001</v>
      </c>
      <c r="L380" s="30">
        <v>0</v>
      </c>
      <c r="M380" s="18">
        <f t="shared" si="18"/>
        <v>1016.029712</v>
      </c>
      <c r="N380" s="30">
        <v>3830.92</v>
      </c>
      <c r="O380" s="107">
        <f t="shared" si="17"/>
        <v>27615.868026999997</v>
      </c>
      <c r="P380" s="90">
        <v>336</v>
      </c>
    </row>
    <row r="381" spans="1:16" ht="15.75" customHeight="1" x14ac:dyDescent="0.25">
      <c r="A381" s="29">
        <v>373</v>
      </c>
      <c r="B381" s="26" t="s">
        <v>781</v>
      </c>
      <c r="C381" s="26" t="s">
        <v>782</v>
      </c>
      <c r="D381" s="14" t="s">
        <v>29</v>
      </c>
      <c r="E381" s="76" t="s">
        <v>747</v>
      </c>
      <c r="F381" s="23" t="s">
        <v>1618</v>
      </c>
      <c r="G381" s="14" t="s">
        <v>27</v>
      </c>
      <c r="H381" s="17">
        <v>40575</v>
      </c>
      <c r="I381" s="14" t="s">
        <v>28</v>
      </c>
      <c r="J381" s="18">
        <v>33422.03</v>
      </c>
      <c r="K381" s="30">
        <f t="shared" si="16"/>
        <v>959.21226100000001</v>
      </c>
      <c r="L381" s="30">
        <v>0</v>
      </c>
      <c r="M381" s="18">
        <f t="shared" si="18"/>
        <v>1016.029712</v>
      </c>
      <c r="N381" s="30">
        <v>26815.279999999999</v>
      </c>
      <c r="O381" s="107">
        <f t="shared" si="17"/>
        <v>4631.5080269999999</v>
      </c>
      <c r="P381" s="90">
        <v>339</v>
      </c>
    </row>
    <row r="382" spans="1:16" ht="15.75" customHeight="1" x14ac:dyDescent="0.25">
      <c r="A382" s="29">
        <v>374</v>
      </c>
      <c r="B382" s="26" t="s">
        <v>783</v>
      </c>
      <c r="C382" s="26" t="s">
        <v>784</v>
      </c>
      <c r="D382" s="14" t="s">
        <v>29</v>
      </c>
      <c r="E382" s="76" t="s">
        <v>747</v>
      </c>
      <c r="F382" s="23" t="s">
        <v>1618</v>
      </c>
      <c r="G382" s="14" t="s">
        <v>27</v>
      </c>
      <c r="H382" s="17">
        <v>39539</v>
      </c>
      <c r="I382" s="14" t="s">
        <v>28</v>
      </c>
      <c r="J382" s="18">
        <v>33422.03</v>
      </c>
      <c r="K382" s="30">
        <f t="shared" si="16"/>
        <v>959.21226100000001</v>
      </c>
      <c r="L382" s="30">
        <v>0</v>
      </c>
      <c r="M382" s="18">
        <f t="shared" si="18"/>
        <v>1016.029712</v>
      </c>
      <c r="N382" s="30">
        <v>400</v>
      </c>
      <c r="O382" s="107">
        <f t="shared" si="17"/>
        <v>31046.788026999999</v>
      </c>
      <c r="P382" s="90">
        <v>364</v>
      </c>
    </row>
    <row r="383" spans="1:16" ht="15.75" customHeight="1" x14ac:dyDescent="0.25">
      <c r="A383" s="29">
        <v>375</v>
      </c>
      <c r="B383" s="26" t="s">
        <v>752</v>
      </c>
      <c r="C383" s="26" t="s">
        <v>785</v>
      </c>
      <c r="D383" s="14" t="s">
        <v>29</v>
      </c>
      <c r="E383" s="76" t="s">
        <v>747</v>
      </c>
      <c r="F383" s="23" t="s">
        <v>1618</v>
      </c>
      <c r="G383" s="14" t="s">
        <v>27</v>
      </c>
      <c r="H383" s="17">
        <v>39539</v>
      </c>
      <c r="I383" s="14" t="s">
        <v>28</v>
      </c>
      <c r="J383" s="18">
        <v>33422.03</v>
      </c>
      <c r="K383" s="30">
        <f t="shared" si="16"/>
        <v>959.21226100000001</v>
      </c>
      <c r="L383" s="30">
        <v>0</v>
      </c>
      <c r="M383" s="18">
        <f t="shared" si="18"/>
        <v>1016.029712</v>
      </c>
      <c r="N383" s="30">
        <v>2425</v>
      </c>
      <c r="O383" s="107">
        <f t="shared" si="17"/>
        <v>29021.788026999999</v>
      </c>
      <c r="P383" s="90">
        <v>365</v>
      </c>
    </row>
    <row r="384" spans="1:16" ht="15.75" customHeight="1" x14ac:dyDescent="0.25">
      <c r="A384" s="29">
        <v>376</v>
      </c>
      <c r="B384" s="26" t="s">
        <v>786</v>
      </c>
      <c r="C384" s="26" t="s">
        <v>787</v>
      </c>
      <c r="D384" s="14" t="s">
        <v>29</v>
      </c>
      <c r="E384" s="76" t="s">
        <v>747</v>
      </c>
      <c r="F384" s="23" t="s">
        <v>1618</v>
      </c>
      <c r="G384" s="14" t="s">
        <v>27</v>
      </c>
      <c r="H384" s="17">
        <v>39539</v>
      </c>
      <c r="I384" s="14" t="s">
        <v>28</v>
      </c>
      <c r="J384" s="18">
        <v>33422.03</v>
      </c>
      <c r="K384" s="30">
        <f t="shared" si="16"/>
        <v>959.21226100000001</v>
      </c>
      <c r="L384" s="30">
        <v>0</v>
      </c>
      <c r="M384" s="18">
        <f t="shared" si="18"/>
        <v>1016.029712</v>
      </c>
      <c r="N384" s="30">
        <v>24269.69</v>
      </c>
      <c r="O384" s="107">
        <f t="shared" si="17"/>
        <v>7177.098027</v>
      </c>
      <c r="P384" s="90">
        <v>366</v>
      </c>
    </row>
    <row r="385" spans="1:16" ht="15.75" customHeight="1" x14ac:dyDescent="0.25">
      <c r="A385" s="29">
        <v>377</v>
      </c>
      <c r="B385" s="26" t="s">
        <v>788</v>
      </c>
      <c r="C385" s="26" t="s">
        <v>789</v>
      </c>
      <c r="D385" s="14" t="s">
        <v>29</v>
      </c>
      <c r="E385" s="76" t="s">
        <v>747</v>
      </c>
      <c r="F385" s="23" t="s">
        <v>1618</v>
      </c>
      <c r="G385" s="14" t="s">
        <v>27</v>
      </c>
      <c r="H385" s="17">
        <v>40026</v>
      </c>
      <c r="I385" s="14" t="s">
        <v>28</v>
      </c>
      <c r="J385" s="18">
        <v>33422.03</v>
      </c>
      <c r="K385" s="30">
        <f t="shared" si="16"/>
        <v>959.21226100000001</v>
      </c>
      <c r="L385" s="30">
        <v>0</v>
      </c>
      <c r="M385" s="18">
        <f t="shared" si="18"/>
        <v>1016.029712</v>
      </c>
      <c r="N385" s="30">
        <v>30965.18</v>
      </c>
      <c r="O385" s="107">
        <f t="shared" si="17"/>
        <v>481.6080269999984</v>
      </c>
      <c r="P385" s="90">
        <v>460</v>
      </c>
    </row>
    <row r="386" spans="1:16" ht="15.75" customHeight="1" x14ac:dyDescent="0.25">
      <c r="A386" s="29">
        <v>378</v>
      </c>
      <c r="B386" s="26" t="s">
        <v>790</v>
      </c>
      <c r="C386" s="26" t="s">
        <v>791</v>
      </c>
      <c r="D386" s="14" t="s">
        <v>29</v>
      </c>
      <c r="E386" s="76" t="s">
        <v>747</v>
      </c>
      <c r="F386" s="23" t="s">
        <v>1618</v>
      </c>
      <c r="G386" s="14" t="s">
        <v>27</v>
      </c>
      <c r="H386" s="17">
        <v>41262</v>
      </c>
      <c r="I386" s="14" t="s">
        <v>28</v>
      </c>
      <c r="J386" s="18">
        <v>33422.03</v>
      </c>
      <c r="K386" s="30">
        <f t="shared" si="16"/>
        <v>959.21226100000001</v>
      </c>
      <c r="L386" s="30">
        <v>0</v>
      </c>
      <c r="M386" s="18">
        <f t="shared" si="18"/>
        <v>1016.029712</v>
      </c>
      <c r="N386" s="30">
        <v>25788.799999999999</v>
      </c>
      <c r="O386" s="107">
        <f t="shared" si="17"/>
        <v>5657.9880269999994</v>
      </c>
      <c r="P386" s="90">
        <v>467</v>
      </c>
    </row>
    <row r="387" spans="1:16" ht="15.75" customHeight="1" x14ac:dyDescent="0.25">
      <c r="A387" s="29">
        <v>379</v>
      </c>
      <c r="B387" s="26" t="s">
        <v>792</v>
      </c>
      <c r="C387" s="26" t="s">
        <v>793</v>
      </c>
      <c r="D387" s="14" t="s">
        <v>29</v>
      </c>
      <c r="E387" s="76" t="s">
        <v>747</v>
      </c>
      <c r="F387" s="23" t="s">
        <v>1618</v>
      </c>
      <c r="G387" s="14" t="s">
        <v>27</v>
      </c>
      <c r="H387" s="17">
        <v>41488</v>
      </c>
      <c r="I387" s="14" t="s">
        <v>28</v>
      </c>
      <c r="J387" s="18">
        <v>33422.03</v>
      </c>
      <c r="K387" s="30">
        <f t="shared" si="16"/>
        <v>959.21226100000001</v>
      </c>
      <c r="L387" s="30">
        <v>0</v>
      </c>
      <c r="M387" s="18">
        <f t="shared" si="18"/>
        <v>1016.029712</v>
      </c>
      <c r="N387" s="116">
        <v>17811.62</v>
      </c>
      <c r="O387" s="107">
        <f t="shared" si="17"/>
        <v>13635.168027</v>
      </c>
      <c r="P387" s="90">
        <v>479</v>
      </c>
    </row>
    <row r="388" spans="1:16" ht="15.75" customHeight="1" x14ac:dyDescent="0.25">
      <c r="A388" s="29">
        <v>380</v>
      </c>
      <c r="B388" s="26" t="s">
        <v>794</v>
      </c>
      <c r="C388" s="26" t="s">
        <v>795</v>
      </c>
      <c r="D388" s="14" t="s">
        <v>29</v>
      </c>
      <c r="E388" s="75" t="s">
        <v>747</v>
      </c>
      <c r="F388" s="23" t="s">
        <v>1618</v>
      </c>
      <c r="G388" s="14" t="s">
        <v>27</v>
      </c>
      <c r="H388" s="17">
        <v>43010</v>
      </c>
      <c r="I388" s="14" t="s">
        <v>28</v>
      </c>
      <c r="J388" s="18">
        <v>33422.03</v>
      </c>
      <c r="K388" s="30">
        <f t="shared" si="16"/>
        <v>959.21226100000001</v>
      </c>
      <c r="L388" s="30">
        <v>0</v>
      </c>
      <c r="M388" s="18">
        <f t="shared" si="18"/>
        <v>1016.029712</v>
      </c>
      <c r="N388" s="30">
        <v>18946.349999999999</v>
      </c>
      <c r="O388" s="107">
        <f t="shared" si="17"/>
        <v>12500.438027</v>
      </c>
      <c r="P388" s="90">
        <v>530</v>
      </c>
    </row>
    <row r="389" spans="1:16" ht="15.75" customHeight="1" x14ac:dyDescent="0.25">
      <c r="A389" s="29">
        <v>381</v>
      </c>
      <c r="B389" s="26" t="s">
        <v>796</v>
      </c>
      <c r="C389" s="26" t="s">
        <v>797</v>
      </c>
      <c r="D389" s="14" t="s">
        <v>29</v>
      </c>
      <c r="E389" s="75" t="s">
        <v>747</v>
      </c>
      <c r="F389" s="23" t="s">
        <v>1618</v>
      </c>
      <c r="G389" s="14" t="s">
        <v>27</v>
      </c>
      <c r="H389" s="17">
        <v>43283</v>
      </c>
      <c r="I389" s="14" t="s">
        <v>28</v>
      </c>
      <c r="J389" s="18">
        <v>33422.03</v>
      </c>
      <c r="K389" s="30">
        <f t="shared" si="16"/>
        <v>959.21226100000001</v>
      </c>
      <c r="L389" s="30">
        <v>0</v>
      </c>
      <c r="M389" s="18">
        <f t="shared" si="18"/>
        <v>1016.029712</v>
      </c>
      <c r="N389" s="30">
        <v>19024.25</v>
      </c>
      <c r="O389" s="107">
        <f t="shared" si="17"/>
        <v>12422.538026999999</v>
      </c>
      <c r="P389" s="90">
        <v>540</v>
      </c>
    </row>
    <row r="390" spans="1:16" ht="15.75" customHeight="1" x14ac:dyDescent="0.25">
      <c r="A390" s="29">
        <v>382</v>
      </c>
      <c r="B390" s="26" t="s">
        <v>798</v>
      </c>
      <c r="C390" s="26" t="s">
        <v>799</v>
      </c>
      <c r="D390" s="14" t="s">
        <v>29</v>
      </c>
      <c r="E390" s="75" t="s">
        <v>747</v>
      </c>
      <c r="F390" s="23" t="s">
        <v>1618</v>
      </c>
      <c r="G390" s="14" t="s">
        <v>27</v>
      </c>
      <c r="H390" s="17">
        <v>43283</v>
      </c>
      <c r="I390" s="14" t="s">
        <v>28</v>
      </c>
      <c r="J390" s="18">
        <v>33422.03</v>
      </c>
      <c r="K390" s="30">
        <f t="shared" si="16"/>
        <v>959.21226100000001</v>
      </c>
      <c r="L390" s="30">
        <v>0</v>
      </c>
      <c r="M390" s="18">
        <f t="shared" si="18"/>
        <v>1016.029712</v>
      </c>
      <c r="N390" s="30">
        <v>400</v>
      </c>
      <c r="O390" s="107">
        <f t="shared" si="17"/>
        <v>31046.788026999999</v>
      </c>
      <c r="P390" s="90">
        <v>541</v>
      </c>
    </row>
    <row r="391" spans="1:16" ht="15.75" customHeight="1" x14ac:dyDescent="0.25">
      <c r="A391" s="29">
        <v>383</v>
      </c>
      <c r="B391" s="26" t="s">
        <v>800</v>
      </c>
      <c r="C391" s="26" t="s">
        <v>801</v>
      </c>
      <c r="D391" s="14" t="s">
        <v>29</v>
      </c>
      <c r="E391" s="75" t="s">
        <v>747</v>
      </c>
      <c r="F391" s="23" t="s">
        <v>1618</v>
      </c>
      <c r="G391" s="14" t="s">
        <v>27</v>
      </c>
      <c r="H391" s="17">
        <v>43283</v>
      </c>
      <c r="I391" s="14" t="s">
        <v>28</v>
      </c>
      <c r="J391" s="18">
        <v>33422.03</v>
      </c>
      <c r="K391" s="30">
        <f t="shared" si="16"/>
        <v>959.21226100000001</v>
      </c>
      <c r="L391" s="30">
        <v>0</v>
      </c>
      <c r="M391" s="18">
        <f t="shared" si="18"/>
        <v>1016.029712</v>
      </c>
      <c r="N391" s="30">
        <v>400</v>
      </c>
      <c r="O391" s="107">
        <f t="shared" si="17"/>
        <v>31046.788026999999</v>
      </c>
      <c r="P391" s="90">
        <v>548</v>
      </c>
    </row>
    <row r="392" spans="1:16" ht="15.75" customHeight="1" x14ac:dyDescent="0.25">
      <c r="A392" s="29">
        <v>384</v>
      </c>
      <c r="B392" s="26" t="s">
        <v>802</v>
      </c>
      <c r="C392" s="26" t="s">
        <v>803</v>
      </c>
      <c r="D392" s="14" t="s">
        <v>29</v>
      </c>
      <c r="E392" s="75" t="s">
        <v>747</v>
      </c>
      <c r="F392" s="23" t="s">
        <v>1618</v>
      </c>
      <c r="G392" s="14" t="s">
        <v>27</v>
      </c>
      <c r="H392" s="17">
        <v>43313</v>
      </c>
      <c r="I392" s="14" t="s">
        <v>28</v>
      </c>
      <c r="J392" s="18">
        <v>33422.03</v>
      </c>
      <c r="K392" s="30">
        <f t="shared" si="16"/>
        <v>959.21226100000001</v>
      </c>
      <c r="L392" s="30">
        <v>0</v>
      </c>
      <c r="M392" s="18">
        <f t="shared" si="18"/>
        <v>1016.029712</v>
      </c>
      <c r="N392" s="30">
        <v>14050.36</v>
      </c>
      <c r="O392" s="107">
        <f t="shared" si="17"/>
        <v>17396.428026999998</v>
      </c>
      <c r="P392" s="90">
        <v>553</v>
      </c>
    </row>
    <row r="393" spans="1:16" ht="15.75" customHeight="1" x14ac:dyDescent="0.25">
      <c r="A393" s="29">
        <v>385</v>
      </c>
      <c r="B393" s="26" t="s">
        <v>804</v>
      </c>
      <c r="C393" s="26" t="s">
        <v>805</v>
      </c>
      <c r="D393" s="14" t="s">
        <v>29</v>
      </c>
      <c r="E393" s="75" t="s">
        <v>747</v>
      </c>
      <c r="F393" s="23" t="s">
        <v>1618</v>
      </c>
      <c r="G393" s="14" t="s">
        <v>27</v>
      </c>
      <c r="H393" s="17">
        <v>43313</v>
      </c>
      <c r="I393" s="14" t="s">
        <v>28</v>
      </c>
      <c r="J393" s="18">
        <v>33422.03</v>
      </c>
      <c r="K393" s="30">
        <f t="shared" si="16"/>
        <v>959.21226100000001</v>
      </c>
      <c r="L393" s="30">
        <v>0</v>
      </c>
      <c r="M393" s="18">
        <f t="shared" si="18"/>
        <v>1016.029712</v>
      </c>
      <c r="N393" s="30">
        <v>0</v>
      </c>
      <c r="O393" s="107">
        <f t="shared" si="17"/>
        <v>31446.788026999999</v>
      </c>
      <c r="P393" s="90">
        <v>555</v>
      </c>
    </row>
    <row r="394" spans="1:16" ht="15.75" customHeight="1" x14ac:dyDescent="0.25">
      <c r="A394" s="29">
        <v>386</v>
      </c>
      <c r="B394" s="26" t="s">
        <v>806</v>
      </c>
      <c r="C394" s="26" t="s">
        <v>807</v>
      </c>
      <c r="D394" s="14" t="s">
        <v>26</v>
      </c>
      <c r="E394" s="75" t="s">
        <v>747</v>
      </c>
      <c r="F394" s="23" t="s">
        <v>1618</v>
      </c>
      <c r="G394" s="14" t="s">
        <v>27</v>
      </c>
      <c r="H394" s="17">
        <v>43770</v>
      </c>
      <c r="I394" s="14" t="s">
        <v>28</v>
      </c>
      <c r="J394" s="18">
        <v>33422.03</v>
      </c>
      <c r="K394" s="30">
        <f t="shared" ref="K394:K457" si="19">+J394*2.87%</f>
        <v>959.21226100000001</v>
      </c>
      <c r="L394" s="30">
        <v>0</v>
      </c>
      <c r="M394" s="18">
        <f t="shared" si="18"/>
        <v>1016.029712</v>
      </c>
      <c r="N394" s="30">
        <v>19043.53</v>
      </c>
      <c r="O394" s="107">
        <f t="shared" si="17"/>
        <v>12403.258027</v>
      </c>
      <c r="P394" s="90">
        <v>597</v>
      </c>
    </row>
    <row r="395" spans="1:16" ht="15.75" customHeight="1" x14ac:dyDescent="0.25">
      <c r="A395" s="29">
        <v>387</v>
      </c>
      <c r="B395" s="26" t="s">
        <v>808</v>
      </c>
      <c r="C395" s="26" t="s">
        <v>809</v>
      </c>
      <c r="D395" s="14" t="s">
        <v>29</v>
      </c>
      <c r="E395" s="81" t="s">
        <v>747</v>
      </c>
      <c r="F395" s="23" t="s">
        <v>1618</v>
      </c>
      <c r="G395" s="14" t="s">
        <v>27</v>
      </c>
      <c r="H395" s="17">
        <v>43497</v>
      </c>
      <c r="I395" s="14" t="s">
        <v>28</v>
      </c>
      <c r="J395" s="18">
        <v>33422.03</v>
      </c>
      <c r="K395" s="30">
        <f t="shared" si="19"/>
        <v>959.21226100000001</v>
      </c>
      <c r="L395" s="30">
        <v>0</v>
      </c>
      <c r="M395" s="18">
        <f t="shared" si="18"/>
        <v>1016.029712</v>
      </c>
      <c r="N395" s="30">
        <v>18072.45</v>
      </c>
      <c r="O395" s="107">
        <f t="shared" ref="O395:O458" si="20">+J395-K395-L395-M395-N395</f>
        <v>13374.338026999998</v>
      </c>
      <c r="P395" s="90">
        <v>614</v>
      </c>
    </row>
    <row r="396" spans="1:16" ht="15.75" customHeight="1" x14ac:dyDescent="0.25">
      <c r="A396" s="29">
        <v>388</v>
      </c>
      <c r="B396" s="26" t="s">
        <v>810</v>
      </c>
      <c r="C396" s="26" t="s">
        <v>811</v>
      </c>
      <c r="D396" s="14" t="s">
        <v>26</v>
      </c>
      <c r="E396" s="76" t="s">
        <v>747</v>
      </c>
      <c r="F396" s="23" t="s">
        <v>1618</v>
      </c>
      <c r="G396" s="14" t="s">
        <v>27</v>
      </c>
      <c r="H396" s="17">
        <v>44440</v>
      </c>
      <c r="I396" s="14" t="s">
        <v>28</v>
      </c>
      <c r="J396" s="18">
        <v>31779.8</v>
      </c>
      <c r="K396" s="30">
        <f t="shared" si="19"/>
        <v>912.08025999999995</v>
      </c>
      <c r="L396" s="30">
        <v>0</v>
      </c>
      <c r="M396" s="18">
        <f t="shared" si="18"/>
        <v>966.10591999999997</v>
      </c>
      <c r="N396" s="30">
        <v>17830.97</v>
      </c>
      <c r="O396" s="107">
        <f t="shared" si="20"/>
        <v>12070.643819999998</v>
      </c>
      <c r="P396" s="90">
        <v>193</v>
      </c>
    </row>
    <row r="397" spans="1:16" ht="15.75" customHeight="1" x14ac:dyDescent="0.25">
      <c r="A397" s="29">
        <v>389</v>
      </c>
      <c r="B397" s="26" t="s">
        <v>812</v>
      </c>
      <c r="C397" s="26" t="s">
        <v>813</v>
      </c>
      <c r="D397" s="14" t="s">
        <v>26</v>
      </c>
      <c r="E397" s="76" t="s">
        <v>747</v>
      </c>
      <c r="F397" s="23" t="s">
        <v>1618</v>
      </c>
      <c r="G397" s="14" t="s">
        <v>27</v>
      </c>
      <c r="H397" s="17">
        <v>44440</v>
      </c>
      <c r="I397" s="14" t="s">
        <v>28</v>
      </c>
      <c r="J397" s="18">
        <v>31779.8</v>
      </c>
      <c r="K397" s="30">
        <f t="shared" si="19"/>
        <v>912.08025999999995</v>
      </c>
      <c r="L397" s="30">
        <v>0</v>
      </c>
      <c r="M397" s="18">
        <f t="shared" si="18"/>
        <v>966.10591999999997</v>
      </c>
      <c r="N397" s="30">
        <v>0</v>
      </c>
      <c r="O397" s="107">
        <f t="shared" si="20"/>
        <v>29901.613819999999</v>
      </c>
      <c r="P397" s="90">
        <v>194</v>
      </c>
    </row>
    <row r="398" spans="1:16" ht="15.75" customHeight="1" x14ac:dyDescent="0.25">
      <c r="A398" s="29">
        <v>390</v>
      </c>
      <c r="B398" s="26" t="s">
        <v>281</v>
      </c>
      <c r="C398" s="26" t="s">
        <v>814</v>
      </c>
      <c r="D398" s="14" t="s">
        <v>26</v>
      </c>
      <c r="E398" s="76" t="s">
        <v>747</v>
      </c>
      <c r="F398" s="23" t="s">
        <v>1618</v>
      </c>
      <c r="G398" s="14" t="s">
        <v>27</v>
      </c>
      <c r="H398" s="17">
        <v>44440</v>
      </c>
      <c r="I398" s="14" t="s">
        <v>28</v>
      </c>
      <c r="J398" s="18">
        <v>31779.8</v>
      </c>
      <c r="K398" s="30">
        <f t="shared" si="19"/>
        <v>912.08025999999995</v>
      </c>
      <c r="L398" s="30">
        <v>0</v>
      </c>
      <c r="M398" s="18">
        <f t="shared" si="18"/>
        <v>966.10591999999997</v>
      </c>
      <c r="N398" s="30">
        <v>3132.62</v>
      </c>
      <c r="O398" s="107">
        <f t="shared" si="20"/>
        <v>26768.99382</v>
      </c>
      <c r="P398" s="90">
        <v>620</v>
      </c>
    </row>
    <row r="399" spans="1:16" ht="15.75" customHeight="1" x14ac:dyDescent="0.25">
      <c r="A399" s="29">
        <v>391</v>
      </c>
      <c r="B399" s="26" t="s">
        <v>815</v>
      </c>
      <c r="C399" s="26" t="s">
        <v>816</v>
      </c>
      <c r="D399" s="14" t="s">
        <v>26</v>
      </c>
      <c r="E399" s="76" t="s">
        <v>747</v>
      </c>
      <c r="F399" s="23" t="s">
        <v>1618</v>
      </c>
      <c r="G399" s="14" t="s">
        <v>27</v>
      </c>
      <c r="H399" s="17">
        <v>44440</v>
      </c>
      <c r="I399" s="14" t="s">
        <v>28</v>
      </c>
      <c r="J399" s="18">
        <v>31779.8</v>
      </c>
      <c r="K399" s="30">
        <f t="shared" si="19"/>
        <v>912.08025999999995</v>
      </c>
      <c r="L399" s="30">
        <v>0</v>
      </c>
      <c r="M399" s="18">
        <f t="shared" si="18"/>
        <v>966.10591999999997</v>
      </c>
      <c r="N399" s="30">
        <v>12166.33</v>
      </c>
      <c r="O399" s="107">
        <f t="shared" si="20"/>
        <v>17735.283819999997</v>
      </c>
      <c r="P399" s="90">
        <v>197</v>
      </c>
    </row>
    <row r="400" spans="1:16" ht="15.75" customHeight="1" x14ac:dyDescent="0.25">
      <c r="A400" s="29">
        <v>392</v>
      </c>
      <c r="B400" s="26" t="s">
        <v>817</v>
      </c>
      <c r="C400" s="26" t="s">
        <v>818</v>
      </c>
      <c r="D400" s="14" t="s">
        <v>26</v>
      </c>
      <c r="E400" s="76" t="s">
        <v>747</v>
      </c>
      <c r="F400" s="23" t="s">
        <v>1618</v>
      </c>
      <c r="G400" s="14" t="s">
        <v>27</v>
      </c>
      <c r="H400" s="17">
        <v>44440</v>
      </c>
      <c r="I400" s="14" t="s">
        <v>28</v>
      </c>
      <c r="J400" s="18">
        <v>31779.8</v>
      </c>
      <c r="K400" s="30">
        <f t="shared" si="19"/>
        <v>912.08025999999995</v>
      </c>
      <c r="L400" s="30">
        <v>0</v>
      </c>
      <c r="M400" s="18">
        <f t="shared" si="18"/>
        <v>966.10591999999997</v>
      </c>
      <c r="N400" s="30">
        <v>0</v>
      </c>
      <c r="O400" s="107">
        <f t="shared" si="20"/>
        <v>29901.613819999999</v>
      </c>
      <c r="P400" s="90">
        <v>198</v>
      </c>
    </row>
    <row r="401" spans="1:16" ht="15.75" customHeight="1" x14ac:dyDescent="0.25">
      <c r="A401" s="29">
        <v>393</v>
      </c>
      <c r="B401" s="15" t="s">
        <v>819</v>
      </c>
      <c r="C401" s="15" t="s">
        <v>820</v>
      </c>
      <c r="D401" s="14" t="s">
        <v>29</v>
      </c>
      <c r="E401" s="76" t="s">
        <v>747</v>
      </c>
      <c r="F401" s="23" t="s">
        <v>1618</v>
      </c>
      <c r="G401" s="14" t="s">
        <v>27</v>
      </c>
      <c r="H401" s="17">
        <v>43678</v>
      </c>
      <c r="I401" s="14" t="s">
        <v>28</v>
      </c>
      <c r="J401" s="18">
        <v>33422.03</v>
      </c>
      <c r="K401" s="30">
        <f t="shared" si="19"/>
        <v>959.21226100000001</v>
      </c>
      <c r="L401" s="30">
        <v>0</v>
      </c>
      <c r="M401" s="18">
        <f t="shared" si="18"/>
        <v>1016.029712</v>
      </c>
      <c r="N401" s="30">
        <v>1148</v>
      </c>
      <c r="O401" s="107">
        <f t="shared" si="20"/>
        <v>30298.788026999999</v>
      </c>
      <c r="P401" s="90">
        <v>186</v>
      </c>
    </row>
    <row r="402" spans="1:16" ht="15.75" customHeight="1" x14ac:dyDescent="0.25">
      <c r="A402" s="29">
        <v>394</v>
      </c>
      <c r="B402" s="26" t="s">
        <v>821</v>
      </c>
      <c r="C402" s="26" t="s">
        <v>822</v>
      </c>
      <c r="D402" s="14" t="s">
        <v>26</v>
      </c>
      <c r="E402" s="76" t="s">
        <v>747</v>
      </c>
      <c r="F402" s="23" t="s">
        <v>1618</v>
      </c>
      <c r="G402" s="14" t="s">
        <v>27</v>
      </c>
      <c r="H402" s="17">
        <v>40533</v>
      </c>
      <c r="I402" s="14" t="s">
        <v>28</v>
      </c>
      <c r="J402" s="18">
        <v>33422.03</v>
      </c>
      <c r="K402" s="30">
        <f t="shared" si="19"/>
        <v>959.21226100000001</v>
      </c>
      <c r="L402" s="30">
        <v>0</v>
      </c>
      <c r="M402" s="18">
        <f t="shared" si="18"/>
        <v>1016.029712</v>
      </c>
      <c r="N402" s="30">
        <v>9710.5</v>
      </c>
      <c r="O402" s="107">
        <f t="shared" si="20"/>
        <v>21736.288026999999</v>
      </c>
      <c r="P402" s="90">
        <v>338</v>
      </c>
    </row>
    <row r="403" spans="1:16" ht="15.75" customHeight="1" x14ac:dyDescent="0.25">
      <c r="A403" s="29">
        <v>395</v>
      </c>
      <c r="B403" s="26" t="s">
        <v>710</v>
      </c>
      <c r="C403" s="26" t="s">
        <v>823</v>
      </c>
      <c r="D403" s="14" t="s">
        <v>26</v>
      </c>
      <c r="E403" s="76" t="s">
        <v>747</v>
      </c>
      <c r="F403" s="23" t="s">
        <v>1618</v>
      </c>
      <c r="G403" s="14" t="s">
        <v>27</v>
      </c>
      <c r="H403" s="17">
        <v>39539</v>
      </c>
      <c r="I403" s="14" t="s">
        <v>28</v>
      </c>
      <c r="J403" s="18">
        <v>33422.03</v>
      </c>
      <c r="K403" s="30">
        <f t="shared" si="19"/>
        <v>959.21226100000001</v>
      </c>
      <c r="L403" s="30">
        <v>0</v>
      </c>
      <c r="M403" s="18">
        <f t="shared" si="18"/>
        <v>1016.029712</v>
      </c>
      <c r="N403" s="30">
        <v>0</v>
      </c>
      <c r="O403" s="107">
        <f t="shared" si="20"/>
        <v>31446.788026999999</v>
      </c>
      <c r="P403" s="90">
        <v>404</v>
      </c>
    </row>
    <row r="404" spans="1:16" ht="15.75" customHeight="1" x14ac:dyDescent="0.25">
      <c r="A404" s="29">
        <v>396</v>
      </c>
      <c r="B404" s="26" t="s">
        <v>824</v>
      </c>
      <c r="C404" s="26" t="s">
        <v>825</v>
      </c>
      <c r="D404" s="14" t="s">
        <v>26</v>
      </c>
      <c r="E404" s="76" t="s">
        <v>747</v>
      </c>
      <c r="F404" s="23" t="s">
        <v>1618</v>
      </c>
      <c r="G404" s="14" t="s">
        <v>27</v>
      </c>
      <c r="H404" s="17">
        <v>39539</v>
      </c>
      <c r="I404" s="14" t="s">
        <v>28</v>
      </c>
      <c r="J404" s="18">
        <v>33422.03</v>
      </c>
      <c r="K404" s="30">
        <f t="shared" si="19"/>
        <v>959.21226100000001</v>
      </c>
      <c r="L404" s="30">
        <v>0</v>
      </c>
      <c r="M404" s="18">
        <f t="shared" si="18"/>
        <v>1016.029712</v>
      </c>
      <c r="N404" s="30">
        <v>0</v>
      </c>
      <c r="O404" s="107">
        <f t="shared" si="20"/>
        <v>31446.788026999999</v>
      </c>
      <c r="P404" s="90">
        <v>405</v>
      </c>
    </row>
    <row r="405" spans="1:16" ht="15.75" customHeight="1" x14ac:dyDescent="0.25">
      <c r="A405" s="29">
        <v>397</v>
      </c>
      <c r="B405" s="26" t="s">
        <v>826</v>
      </c>
      <c r="C405" s="26" t="s">
        <v>827</v>
      </c>
      <c r="D405" s="14" t="s">
        <v>26</v>
      </c>
      <c r="E405" s="76" t="s">
        <v>747</v>
      </c>
      <c r="F405" s="23" t="s">
        <v>1618</v>
      </c>
      <c r="G405" s="14" t="s">
        <v>27</v>
      </c>
      <c r="H405" s="17">
        <v>41456</v>
      </c>
      <c r="I405" s="14" t="s">
        <v>28</v>
      </c>
      <c r="J405" s="18">
        <v>33422.03</v>
      </c>
      <c r="K405" s="30">
        <f t="shared" si="19"/>
        <v>959.21226100000001</v>
      </c>
      <c r="L405" s="30">
        <v>0</v>
      </c>
      <c r="M405" s="18">
        <f t="shared" si="18"/>
        <v>1016.029712</v>
      </c>
      <c r="N405" s="30">
        <v>24486.75</v>
      </c>
      <c r="O405" s="107">
        <f t="shared" si="20"/>
        <v>6960.0380269999987</v>
      </c>
      <c r="P405" s="90">
        <v>472</v>
      </c>
    </row>
    <row r="406" spans="1:16" ht="15.75" customHeight="1" x14ac:dyDescent="0.25">
      <c r="A406" s="29">
        <v>398</v>
      </c>
      <c r="B406" s="26" t="s">
        <v>828</v>
      </c>
      <c r="C406" s="26" t="s">
        <v>829</v>
      </c>
      <c r="D406" s="14" t="s">
        <v>26</v>
      </c>
      <c r="E406" s="75" t="s">
        <v>747</v>
      </c>
      <c r="F406" s="23" t="s">
        <v>1618</v>
      </c>
      <c r="G406" s="14" t="s">
        <v>27</v>
      </c>
      <c r="H406" s="17">
        <v>42157</v>
      </c>
      <c r="I406" s="14" t="s">
        <v>28</v>
      </c>
      <c r="J406" s="18">
        <v>33422.03</v>
      </c>
      <c r="K406" s="30">
        <f t="shared" si="19"/>
        <v>959.21226100000001</v>
      </c>
      <c r="L406" s="30">
        <v>0</v>
      </c>
      <c r="M406" s="18">
        <f t="shared" si="18"/>
        <v>1016.029712</v>
      </c>
      <c r="N406" s="30"/>
      <c r="O406" s="107">
        <f t="shared" si="20"/>
        <v>31446.788026999999</v>
      </c>
      <c r="P406" s="90">
        <v>497</v>
      </c>
    </row>
    <row r="407" spans="1:16" ht="15.75" customHeight="1" x14ac:dyDescent="0.25">
      <c r="A407" s="29">
        <v>399</v>
      </c>
      <c r="B407" s="26" t="s">
        <v>830</v>
      </c>
      <c r="C407" s="26" t="s">
        <v>831</v>
      </c>
      <c r="D407" s="14" t="s">
        <v>26</v>
      </c>
      <c r="E407" s="75" t="s">
        <v>1731</v>
      </c>
      <c r="F407" s="23" t="s">
        <v>1618</v>
      </c>
      <c r="G407" s="14" t="s">
        <v>27</v>
      </c>
      <c r="H407" s="17">
        <v>42646</v>
      </c>
      <c r="I407" s="14" t="s">
        <v>28</v>
      </c>
      <c r="J407" s="18">
        <v>33422.03</v>
      </c>
      <c r="K407" s="30">
        <f t="shared" si="19"/>
        <v>959.21226100000001</v>
      </c>
      <c r="L407" s="30">
        <v>0</v>
      </c>
      <c r="M407" s="18">
        <f t="shared" si="18"/>
        <v>1016.029712</v>
      </c>
      <c r="N407" s="30">
        <v>400</v>
      </c>
      <c r="O407" s="107">
        <f t="shared" si="20"/>
        <v>31046.788026999999</v>
      </c>
      <c r="P407" s="90">
        <v>518</v>
      </c>
    </row>
    <row r="408" spans="1:16" ht="15.75" customHeight="1" x14ac:dyDescent="0.25">
      <c r="A408" s="29">
        <v>400</v>
      </c>
      <c r="B408" s="26" t="s">
        <v>832</v>
      </c>
      <c r="C408" s="26" t="s">
        <v>833</v>
      </c>
      <c r="D408" s="14" t="s">
        <v>26</v>
      </c>
      <c r="E408" s="75" t="s">
        <v>747</v>
      </c>
      <c r="F408" s="23" t="s">
        <v>1618</v>
      </c>
      <c r="G408" s="14" t="s">
        <v>27</v>
      </c>
      <c r="H408" s="17">
        <v>43010</v>
      </c>
      <c r="I408" s="14" t="s">
        <v>28</v>
      </c>
      <c r="J408" s="18">
        <v>33422.03</v>
      </c>
      <c r="K408" s="30">
        <f t="shared" si="19"/>
        <v>959.21226100000001</v>
      </c>
      <c r="L408" s="30">
        <v>0</v>
      </c>
      <c r="M408" s="18">
        <f t="shared" si="18"/>
        <v>1016.029712</v>
      </c>
      <c r="N408" s="30">
        <v>19545.89</v>
      </c>
      <c r="O408" s="107">
        <f t="shared" si="20"/>
        <v>11900.898026999999</v>
      </c>
      <c r="P408" s="90">
        <v>531</v>
      </c>
    </row>
    <row r="409" spans="1:16" ht="15.75" customHeight="1" x14ac:dyDescent="0.25">
      <c r="A409" s="29">
        <v>401</v>
      </c>
      <c r="B409" s="26" t="s">
        <v>834</v>
      </c>
      <c r="C409" s="26" t="s">
        <v>835</v>
      </c>
      <c r="D409" s="14" t="s">
        <v>26</v>
      </c>
      <c r="E409" s="75" t="s">
        <v>747</v>
      </c>
      <c r="F409" s="23" t="s">
        <v>1618</v>
      </c>
      <c r="G409" s="14" t="s">
        <v>27</v>
      </c>
      <c r="H409" s="17">
        <v>43313</v>
      </c>
      <c r="I409" s="14" t="s">
        <v>28</v>
      </c>
      <c r="J409" s="18">
        <v>33422.03</v>
      </c>
      <c r="K409" s="30">
        <f t="shared" si="19"/>
        <v>959.21226100000001</v>
      </c>
      <c r="L409" s="30">
        <v>0</v>
      </c>
      <c r="M409" s="18">
        <f t="shared" si="18"/>
        <v>1016.029712</v>
      </c>
      <c r="N409" s="30">
        <v>0</v>
      </c>
      <c r="O409" s="107">
        <f t="shared" si="20"/>
        <v>31446.788026999999</v>
      </c>
      <c r="P409" s="90">
        <v>568</v>
      </c>
    </row>
    <row r="410" spans="1:16" ht="15.75" customHeight="1" x14ac:dyDescent="0.25">
      <c r="A410" s="29">
        <v>402</v>
      </c>
      <c r="B410" s="26" t="s">
        <v>836</v>
      </c>
      <c r="C410" s="26" t="s">
        <v>837</v>
      </c>
      <c r="D410" s="14" t="s">
        <v>26</v>
      </c>
      <c r="E410" s="75" t="s">
        <v>747</v>
      </c>
      <c r="F410" s="23" t="s">
        <v>1618</v>
      </c>
      <c r="G410" s="14" t="s">
        <v>27</v>
      </c>
      <c r="H410" s="17">
        <v>43647</v>
      </c>
      <c r="I410" s="14" t="s">
        <v>28</v>
      </c>
      <c r="J410" s="18">
        <v>33422.03</v>
      </c>
      <c r="K410" s="30">
        <f t="shared" si="19"/>
        <v>959.21226100000001</v>
      </c>
      <c r="L410" s="30">
        <v>0</v>
      </c>
      <c r="M410" s="18">
        <f t="shared" si="18"/>
        <v>1016.029712</v>
      </c>
      <c r="N410" s="30">
        <v>22792.26</v>
      </c>
      <c r="O410" s="107">
        <f t="shared" si="20"/>
        <v>8654.5280270000003</v>
      </c>
      <c r="P410" s="90">
        <v>577</v>
      </c>
    </row>
    <row r="411" spans="1:16" ht="15.75" customHeight="1" x14ac:dyDescent="0.25">
      <c r="A411" s="29">
        <v>403</v>
      </c>
      <c r="B411" s="26" t="s">
        <v>838</v>
      </c>
      <c r="C411" s="26" t="s">
        <v>839</v>
      </c>
      <c r="D411" s="14" t="s">
        <v>26</v>
      </c>
      <c r="E411" s="75" t="s">
        <v>747</v>
      </c>
      <c r="F411" s="23" t="s">
        <v>1618</v>
      </c>
      <c r="G411" s="14" t="s">
        <v>27</v>
      </c>
      <c r="H411" s="17">
        <v>43983</v>
      </c>
      <c r="I411" s="14" t="s">
        <v>28</v>
      </c>
      <c r="J411" s="18">
        <v>27800.5</v>
      </c>
      <c r="K411" s="30">
        <f t="shared" si="19"/>
        <v>797.87435000000005</v>
      </c>
      <c r="L411" s="30">
        <v>0</v>
      </c>
      <c r="M411" s="18">
        <f t="shared" si="18"/>
        <v>845.13520000000005</v>
      </c>
      <c r="N411" s="30">
        <v>19001.18</v>
      </c>
      <c r="O411" s="107">
        <f t="shared" si="20"/>
        <v>7156.3104500000009</v>
      </c>
      <c r="P411" s="90">
        <v>618</v>
      </c>
    </row>
    <row r="412" spans="1:16" ht="15.75" customHeight="1" x14ac:dyDescent="0.25">
      <c r="A412" s="29">
        <v>404</v>
      </c>
      <c r="B412" s="26" t="s">
        <v>840</v>
      </c>
      <c r="C412" s="26" t="s">
        <v>841</v>
      </c>
      <c r="D412" s="14" t="s">
        <v>29</v>
      </c>
      <c r="E412" s="75" t="s">
        <v>842</v>
      </c>
      <c r="F412" s="23" t="s">
        <v>1618</v>
      </c>
      <c r="G412" s="14" t="s">
        <v>27</v>
      </c>
      <c r="H412" s="17">
        <v>42219</v>
      </c>
      <c r="I412" s="14" t="s">
        <v>28</v>
      </c>
      <c r="J412" s="18">
        <v>44700.5</v>
      </c>
      <c r="K412" s="30">
        <f t="shared" si="19"/>
        <v>1282.90435</v>
      </c>
      <c r="L412" s="30">
        <v>884.74</v>
      </c>
      <c r="M412" s="18">
        <f t="shared" si="18"/>
        <v>1358.8951999999999</v>
      </c>
      <c r="N412" s="30">
        <v>1715.46</v>
      </c>
      <c r="O412" s="107">
        <f t="shared" si="20"/>
        <v>39458.500450000007</v>
      </c>
      <c r="P412" s="90">
        <v>498</v>
      </c>
    </row>
    <row r="413" spans="1:16" ht="15.75" customHeight="1" x14ac:dyDescent="0.25">
      <c r="A413" s="29">
        <v>405</v>
      </c>
      <c r="B413" s="26" t="s">
        <v>843</v>
      </c>
      <c r="C413" s="26" t="s">
        <v>844</v>
      </c>
      <c r="D413" s="14" t="s">
        <v>26</v>
      </c>
      <c r="E413" s="76" t="s">
        <v>845</v>
      </c>
      <c r="F413" s="23" t="s">
        <v>1618</v>
      </c>
      <c r="G413" s="14" t="s">
        <v>27</v>
      </c>
      <c r="H413" s="17">
        <v>41456</v>
      </c>
      <c r="I413" s="14" t="s">
        <v>28</v>
      </c>
      <c r="J413" s="18">
        <v>44700.5</v>
      </c>
      <c r="K413" s="30">
        <f t="shared" si="19"/>
        <v>1282.90435</v>
      </c>
      <c r="L413" s="30">
        <v>1106.06</v>
      </c>
      <c r="M413" s="18">
        <f t="shared" si="18"/>
        <v>1358.8951999999999</v>
      </c>
      <c r="N413" s="30">
        <v>38158.589999999997</v>
      </c>
      <c r="O413" s="107">
        <f t="shared" si="20"/>
        <v>2794.0504500000097</v>
      </c>
      <c r="P413" s="90">
        <v>473</v>
      </c>
    </row>
    <row r="414" spans="1:16" ht="15.75" customHeight="1" x14ac:dyDescent="0.25">
      <c r="A414" s="29">
        <v>406</v>
      </c>
      <c r="B414" s="108" t="s">
        <v>1805</v>
      </c>
      <c r="C414" s="109" t="s">
        <v>1806</v>
      </c>
      <c r="D414" s="90" t="s">
        <v>29</v>
      </c>
      <c r="E414" s="110" t="s">
        <v>1807</v>
      </c>
      <c r="F414" s="150" t="s">
        <v>1618</v>
      </c>
      <c r="G414" s="90" t="s">
        <v>1797</v>
      </c>
      <c r="H414" s="95">
        <v>45536</v>
      </c>
      <c r="I414" s="95">
        <v>45352</v>
      </c>
      <c r="J414" s="111">
        <v>40800.5</v>
      </c>
      <c r="K414" s="30">
        <f t="shared" si="19"/>
        <v>1170.97435</v>
      </c>
      <c r="L414" s="30">
        <v>555.63</v>
      </c>
      <c r="M414" s="18">
        <f t="shared" si="18"/>
        <v>1240.3352</v>
      </c>
      <c r="N414" s="30">
        <v>0</v>
      </c>
      <c r="O414" s="107">
        <f t="shared" si="20"/>
        <v>37833.560450000004</v>
      </c>
      <c r="P414" s="90">
        <v>28</v>
      </c>
    </row>
    <row r="415" spans="1:16" ht="15.75" customHeight="1" x14ac:dyDescent="0.25">
      <c r="A415" s="29">
        <v>407</v>
      </c>
      <c r="B415" s="15" t="s">
        <v>1161</v>
      </c>
      <c r="C415" s="15" t="s">
        <v>1162</v>
      </c>
      <c r="D415" s="14" t="s">
        <v>26</v>
      </c>
      <c r="E415" s="76" t="s">
        <v>1808</v>
      </c>
      <c r="F415" s="69" t="s">
        <v>1766</v>
      </c>
      <c r="G415" s="90" t="s">
        <v>1797</v>
      </c>
      <c r="H415" s="17">
        <v>39878</v>
      </c>
      <c r="I415" s="14" t="s">
        <v>28</v>
      </c>
      <c r="J415" s="18">
        <v>110000</v>
      </c>
      <c r="K415" s="30">
        <f t="shared" si="19"/>
        <v>3157</v>
      </c>
      <c r="L415" s="30">
        <v>12742.23</v>
      </c>
      <c r="M415" s="18">
        <f t="shared" si="18"/>
        <v>3344</v>
      </c>
      <c r="N415" s="30">
        <v>6861.84</v>
      </c>
      <c r="O415" s="107">
        <f t="shared" si="20"/>
        <v>83894.930000000008</v>
      </c>
      <c r="P415" s="90">
        <v>97</v>
      </c>
    </row>
    <row r="416" spans="1:16" ht="15.75" customHeight="1" x14ac:dyDescent="0.25">
      <c r="A416" s="29">
        <v>408</v>
      </c>
      <c r="B416" s="15" t="s">
        <v>846</v>
      </c>
      <c r="C416" s="15" t="s">
        <v>847</v>
      </c>
      <c r="D416" s="14" t="s">
        <v>29</v>
      </c>
      <c r="E416" s="75" t="s">
        <v>1732</v>
      </c>
      <c r="F416" s="23" t="s">
        <v>1588</v>
      </c>
      <c r="G416" s="14" t="s">
        <v>27</v>
      </c>
      <c r="H416" s="17">
        <v>43283</v>
      </c>
      <c r="I416" s="14" t="s">
        <v>28</v>
      </c>
      <c r="J416" s="18">
        <v>30000</v>
      </c>
      <c r="K416" s="30">
        <f t="shared" si="19"/>
        <v>861</v>
      </c>
      <c r="L416" s="30">
        <v>0</v>
      </c>
      <c r="M416" s="18">
        <f t="shared" si="18"/>
        <v>912</v>
      </c>
      <c r="N416" s="30">
        <v>0</v>
      </c>
      <c r="O416" s="107">
        <f t="shared" si="20"/>
        <v>28227</v>
      </c>
      <c r="P416" s="90">
        <v>539</v>
      </c>
    </row>
    <row r="417" spans="1:16" ht="15.75" customHeight="1" x14ac:dyDescent="0.25">
      <c r="A417" s="29">
        <v>409</v>
      </c>
      <c r="B417" s="15" t="s">
        <v>848</v>
      </c>
      <c r="C417" s="15" t="s">
        <v>849</v>
      </c>
      <c r="D417" s="14" t="s">
        <v>29</v>
      </c>
      <c r="E417" s="76" t="s">
        <v>52</v>
      </c>
      <c r="F417" s="23" t="s">
        <v>1588</v>
      </c>
      <c r="G417" s="20" t="s">
        <v>31</v>
      </c>
      <c r="H417" s="17">
        <v>44305</v>
      </c>
      <c r="I417" s="17">
        <v>45035</v>
      </c>
      <c r="J417" s="24">
        <v>30000</v>
      </c>
      <c r="K417" s="30">
        <f t="shared" si="19"/>
        <v>861</v>
      </c>
      <c r="L417" s="30">
        <v>0</v>
      </c>
      <c r="M417" s="22">
        <f t="shared" si="18"/>
        <v>912</v>
      </c>
      <c r="N417" s="30">
        <v>0</v>
      </c>
      <c r="O417" s="106">
        <f t="shared" si="20"/>
        <v>28227</v>
      </c>
      <c r="P417" s="90">
        <v>16</v>
      </c>
    </row>
    <row r="418" spans="1:16" ht="15.75" customHeight="1" x14ac:dyDescent="0.25">
      <c r="A418" s="29">
        <v>410</v>
      </c>
      <c r="B418" s="15" t="s">
        <v>850</v>
      </c>
      <c r="C418" s="15" t="s">
        <v>851</v>
      </c>
      <c r="D418" s="14" t="s">
        <v>29</v>
      </c>
      <c r="E418" s="76" t="s">
        <v>852</v>
      </c>
      <c r="F418" s="16" t="s">
        <v>1617</v>
      </c>
      <c r="G418" s="20" t="s">
        <v>31</v>
      </c>
      <c r="H418" s="17">
        <v>39601</v>
      </c>
      <c r="I418" s="17">
        <v>45079</v>
      </c>
      <c r="J418" s="18">
        <v>66300</v>
      </c>
      <c r="K418" s="30">
        <f t="shared" si="19"/>
        <v>1902.81</v>
      </c>
      <c r="L418" s="30">
        <v>4672.18</v>
      </c>
      <c r="M418" s="22">
        <f t="shared" si="18"/>
        <v>2015.52</v>
      </c>
      <c r="N418" s="30">
        <v>775</v>
      </c>
      <c r="O418" s="106">
        <f t="shared" si="20"/>
        <v>56934.490000000005</v>
      </c>
      <c r="P418" s="90">
        <v>31</v>
      </c>
    </row>
    <row r="419" spans="1:16" ht="15.75" customHeight="1" x14ac:dyDescent="0.25">
      <c r="A419" s="29">
        <v>411</v>
      </c>
      <c r="B419" s="15" t="s">
        <v>853</v>
      </c>
      <c r="C419" s="15" t="s">
        <v>854</v>
      </c>
      <c r="D419" s="14" t="s">
        <v>29</v>
      </c>
      <c r="E419" s="76" t="s">
        <v>855</v>
      </c>
      <c r="F419" s="16" t="s">
        <v>1617</v>
      </c>
      <c r="G419" s="20" t="s">
        <v>31</v>
      </c>
      <c r="H419" s="31">
        <v>44256</v>
      </c>
      <c r="I419" s="17">
        <v>45170</v>
      </c>
      <c r="J419" s="24">
        <v>40530.1</v>
      </c>
      <c r="K419" s="30">
        <f t="shared" si="19"/>
        <v>1163.21387</v>
      </c>
      <c r="L419" s="30">
        <v>517.47</v>
      </c>
      <c r="M419" s="22">
        <f t="shared" si="18"/>
        <v>1232.1150399999999</v>
      </c>
      <c r="N419" s="30">
        <v>0</v>
      </c>
      <c r="O419" s="106">
        <f t="shared" si="20"/>
        <v>37617.301090000001</v>
      </c>
      <c r="P419" s="90">
        <v>170</v>
      </c>
    </row>
    <row r="420" spans="1:16" ht="15.75" customHeight="1" x14ac:dyDescent="0.25">
      <c r="A420" s="29">
        <v>412</v>
      </c>
      <c r="B420" s="15" t="s">
        <v>856</v>
      </c>
      <c r="C420" s="15" t="s">
        <v>857</v>
      </c>
      <c r="D420" s="14" t="s">
        <v>29</v>
      </c>
      <c r="E420" s="75" t="s">
        <v>855</v>
      </c>
      <c r="F420" s="16" t="s">
        <v>1617</v>
      </c>
      <c r="G420" s="20" t="s">
        <v>31</v>
      </c>
      <c r="H420" s="17">
        <v>44682</v>
      </c>
      <c r="I420" s="17">
        <v>45047</v>
      </c>
      <c r="J420" s="18">
        <v>40530</v>
      </c>
      <c r="K420" s="30">
        <f t="shared" si="19"/>
        <v>1163.211</v>
      </c>
      <c r="L420" s="30">
        <v>517.45000000000005</v>
      </c>
      <c r="M420" s="22">
        <f t="shared" si="18"/>
        <v>1232.1120000000001</v>
      </c>
      <c r="N420" s="30">
        <v>1025</v>
      </c>
      <c r="O420" s="106">
        <f t="shared" si="20"/>
        <v>36592.226999999999</v>
      </c>
      <c r="P420" s="90">
        <v>8</v>
      </c>
    </row>
    <row r="421" spans="1:16" ht="15.75" customHeight="1" x14ac:dyDescent="0.25">
      <c r="A421" s="29">
        <v>413</v>
      </c>
      <c r="B421" s="15" t="s">
        <v>859</v>
      </c>
      <c r="C421" s="15" t="s">
        <v>860</v>
      </c>
      <c r="D421" s="14" t="s">
        <v>29</v>
      </c>
      <c r="E421" s="76" t="s">
        <v>861</v>
      </c>
      <c r="F421" s="16" t="s">
        <v>1617</v>
      </c>
      <c r="G421" s="14" t="s">
        <v>27</v>
      </c>
      <c r="H421" s="17">
        <v>39617</v>
      </c>
      <c r="I421" s="14" t="s">
        <v>28</v>
      </c>
      <c r="J421" s="18">
        <v>52000</v>
      </c>
      <c r="K421" s="30">
        <f t="shared" si="19"/>
        <v>1492.4</v>
      </c>
      <c r="L421" s="30">
        <v>2136.27</v>
      </c>
      <c r="M421" s="18">
        <f t="shared" si="18"/>
        <v>1580.8</v>
      </c>
      <c r="N421" s="30">
        <v>0</v>
      </c>
      <c r="O421" s="107">
        <f t="shared" si="20"/>
        <v>46790.53</v>
      </c>
      <c r="P421" s="90">
        <v>372</v>
      </c>
    </row>
    <row r="422" spans="1:16" x14ac:dyDescent="0.25">
      <c r="A422" s="29">
        <v>414</v>
      </c>
      <c r="B422" s="15" t="s">
        <v>862</v>
      </c>
      <c r="C422" s="15" t="s">
        <v>863</v>
      </c>
      <c r="D422" s="14" t="s">
        <v>29</v>
      </c>
      <c r="E422" s="76" t="s">
        <v>864</v>
      </c>
      <c r="F422" s="16" t="s">
        <v>1617</v>
      </c>
      <c r="G422" s="14" t="s">
        <v>27</v>
      </c>
      <c r="H422" s="17">
        <v>40241</v>
      </c>
      <c r="I422" s="14" t="s">
        <v>28</v>
      </c>
      <c r="J422" s="18">
        <v>52000</v>
      </c>
      <c r="K422" s="30">
        <f t="shared" si="19"/>
        <v>1492.4</v>
      </c>
      <c r="L422" s="30">
        <v>1621.63</v>
      </c>
      <c r="M422" s="18">
        <f t="shared" si="18"/>
        <v>1580.8</v>
      </c>
      <c r="N422" s="30">
        <v>3430.92</v>
      </c>
      <c r="O422" s="107">
        <f t="shared" si="20"/>
        <v>43874.25</v>
      </c>
      <c r="P422" s="90">
        <v>377</v>
      </c>
    </row>
    <row r="423" spans="1:16" ht="15.75" customHeight="1" x14ac:dyDescent="0.25">
      <c r="A423" s="29">
        <v>415</v>
      </c>
      <c r="B423" s="15" t="s">
        <v>865</v>
      </c>
      <c r="C423" s="15" t="s">
        <v>866</v>
      </c>
      <c r="D423" s="14" t="s">
        <v>29</v>
      </c>
      <c r="E423" s="76" t="s">
        <v>867</v>
      </c>
      <c r="F423" s="16" t="s">
        <v>1617</v>
      </c>
      <c r="G423" s="14" t="s">
        <v>27</v>
      </c>
      <c r="H423" s="17">
        <v>42522</v>
      </c>
      <c r="I423" s="14" t="s">
        <v>28</v>
      </c>
      <c r="J423" s="18">
        <v>30000</v>
      </c>
      <c r="K423" s="30">
        <f t="shared" si="19"/>
        <v>861</v>
      </c>
      <c r="L423" s="30">
        <v>0</v>
      </c>
      <c r="M423" s="18">
        <f t="shared" si="18"/>
        <v>912</v>
      </c>
      <c r="N423" s="30">
        <v>14452.03</v>
      </c>
      <c r="O423" s="107">
        <f t="shared" si="20"/>
        <v>13774.97</v>
      </c>
      <c r="P423" s="90">
        <v>448</v>
      </c>
    </row>
    <row r="424" spans="1:16" ht="15.75" customHeight="1" x14ac:dyDescent="0.25">
      <c r="A424" s="29">
        <v>416</v>
      </c>
      <c r="B424" s="59" t="s">
        <v>868</v>
      </c>
      <c r="C424" s="59" t="s">
        <v>869</v>
      </c>
      <c r="D424" s="29" t="s">
        <v>29</v>
      </c>
      <c r="E424" s="75" t="s">
        <v>870</v>
      </c>
      <c r="F424" s="33" t="s">
        <v>1617</v>
      </c>
      <c r="G424" s="29" t="s">
        <v>27</v>
      </c>
      <c r="H424" s="28">
        <v>44256</v>
      </c>
      <c r="I424" s="29" t="s">
        <v>28</v>
      </c>
      <c r="J424" s="30">
        <v>40530.1</v>
      </c>
      <c r="K424" s="30">
        <f t="shared" si="19"/>
        <v>1163.21387</v>
      </c>
      <c r="L424" s="30">
        <v>260.14999999999998</v>
      </c>
      <c r="M424" s="30">
        <f t="shared" si="18"/>
        <v>1232.1150399999999</v>
      </c>
      <c r="N424" s="30">
        <v>25808.25</v>
      </c>
      <c r="O424" s="105">
        <f t="shared" si="20"/>
        <v>12066.371090000001</v>
      </c>
      <c r="P424" s="90">
        <v>172</v>
      </c>
    </row>
    <row r="425" spans="1:16" ht="15.75" customHeight="1" x14ac:dyDescent="0.25">
      <c r="A425" s="29">
        <v>417</v>
      </c>
      <c r="B425" s="15" t="s">
        <v>871</v>
      </c>
      <c r="C425" s="15" t="s">
        <v>872</v>
      </c>
      <c r="D425" s="14" t="s">
        <v>29</v>
      </c>
      <c r="E425" s="76" t="s">
        <v>858</v>
      </c>
      <c r="F425" s="16" t="s">
        <v>1617</v>
      </c>
      <c r="G425" s="14" t="s">
        <v>27</v>
      </c>
      <c r="H425" s="17">
        <v>41032</v>
      </c>
      <c r="I425" s="14" t="s">
        <v>28</v>
      </c>
      <c r="J425" s="18">
        <v>42250</v>
      </c>
      <c r="K425" s="30">
        <f t="shared" si="19"/>
        <v>1212.575</v>
      </c>
      <c r="L425" s="30">
        <v>760.2</v>
      </c>
      <c r="M425" s="18">
        <f t="shared" si="18"/>
        <v>1284.4000000000001</v>
      </c>
      <c r="N425" s="30">
        <v>22714.98</v>
      </c>
      <c r="O425" s="107">
        <f t="shared" si="20"/>
        <v>16277.845000000005</v>
      </c>
      <c r="P425" s="90">
        <v>361</v>
      </c>
    </row>
    <row r="426" spans="1:16" ht="15.75" customHeight="1" x14ac:dyDescent="0.25">
      <c r="A426" s="29">
        <v>418</v>
      </c>
      <c r="B426" s="15" t="s">
        <v>874</v>
      </c>
      <c r="C426" s="15" t="s">
        <v>875</v>
      </c>
      <c r="D426" s="14" t="s">
        <v>29</v>
      </c>
      <c r="E426" s="76" t="s">
        <v>870</v>
      </c>
      <c r="F426" s="16" t="s">
        <v>1617</v>
      </c>
      <c r="G426" s="14" t="s">
        <v>27</v>
      </c>
      <c r="H426" s="17">
        <v>39601</v>
      </c>
      <c r="I426" s="14" t="s">
        <v>28</v>
      </c>
      <c r="J426" s="18">
        <v>42900</v>
      </c>
      <c r="K426" s="30">
        <f t="shared" si="19"/>
        <v>1231.23</v>
      </c>
      <c r="L426" s="30">
        <v>851.94</v>
      </c>
      <c r="M426" s="18">
        <f t="shared" si="18"/>
        <v>1304.1600000000001</v>
      </c>
      <c r="N426" s="30">
        <v>28475.5</v>
      </c>
      <c r="O426" s="107">
        <f t="shared" si="20"/>
        <v>11037.169999999991</v>
      </c>
      <c r="P426" s="90">
        <v>370</v>
      </c>
    </row>
    <row r="427" spans="1:16" ht="15.75" customHeight="1" x14ac:dyDescent="0.25">
      <c r="A427" s="29">
        <v>419</v>
      </c>
      <c r="B427" s="15" t="s">
        <v>876</v>
      </c>
      <c r="C427" s="15" t="s">
        <v>877</v>
      </c>
      <c r="D427" s="14" t="s">
        <v>29</v>
      </c>
      <c r="E427" s="76" t="s">
        <v>870</v>
      </c>
      <c r="F427" s="16" t="s">
        <v>1617</v>
      </c>
      <c r="G427" s="14" t="s">
        <v>27</v>
      </c>
      <c r="H427" s="17">
        <v>39617</v>
      </c>
      <c r="I427" s="14" t="s">
        <v>28</v>
      </c>
      <c r="J427" s="18">
        <v>40300</v>
      </c>
      <c r="K427" s="30">
        <f t="shared" si="19"/>
        <v>1156.6099999999999</v>
      </c>
      <c r="L427" s="30">
        <v>484.99</v>
      </c>
      <c r="M427" s="18">
        <f t="shared" si="18"/>
        <v>1225.1199999999999</v>
      </c>
      <c r="N427" s="30">
        <v>731.68</v>
      </c>
      <c r="O427" s="107">
        <f t="shared" si="20"/>
        <v>36701.599999999999</v>
      </c>
      <c r="P427" s="90">
        <v>373</v>
      </c>
    </row>
    <row r="428" spans="1:16" ht="15.75" customHeight="1" x14ac:dyDescent="0.25">
      <c r="A428" s="29">
        <v>420</v>
      </c>
      <c r="B428" s="15" t="s">
        <v>878</v>
      </c>
      <c r="C428" s="15" t="s">
        <v>879</v>
      </c>
      <c r="D428" s="14" t="s">
        <v>29</v>
      </c>
      <c r="E428" s="76" t="s">
        <v>870</v>
      </c>
      <c r="F428" s="16" t="s">
        <v>1617</v>
      </c>
      <c r="G428" s="14" t="s">
        <v>27</v>
      </c>
      <c r="H428" s="17">
        <v>39814</v>
      </c>
      <c r="I428" s="14" t="s">
        <v>28</v>
      </c>
      <c r="J428" s="18">
        <v>40530.1</v>
      </c>
      <c r="K428" s="30">
        <f t="shared" si="19"/>
        <v>1163.21387</v>
      </c>
      <c r="L428" s="30">
        <v>517.47</v>
      </c>
      <c r="M428" s="18">
        <f t="shared" si="18"/>
        <v>1232.1150399999999</v>
      </c>
      <c r="N428" s="30">
        <v>5671.94</v>
      </c>
      <c r="O428" s="107">
        <f t="shared" si="20"/>
        <v>31945.361090000002</v>
      </c>
      <c r="P428" s="90">
        <v>374</v>
      </c>
    </row>
    <row r="429" spans="1:16" ht="15.75" customHeight="1" x14ac:dyDescent="0.25">
      <c r="A429" s="29">
        <v>421</v>
      </c>
      <c r="B429" s="15" t="s">
        <v>880</v>
      </c>
      <c r="C429" s="15" t="s">
        <v>803</v>
      </c>
      <c r="D429" s="14" t="s">
        <v>29</v>
      </c>
      <c r="E429" s="76" t="s">
        <v>873</v>
      </c>
      <c r="F429" s="16" t="s">
        <v>1617</v>
      </c>
      <c r="G429" s="14" t="s">
        <v>27</v>
      </c>
      <c r="H429" s="17">
        <v>40012</v>
      </c>
      <c r="I429" s="14" t="s">
        <v>28</v>
      </c>
      <c r="J429" s="18">
        <v>42250</v>
      </c>
      <c r="K429" s="30">
        <f t="shared" si="19"/>
        <v>1212.575</v>
      </c>
      <c r="L429" s="30">
        <v>502.88</v>
      </c>
      <c r="M429" s="18">
        <f t="shared" si="18"/>
        <v>1284.4000000000001</v>
      </c>
      <c r="N429" s="30">
        <v>2440.46</v>
      </c>
      <c r="O429" s="107">
        <f t="shared" si="20"/>
        <v>36809.685000000005</v>
      </c>
      <c r="P429" s="90">
        <v>375</v>
      </c>
    </row>
    <row r="430" spans="1:16" ht="15.75" customHeight="1" x14ac:dyDescent="0.25">
      <c r="A430" s="29">
        <v>422</v>
      </c>
      <c r="B430" s="15" t="s">
        <v>881</v>
      </c>
      <c r="C430" s="15" t="s">
        <v>882</v>
      </c>
      <c r="D430" s="14" t="s">
        <v>29</v>
      </c>
      <c r="E430" s="76" t="s">
        <v>873</v>
      </c>
      <c r="F430" s="16" t="s">
        <v>1617</v>
      </c>
      <c r="G430" s="14" t="s">
        <v>27</v>
      </c>
      <c r="H430" s="17">
        <v>40241</v>
      </c>
      <c r="I430" s="14" t="s">
        <v>28</v>
      </c>
      <c r="J430" s="18">
        <v>42250</v>
      </c>
      <c r="K430" s="30">
        <f t="shared" si="19"/>
        <v>1212.575</v>
      </c>
      <c r="L430" s="30">
        <v>245.57</v>
      </c>
      <c r="M430" s="18">
        <f t="shared" si="18"/>
        <v>1284.4000000000001</v>
      </c>
      <c r="N430" s="30">
        <v>3430.92</v>
      </c>
      <c r="O430" s="107">
        <f t="shared" si="20"/>
        <v>36076.535000000003</v>
      </c>
      <c r="P430" s="90">
        <v>376</v>
      </c>
    </row>
    <row r="431" spans="1:16" ht="15.75" customHeight="1" x14ac:dyDescent="0.25">
      <c r="A431" s="29">
        <v>423</v>
      </c>
      <c r="B431" s="15" t="s">
        <v>883</v>
      </c>
      <c r="C431" s="15" t="s">
        <v>884</v>
      </c>
      <c r="D431" s="14" t="s">
        <v>29</v>
      </c>
      <c r="E431" s="76" t="s">
        <v>873</v>
      </c>
      <c r="F431" s="16" t="s">
        <v>1617</v>
      </c>
      <c r="G431" s="14" t="s">
        <v>27</v>
      </c>
      <c r="H431" s="17">
        <v>40402</v>
      </c>
      <c r="I431" s="14" t="s">
        <v>28</v>
      </c>
      <c r="J431" s="18">
        <v>42250</v>
      </c>
      <c r="K431" s="30">
        <f t="shared" si="19"/>
        <v>1212.575</v>
      </c>
      <c r="L431" s="30">
        <v>760.2</v>
      </c>
      <c r="M431" s="18">
        <f t="shared" si="18"/>
        <v>1284.4000000000001</v>
      </c>
      <c r="N431" s="30">
        <v>0</v>
      </c>
      <c r="O431" s="107">
        <f t="shared" si="20"/>
        <v>38992.825000000004</v>
      </c>
      <c r="P431" s="90">
        <v>378</v>
      </c>
    </row>
    <row r="432" spans="1:16" ht="15.75" customHeight="1" x14ac:dyDescent="0.25">
      <c r="A432" s="29">
        <v>424</v>
      </c>
      <c r="B432" s="15" t="s">
        <v>885</v>
      </c>
      <c r="C432" s="15" t="s">
        <v>886</v>
      </c>
      <c r="D432" s="14" t="s">
        <v>29</v>
      </c>
      <c r="E432" s="76" t="s">
        <v>873</v>
      </c>
      <c r="F432" s="16" t="s">
        <v>1617</v>
      </c>
      <c r="G432" s="14" t="s">
        <v>27</v>
      </c>
      <c r="H432" s="17">
        <v>40402</v>
      </c>
      <c r="I432" s="14" t="s">
        <v>28</v>
      </c>
      <c r="J432" s="18">
        <v>42250</v>
      </c>
      <c r="K432" s="30">
        <f t="shared" si="19"/>
        <v>1212.575</v>
      </c>
      <c r="L432" s="30">
        <v>523.59</v>
      </c>
      <c r="M432" s="18">
        <f t="shared" si="18"/>
        <v>1284.4000000000001</v>
      </c>
      <c r="N432" s="30">
        <v>4088.46</v>
      </c>
      <c r="O432" s="107">
        <f t="shared" si="20"/>
        <v>35140.975000000006</v>
      </c>
      <c r="P432" s="90">
        <v>380</v>
      </c>
    </row>
    <row r="433" spans="1:16" ht="15.75" customHeight="1" x14ac:dyDescent="0.25">
      <c r="A433" s="29">
        <v>425</v>
      </c>
      <c r="B433" s="15" t="s">
        <v>887</v>
      </c>
      <c r="C433" s="15" t="s">
        <v>888</v>
      </c>
      <c r="D433" s="14" t="s">
        <v>29</v>
      </c>
      <c r="E433" s="76" t="s">
        <v>873</v>
      </c>
      <c r="F433" s="16" t="s">
        <v>1617</v>
      </c>
      <c r="G433" s="14" t="s">
        <v>27</v>
      </c>
      <c r="H433" s="17">
        <v>41499</v>
      </c>
      <c r="I433" s="14" t="s">
        <v>28</v>
      </c>
      <c r="J433" s="18">
        <v>42250</v>
      </c>
      <c r="K433" s="30">
        <f t="shared" si="19"/>
        <v>1212.575</v>
      </c>
      <c r="L433" s="30">
        <v>760.2</v>
      </c>
      <c r="M433" s="18">
        <f t="shared" si="18"/>
        <v>1284.4000000000001</v>
      </c>
      <c r="N433" s="30">
        <v>0</v>
      </c>
      <c r="O433" s="107">
        <f t="shared" si="20"/>
        <v>38992.825000000004</v>
      </c>
      <c r="P433" s="90">
        <v>379</v>
      </c>
    </row>
    <row r="434" spans="1:16" ht="15.75" customHeight="1" x14ac:dyDescent="0.25">
      <c r="A434" s="29">
        <v>426</v>
      </c>
      <c r="B434" s="15" t="s">
        <v>889</v>
      </c>
      <c r="C434" s="15" t="s">
        <v>890</v>
      </c>
      <c r="D434" s="14" t="s">
        <v>29</v>
      </c>
      <c r="E434" s="76" t="s">
        <v>873</v>
      </c>
      <c r="F434" s="16" t="s">
        <v>1617</v>
      </c>
      <c r="G434" s="14" t="s">
        <v>27</v>
      </c>
      <c r="H434" s="17">
        <v>40210</v>
      </c>
      <c r="I434" s="14" t="s">
        <v>28</v>
      </c>
      <c r="J434" s="18">
        <v>40300</v>
      </c>
      <c r="K434" s="30">
        <f t="shared" si="19"/>
        <v>1156.6099999999999</v>
      </c>
      <c r="L434" s="30">
        <v>484.99</v>
      </c>
      <c r="M434" s="18">
        <f t="shared" si="18"/>
        <v>1225.1199999999999</v>
      </c>
      <c r="N434" s="30">
        <v>500</v>
      </c>
      <c r="O434" s="107">
        <f t="shared" si="20"/>
        <v>36933.279999999999</v>
      </c>
      <c r="P434" s="90">
        <v>381</v>
      </c>
    </row>
    <row r="435" spans="1:16" ht="15.75" customHeight="1" x14ac:dyDescent="0.25">
      <c r="A435" s="29">
        <v>427</v>
      </c>
      <c r="B435" s="15" t="s">
        <v>891</v>
      </c>
      <c r="C435" s="15" t="s">
        <v>892</v>
      </c>
      <c r="D435" s="14" t="s">
        <v>29</v>
      </c>
      <c r="E435" s="76" t="s">
        <v>893</v>
      </c>
      <c r="F435" s="16" t="s">
        <v>1617</v>
      </c>
      <c r="G435" s="14" t="s">
        <v>27</v>
      </c>
      <c r="H435" s="17">
        <v>40241</v>
      </c>
      <c r="I435" s="14" t="s">
        <v>28</v>
      </c>
      <c r="J435" s="18">
        <v>40530.1</v>
      </c>
      <c r="K435" s="30">
        <f t="shared" si="19"/>
        <v>1163.21387</v>
      </c>
      <c r="L435" s="30">
        <v>517.47</v>
      </c>
      <c r="M435" s="18">
        <f t="shared" si="18"/>
        <v>1232.1150399999999</v>
      </c>
      <c r="N435" s="30">
        <v>0</v>
      </c>
      <c r="O435" s="107">
        <f t="shared" si="20"/>
        <v>37617.301090000001</v>
      </c>
      <c r="P435" s="90">
        <v>382</v>
      </c>
    </row>
    <row r="436" spans="1:16" ht="15.75" customHeight="1" x14ac:dyDescent="0.25">
      <c r="A436" s="29">
        <v>428</v>
      </c>
      <c r="B436" s="15" t="s">
        <v>894</v>
      </c>
      <c r="C436" s="15" t="s">
        <v>895</v>
      </c>
      <c r="D436" s="14" t="s">
        <v>29</v>
      </c>
      <c r="E436" s="76" t="s">
        <v>893</v>
      </c>
      <c r="F436" s="16" t="s">
        <v>1617</v>
      </c>
      <c r="G436" s="14" t="s">
        <v>27</v>
      </c>
      <c r="H436" s="17">
        <v>40241</v>
      </c>
      <c r="I436" s="14" t="s">
        <v>28</v>
      </c>
      <c r="J436" s="18">
        <v>40530.1</v>
      </c>
      <c r="K436" s="30">
        <f t="shared" si="19"/>
        <v>1163.21387</v>
      </c>
      <c r="L436" s="30">
        <v>517.47</v>
      </c>
      <c r="M436" s="18">
        <f t="shared" si="18"/>
        <v>1232.1150399999999</v>
      </c>
      <c r="N436" s="30">
        <v>1148</v>
      </c>
      <c r="O436" s="107">
        <f t="shared" si="20"/>
        <v>36469.301090000001</v>
      </c>
      <c r="P436" s="90">
        <v>383</v>
      </c>
    </row>
    <row r="437" spans="1:16" ht="15.75" customHeight="1" x14ac:dyDescent="0.25">
      <c r="A437" s="29">
        <v>429</v>
      </c>
      <c r="B437" s="15" t="s">
        <v>896</v>
      </c>
      <c r="C437" s="15" t="s">
        <v>895</v>
      </c>
      <c r="D437" s="14" t="s">
        <v>29</v>
      </c>
      <c r="E437" s="77" t="s">
        <v>893</v>
      </c>
      <c r="F437" s="16" t="s">
        <v>1617</v>
      </c>
      <c r="G437" s="14" t="s">
        <v>27</v>
      </c>
      <c r="H437" s="17">
        <v>40241</v>
      </c>
      <c r="I437" s="14" t="s">
        <v>28</v>
      </c>
      <c r="J437" s="18">
        <v>40530.1</v>
      </c>
      <c r="K437" s="30">
        <f t="shared" si="19"/>
        <v>1163.21387</v>
      </c>
      <c r="L437" s="30">
        <v>517.47</v>
      </c>
      <c r="M437" s="18">
        <f t="shared" si="18"/>
        <v>1232.1150399999999</v>
      </c>
      <c r="N437" s="30">
        <v>0</v>
      </c>
      <c r="O437" s="107">
        <f t="shared" si="20"/>
        <v>37617.301090000001</v>
      </c>
      <c r="P437" s="90">
        <v>384</v>
      </c>
    </row>
    <row r="438" spans="1:16" ht="15.75" customHeight="1" x14ac:dyDescent="0.25">
      <c r="A438" s="29">
        <v>430</v>
      </c>
      <c r="B438" s="15" t="s">
        <v>897</v>
      </c>
      <c r="C438" s="15" t="s">
        <v>898</v>
      </c>
      <c r="D438" s="14" t="s">
        <v>29</v>
      </c>
      <c r="E438" s="77" t="s">
        <v>893</v>
      </c>
      <c r="F438" s="16" t="s">
        <v>1617</v>
      </c>
      <c r="G438" s="14" t="s">
        <v>27</v>
      </c>
      <c r="H438" s="17">
        <v>41183</v>
      </c>
      <c r="I438" s="14" t="s">
        <v>28</v>
      </c>
      <c r="J438" s="18">
        <v>26000</v>
      </c>
      <c r="K438" s="30">
        <f t="shared" si="19"/>
        <v>746.2</v>
      </c>
      <c r="L438" s="30">
        <v>0</v>
      </c>
      <c r="M438" s="18">
        <f t="shared" si="18"/>
        <v>790.4</v>
      </c>
      <c r="N438" s="30">
        <v>0</v>
      </c>
      <c r="O438" s="107">
        <f t="shared" si="20"/>
        <v>24463.399999999998</v>
      </c>
      <c r="P438" s="90">
        <v>464</v>
      </c>
    </row>
    <row r="439" spans="1:16" ht="15.75" customHeight="1" x14ac:dyDescent="0.25">
      <c r="A439" s="29">
        <v>431</v>
      </c>
      <c r="B439" s="15" t="s">
        <v>899</v>
      </c>
      <c r="C439" s="15" t="s">
        <v>900</v>
      </c>
      <c r="D439" s="14" t="s">
        <v>29</v>
      </c>
      <c r="E439" s="80" t="s">
        <v>855</v>
      </c>
      <c r="F439" s="16" t="s">
        <v>1617</v>
      </c>
      <c r="G439" s="14" t="s">
        <v>27</v>
      </c>
      <c r="H439" s="17">
        <v>42644</v>
      </c>
      <c r="I439" s="14" t="s">
        <v>28</v>
      </c>
      <c r="J439" s="18">
        <v>40530.1</v>
      </c>
      <c r="K439" s="30">
        <f t="shared" si="19"/>
        <v>1163.21387</v>
      </c>
      <c r="L439" s="30">
        <v>517.47</v>
      </c>
      <c r="M439" s="18">
        <f t="shared" si="18"/>
        <v>1232.1150399999999</v>
      </c>
      <c r="N439" s="30">
        <v>6161.47</v>
      </c>
      <c r="O439" s="107">
        <f t="shared" si="20"/>
        <v>31455.83109</v>
      </c>
      <c r="P439" s="90">
        <v>513</v>
      </c>
    </row>
    <row r="440" spans="1:16" ht="15.75" customHeight="1" x14ac:dyDescent="0.25">
      <c r="A440" s="29">
        <v>432</v>
      </c>
      <c r="B440" s="15" t="s">
        <v>35</v>
      </c>
      <c r="C440" s="15" t="s">
        <v>901</v>
      </c>
      <c r="D440" s="14" t="s">
        <v>29</v>
      </c>
      <c r="E440" s="80" t="s">
        <v>855</v>
      </c>
      <c r="F440" s="16" t="s">
        <v>1617</v>
      </c>
      <c r="G440" s="14" t="s">
        <v>27</v>
      </c>
      <c r="H440" s="17">
        <v>42644</v>
      </c>
      <c r="I440" s="14" t="s">
        <v>28</v>
      </c>
      <c r="J440" s="18">
        <v>40530.1</v>
      </c>
      <c r="K440" s="30">
        <f t="shared" si="19"/>
        <v>1163.21387</v>
      </c>
      <c r="L440" s="30">
        <v>517.47</v>
      </c>
      <c r="M440" s="18">
        <f t="shared" si="18"/>
        <v>1232.1150399999999</v>
      </c>
      <c r="N440" s="30">
        <v>16252.59</v>
      </c>
      <c r="O440" s="107">
        <f t="shared" si="20"/>
        <v>21364.711090000001</v>
      </c>
      <c r="P440" s="90">
        <v>514</v>
      </c>
    </row>
    <row r="441" spans="1:16" ht="15.75" customHeight="1" x14ac:dyDescent="0.25">
      <c r="A441" s="29">
        <v>433</v>
      </c>
      <c r="B441" s="15" t="s">
        <v>902</v>
      </c>
      <c r="C441" s="15" t="s">
        <v>903</v>
      </c>
      <c r="D441" s="14" t="s">
        <v>29</v>
      </c>
      <c r="E441" s="80" t="s">
        <v>893</v>
      </c>
      <c r="F441" s="16" t="s">
        <v>1617</v>
      </c>
      <c r="G441" s="14" t="s">
        <v>27</v>
      </c>
      <c r="H441" s="17">
        <v>42522</v>
      </c>
      <c r="I441" s="14" t="s">
        <v>28</v>
      </c>
      <c r="J441" s="18">
        <v>26000</v>
      </c>
      <c r="K441" s="30">
        <f t="shared" si="19"/>
        <v>746.2</v>
      </c>
      <c r="L441" s="30">
        <v>0</v>
      </c>
      <c r="M441" s="18">
        <f t="shared" ref="M441:M504" si="21">+J441*3.04%</f>
        <v>790.4</v>
      </c>
      <c r="N441" s="30">
        <v>1715.46</v>
      </c>
      <c r="O441" s="107">
        <f t="shared" si="20"/>
        <v>22747.94</v>
      </c>
      <c r="P441" s="90">
        <v>522</v>
      </c>
    </row>
    <row r="442" spans="1:16" ht="15.75" customHeight="1" x14ac:dyDescent="0.25">
      <c r="A442" s="29">
        <v>434</v>
      </c>
      <c r="B442" s="15" t="s">
        <v>904</v>
      </c>
      <c r="C442" s="15" t="s">
        <v>905</v>
      </c>
      <c r="D442" s="14" t="s">
        <v>29</v>
      </c>
      <c r="E442" s="80" t="s">
        <v>893</v>
      </c>
      <c r="F442" s="16" t="s">
        <v>1617</v>
      </c>
      <c r="G442" s="14" t="s">
        <v>27</v>
      </c>
      <c r="H442" s="17">
        <v>40400</v>
      </c>
      <c r="I442" s="14" t="s">
        <v>28</v>
      </c>
      <c r="J442" s="18">
        <v>40530.1</v>
      </c>
      <c r="K442" s="30">
        <f t="shared" si="19"/>
        <v>1163.21387</v>
      </c>
      <c r="L442" s="30">
        <v>517.47</v>
      </c>
      <c r="M442" s="18">
        <f t="shared" si="21"/>
        <v>1232.1150399999999</v>
      </c>
      <c r="N442" s="30">
        <v>0</v>
      </c>
      <c r="O442" s="107">
        <f t="shared" si="20"/>
        <v>37617.301090000001</v>
      </c>
      <c r="P442" s="90">
        <v>523</v>
      </c>
    </row>
    <row r="443" spans="1:16" ht="15.75" customHeight="1" x14ac:dyDescent="0.25">
      <c r="A443" s="29">
        <v>435</v>
      </c>
      <c r="B443" s="15" t="s">
        <v>906</v>
      </c>
      <c r="C443" s="15" t="s">
        <v>907</v>
      </c>
      <c r="D443" s="14" t="s">
        <v>29</v>
      </c>
      <c r="E443" s="80" t="s">
        <v>855</v>
      </c>
      <c r="F443" s="16" t="s">
        <v>1617</v>
      </c>
      <c r="G443" s="14" t="s">
        <v>27</v>
      </c>
      <c r="H443" s="17">
        <v>43344</v>
      </c>
      <c r="I443" s="14" t="s">
        <v>28</v>
      </c>
      <c r="J443" s="18">
        <v>40530.1</v>
      </c>
      <c r="K443" s="30">
        <f t="shared" si="19"/>
        <v>1163.21387</v>
      </c>
      <c r="L443" s="30">
        <v>517.47</v>
      </c>
      <c r="M443" s="18">
        <f t="shared" si="21"/>
        <v>1232.1150399999999</v>
      </c>
      <c r="N443" s="30">
        <v>11522.86</v>
      </c>
      <c r="O443" s="107">
        <f t="shared" si="20"/>
        <v>26094.44109</v>
      </c>
      <c r="P443" s="90">
        <v>559</v>
      </c>
    </row>
    <row r="444" spans="1:16" ht="15.75" customHeight="1" x14ac:dyDescent="0.25">
      <c r="A444" s="29">
        <v>436</v>
      </c>
      <c r="B444" s="15" t="s">
        <v>908</v>
      </c>
      <c r="C444" s="15" t="s">
        <v>909</v>
      </c>
      <c r="D444" s="14" t="s">
        <v>29</v>
      </c>
      <c r="E444" s="77" t="s">
        <v>893</v>
      </c>
      <c r="F444" s="16" t="s">
        <v>1617</v>
      </c>
      <c r="G444" s="14" t="s">
        <v>27</v>
      </c>
      <c r="H444" s="17">
        <v>41428</v>
      </c>
      <c r="I444" s="14" t="s">
        <v>28</v>
      </c>
      <c r="J444" s="32">
        <v>40530.1</v>
      </c>
      <c r="K444" s="30">
        <f t="shared" si="19"/>
        <v>1163.21387</v>
      </c>
      <c r="L444" s="30">
        <v>260.14999999999998</v>
      </c>
      <c r="M444" s="18">
        <f t="shared" si="21"/>
        <v>1232.1150399999999</v>
      </c>
      <c r="N444" s="30">
        <v>15354.97</v>
      </c>
      <c r="O444" s="107">
        <f t="shared" si="20"/>
        <v>22519.651089999999</v>
      </c>
      <c r="P444" s="90">
        <v>471</v>
      </c>
    </row>
    <row r="445" spans="1:16" ht="15.75" customHeight="1" x14ac:dyDescent="0.25">
      <c r="A445" s="29">
        <v>437</v>
      </c>
      <c r="B445" s="15" t="s">
        <v>910</v>
      </c>
      <c r="C445" s="15" t="s">
        <v>911</v>
      </c>
      <c r="D445" s="14" t="s">
        <v>29</v>
      </c>
      <c r="E445" s="77" t="s">
        <v>380</v>
      </c>
      <c r="F445" s="16" t="s">
        <v>1617</v>
      </c>
      <c r="G445" s="14" t="s">
        <v>27</v>
      </c>
      <c r="H445" s="17">
        <v>40425</v>
      </c>
      <c r="I445" s="14" t="s">
        <v>28</v>
      </c>
      <c r="J445" s="18">
        <v>19000</v>
      </c>
      <c r="K445" s="30">
        <f t="shared" si="19"/>
        <v>545.29999999999995</v>
      </c>
      <c r="L445" s="30">
        <v>0</v>
      </c>
      <c r="M445" s="18">
        <f t="shared" si="21"/>
        <v>577.6</v>
      </c>
      <c r="N445" s="30">
        <v>6291.64</v>
      </c>
      <c r="O445" s="107">
        <f t="shared" si="20"/>
        <v>11585.460000000003</v>
      </c>
      <c r="P445" s="90">
        <v>386</v>
      </c>
    </row>
    <row r="446" spans="1:16" ht="15.75" customHeight="1" x14ac:dyDescent="0.25">
      <c r="A446" s="29">
        <v>438</v>
      </c>
      <c r="B446" s="15" t="s">
        <v>912</v>
      </c>
      <c r="C446" s="15" t="s">
        <v>886</v>
      </c>
      <c r="D446" s="14" t="s">
        <v>29</v>
      </c>
      <c r="E446" s="77" t="s">
        <v>1714</v>
      </c>
      <c r="F446" s="16" t="s">
        <v>1617</v>
      </c>
      <c r="G446" s="14" t="s">
        <v>27</v>
      </c>
      <c r="H446" s="17">
        <v>44896</v>
      </c>
      <c r="I446" s="14" t="s">
        <v>28</v>
      </c>
      <c r="J446" s="18">
        <v>23200</v>
      </c>
      <c r="K446" s="30">
        <f t="shared" si="19"/>
        <v>665.84</v>
      </c>
      <c r="L446" s="30"/>
      <c r="M446" s="18">
        <f t="shared" si="21"/>
        <v>705.28</v>
      </c>
      <c r="N446" s="30">
        <v>0</v>
      </c>
      <c r="O446" s="107">
        <f t="shared" si="20"/>
        <v>21828.880000000001</v>
      </c>
      <c r="P446" s="90">
        <v>238</v>
      </c>
    </row>
    <row r="447" spans="1:16" ht="15.75" customHeight="1" x14ac:dyDescent="0.25">
      <c r="A447" s="29">
        <v>439</v>
      </c>
      <c r="B447" s="15" t="s">
        <v>913</v>
      </c>
      <c r="C447" s="15" t="s">
        <v>914</v>
      </c>
      <c r="D447" s="14" t="s">
        <v>26</v>
      </c>
      <c r="E447" s="75" t="s">
        <v>915</v>
      </c>
      <c r="F447" s="16" t="s">
        <v>1617</v>
      </c>
      <c r="G447" s="14" t="s">
        <v>27</v>
      </c>
      <c r="H447" s="17">
        <v>42248</v>
      </c>
      <c r="I447" s="14" t="s">
        <v>28</v>
      </c>
      <c r="J447" s="18">
        <v>40530.1</v>
      </c>
      <c r="K447" s="30">
        <f t="shared" si="19"/>
        <v>1163.21387</v>
      </c>
      <c r="L447" s="30">
        <v>517.47</v>
      </c>
      <c r="M447" s="18">
        <f t="shared" si="21"/>
        <v>1232.1150399999999</v>
      </c>
      <c r="N447" s="30">
        <v>0</v>
      </c>
      <c r="O447" s="107">
        <f t="shared" si="20"/>
        <v>37617.301090000001</v>
      </c>
      <c r="P447" s="90">
        <v>501</v>
      </c>
    </row>
    <row r="448" spans="1:16" ht="15.75" customHeight="1" x14ac:dyDescent="0.25">
      <c r="A448" s="29">
        <v>440</v>
      </c>
      <c r="B448" s="26" t="s">
        <v>916</v>
      </c>
      <c r="C448" s="26" t="s">
        <v>917</v>
      </c>
      <c r="D448" s="14" t="s">
        <v>29</v>
      </c>
      <c r="E448" s="76" t="s">
        <v>918</v>
      </c>
      <c r="F448" s="23" t="s">
        <v>1588</v>
      </c>
      <c r="G448" s="14" t="s">
        <v>27</v>
      </c>
      <c r="H448" s="17">
        <v>39600</v>
      </c>
      <c r="I448" s="14" t="s">
        <v>28</v>
      </c>
      <c r="J448" s="18">
        <v>69663.100000000006</v>
      </c>
      <c r="K448" s="30">
        <f t="shared" si="19"/>
        <v>1999.3309700000002</v>
      </c>
      <c r="L448" s="30">
        <v>5305.05</v>
      </c>
      <c r="M448" s="18">
        <f t="shared" si="21"/>
        <v>2117.7582400000001</v>
      </c>
      <c r="N448" s="30">
        <v>0</v>
      </c>
      <c r="O448" s="107">
        <f t="shared" si="20"/>
        <v>60240.960790000005</v>
      </c>
      <c r="P448" s="90">
        <v>322</v>
      </c>
    </row>
    <row r="449" spans="1:16" ht="15.75" customHeight="1" x14ac:dyDescent="0.25">
      <c r="A449" s="29">
        <v>441</v>
      </c>
      <c r="B449" s="26" t="s">
        <v>919</v>
      </c>
      <c r="C449" s="26" t="s">
        <v>920</v>
      </c>
      <c r="D449" s="14" t="s">
        <v>29</v>
      </c>
      <c r="E449" s="76" t="s">
        <v>918</v>
      </c>
      <c r="F449" s="23" t="s">
        <v>1588</v>
      </c>
      <c r="G449" s="14" t="s">
        <v>27</v>
      </c>
      <c r="H449" s="17">
        <v>45047</v>
      </c>
      <c r="I449" s="14" t="s">
        <v>28</v>
      </c>
      <c r="J449" s="18">
        <v>69663.100000000006</v>
      </c>
      <c r="K449" s="30">
        <f t="shared" si="19"/>
        <v>1999.3309700000002</v>
      </c>
      <c r="L449" s="30">
        <v>5305.05</v>
      </c>
      <c r="M449" s="18">
        <f t="shared" si="21"/>
        <v>2117.7582400000001</v>
      </c>
      <c r="N449" s="30">
        <v>0</v>
      </c>
      <c r="O449" s="107">
        <f t="shared" si="20"/>
        <v>60240.960790000005</v>
      </c>
      <c r="P449" s="90">
        <v>259</v>
      </c>
    </row>
    <row r="450" spans="1:16" ht="15.75" customHeight="1" x14ac:dyDescent="0.25">
      <c r="A450" s="29">
        <v>442</v>
      </c>
      <c r="B450" s="26" t="s">
        <v>921</v>
      </c>
      <c r="C450" s="26" t="s">
        <v>922</v>
      </c>
      <c r="D450" s="14" t="s">
        <v>29</v>
      </c>
      <c r="E450" s="76" t="s">
        <v>1723</v>
      </c>
      <c r="F450" s="23" t="s">
        <v>1588</v>
      </c>
      <c r="G450" s="14" t="s">
        <v>27</v>
      </c>
      <c r="H450" s="17">
        <v>45108</v>
      </c>
      <c r="I450" s="14" t="s">
        <v>28</v>
      </c>
      <c r="J450" s="18">
        <v>69663.100000000006</v>
      </c>
      <c r="K450" s="30">
        <f t="shared" si="19"/>
        <v>1999.3309700000002</v>
      </c>
      <c r="L450" s="30">
        <v>5305.05</v>
      </c>
      <c r="M450" s="18">
        <f t="shared" si="21"/>
        <v>2117.7582400000001</v>
      </c>
      <c r="N450" s="30">
        <v>0</v>
      </c>
      <c r="O450" s="107">
        <f t="shared" si="20"/>
        <v>60240.960790000005</v>
      </c>
      <c r="P450" s="90">
        <v>271</v>
      </c>
    </row>
    <row r="451" spans="1:16" ht="15.75" customHeight="1" x14ac:dyDescent="0.25">
      <c r="A451" s="29">
        <v>443</v>
      </c>
      <c r="B451" s="15" t="s">
        <v>923</v>
      </c>
      <c r="C451" s="15" t="s">
        <v>924</v>
      </c>
      <c r="D451" s="14" t="s">
        <v>29</v>
      </c>
      <c r="E451" s="76" t="s">
        <v>1719</v>
      </c>
      <c r="F451" s="16" t="s">
        <v>1718</v>
      </c>
      <c r="G451" s="14" t="s">
        <v>27</v>
      </c>
      <c r="H451" s="17">
        <v>45047</v>
      </c>
      <c r="I451" s="14" t="s">
        <v>28</v>
      </c>
      <c r="J451" s="18">
        <v>69663.100000000006</v>
      </c>
      <c r="K451" s="30">
        <f t="shared" si="19"/>
        <v>1999.3309700000002</v>
      </c>
      <c r="L451" s="30">
        <v>4618.87</v>
      </c>
      <c r="M451" s="18">
        <f t="shared" si="21"/>
        <v>2117.7582400000001</v>
      </c>
      <c r="N451" s="30">
        <v>3430.92</v>
      </c>
      <c r="O451" s="107">
        <f t="shared" si="20"/>
        <v>57496.220790000007</v>
      </c>
      <c r="P451" s="90">
        <v>258</v>
      </c>
    </row>
    <row r="452" spans="1:16" ht="15.75" customHeight="1" x14ac:dyDescent="0.25">
      <c r="A452" s="29">
        <v>444</v>
      </c>
      <c r="B452" s="15" t="s">
        <v>925</v>
      </c>
      <c r="C452" s="15" t="s">
        <v>926</v>
      </c>
      <c r="D452" s="14" t="s">
        <v>29</v>
      </c>
      <c r="E452" s="77" t="s">
        <v>1719</v>
      </c>
      <c r="F452" s="16" t="s">
        <v>1718</v>
      </c>
      <c r="G452" s="14" t="s">
        <v>27</v>
      </c>
      <c r="H452" s="17">
        <v>45108</v>
      </c>
      <c r="I452" s="14" t="s">
        <v>28</v>
      </c>
      <c r="J452" s="18">
        <v>69662.63</v>
      </c>
      <c r="K452" s="30">
        <f t="shared" si="19"/>
        <v>1999.317481</v>
      </c>
      <c r="L452" s="30">
        <v>5305.05</v>
      </c>
      <c r="M452" s="18">
        <f t="shared" si="21"/>
        <v>2117.7439520000003</v>
      </c>
      <c r="N452" s="30">
        <v>0</v>
      </c>
      <c r="O452" s="107">
        <f t="shared" si="20"/>
        <v>60240.518566999999</v>
      </c>
      <c r="P452" s="90">
        <v>273</v>
      </c>
    </row>
    <row r="453" spans="1:16" ht="15.75" customHeight="1" x14ac:dyDescent="0.25">
      <c r="A453" s="29">
        <v>445</v>
      </c>
      <c r="B453" s="15" t="s">
        <v>927</v>
      </c>
      <c r="C453" s="15" t="s">
        <v>928</v>
      </c>
      <c r="D453" s="14" t="s">
        <v>29</v>
      </c>
      <c r="E453" s="76" t="s">
        <v>1719</v>
      </c>
      <c r="F453" s="16" t="s">
        <v>1718</v>
      </c>
      <c r="G453" s="14" t="s">
        <v>27</v>
      </c>
      <c r="H453" s="17">
        <v>45108</v>
      </c>
      <c r="I453" s="14" t="s">
        <v>28</v>
      </c>
      <c r="J453" s="18">
        <v>69662.63</v>
      </c>
      <c r="K453" s="30">
        <f t="shared" si="19"/>
        <v>1999.317481</v>
      </c>
      <c r="L453" s="30">
        <v>5305.05</v>
      </c>
      <c r="M453" s="18">
        <f t="shared" si="21"/>
        <v>2117.7439520000003</v>
      </c>
      <c r="N453" s="30">
        <v>0</v>
      </c>
      <c r="O453" s="107">
        <f t="shared" si="20"/>
        <v>60240.518566999999</v>
      </c>
      <c r="P453" s="90">
        <v>274</v>
      </c>
    </row>
    <row r="454" spans="1:16" ht="15.75" customHeight="1" x14ac:dyDescent="0.25">
      <c r="A454" s="29">
        <v>446</v>
      </c>
      <c r="B454" s="108" t="s">
        <v>916</v>
      </c>
      <c r="C454" s="109" t="s">
        <v>1792</v>
      </c>
      <c r="D454" s="90" t="s">
        <v>29</v>
      </c>
      <c r="E454" s="110" t="s">
        <v>867</v>
      </c>
      <c r="F454" s="110" t="s">
        <v>1793</v>
      </c>
      <c r="G454" s="112" t="s">
        <v>1767</v>
      </c>
      <c r="H454" s="95">
        <v>45536</v>
      </c>
      <c r="I454" s="112" t="s">
        <v>28</v>
      </c>
      <c r="J454" s="111">
        <v>30000</v>
      </c>
      <c r="K454" s="30">
        <f t="shared" si="19"/>
        <v>861</v>
      </c>
      <c r="L454" s="30">
        <v>0</v>
      </c>
      <c r="M454" s="18">
        <f t="shared" si="21"/>
        <v>912</v>
      </c>
      <c r="N454" s="30">
        <v>0</v>
      </c>
      <c r="O454" s="107">
        <f t="shared" si="20"/>
        <v>28227</v>
      </c>
      <c r="P454" s="90">
        <v>233</v>
      </c>
    </row>
    <row r="455" spans="1:16" ht="15.75" customHeight="1" x14ac:dyDescent="0.25">
      <c r="A455" s="29">
        <v>447</v>
      </c>
      <c r="B455" s="15" t="s">
        <v>929</v>
      </c>
      <c r="C455" s="15" t="s">
        <v>930</v>
      </c>
      <c r="D455" s="14" t="s">
        <v>29</v>
      </c>
      <c r="E455" s="76" t="s">
        <v>1660</v>
      </c>
      <c r="F455" s="23" t="s">
        <v>1650</v>
      </c>
      <c r="G455" s="20" t="s">
        <v>31</v>
      </c>
      <c r="H455" s="17">
        <v>39539</v>
      </c>
      <c r="I455" s="17">
        <v>45383</v>
      </c>
      <c r="J455" s="24">
        <v>60000</v>
      </c>
      <c r="K455" s="30">
        <f t="shared" si="19"/>
        <v>1722</v>
      </c>
      <c r="L455" s="30">
        <v>3143.56</v>
      </c>
      <c r="M455" s="18">
        <f t="shared" si="21"/>
        <v>1824</v>
      </c>
      <c r="N455" s="30">
        <v>1715.46</v>
      </c>
      <c r="O455" s="107">
        <f t="shared" si="20"/>
        <v>51594.98</v>
      </c>
      <c r="P455" s="90">
        <v>65</v>
      </c>
    </row>
    <row r="456" spans="1:16" ht="15.75" customHeight="1" x14ac:dyDescent="0.25">
      <c r="A456" s="29">
        <v>448</v>
      </c>
      <c r="B456" s="15" t="s">
        <v>931</v>
      </c>
      <c r="C456" s="15" t="s">
        <v>932</v>
      </c>
      <c r="D456" s="14" t="s">
        <v>29</v>
      </c>
      <c r="E456" s="76" t="s">
        <v>933</v>
      </c>
      <c r="F456" s="23" t="s">
        <v>1650</v>
      </c>
      <c r="G456" s="20" t="s">
        <v>31</v>
      </c>
      <c r="H456" s="17">
        <v>39624</v>
      </c>
      <c r="I456" s="17">
        <v>45102</v>
      </c>
      <c r="J456" s="24">
        <v>42800</v>
      </c>
      <c r="K456" s="30">
        <f t="shared" si="19"/>
        <v>1228.3599999999999</v>
      </c>
      <c r="L456" s="30">
        <v>837.83</v>
      </c>
      <c r="M456" s="22">
        <f t="shared" si="21"/>
        <v>1301.1199999999999</v>
      </c>
      <c r="N456" s="30">
        <v>0</v>
      </c>
      <c r="O456" s="106">
        <f t="shared" si="20"/>
        <v>39432.689999999995</v>
      </c>
      <c r="P456" s="90">
        <v>51</v>
      </c>
    </row>
    <row r="457" spans="1:16" ht="15.75" customHeight="1" x14ac:dyDescent="0.25">
      <c r="A457" s="29">
        <v>449</v>
      </c>
      <c r="B457" s="15" t="s">
        <v>934</v>
      </c>
      <c r="C457" s="15" t="s">
        <v>935</v>
      </c>
      <c r="D457" s="14" t="s">
        <v>29</v>
      </c>
      <c r="E457" s="76" t="s">
        <v>1667</v>
      </c>
      <c r="F457" s="23" t="s">
        <v>1650</v>
      </c>
      <c r="G457" s="20" t="s">
        <v>31</v>
      </c>
      <c r="H457" s="17">
        <v>40238</v>
      </c>
      <c r="I457" s="17">
        <v>45352</v>
      </c>
      <c r="J457" s="24">
        <v>48348.3</v>
      </c>
      <c r="K457" s="30">
        <f t="shared" si="19"/>
        <v>1387.5962100000002</v>
      </c>
      <c r="L457" s="30">
        <v>1106.25</v>
      </c>
      <c r="M457" s="22">
        <f t="shared" si="21"/>
        <v>1469.7883200000001</v>
      </c>
      <c r="N457" s="30">
        <v>11103.92</v>
      </c>
      <c r="O457" s="106">
        <f t="shared" si="20"/>
        <v>33280.745470000002</v>
      </c>
      <c r="P457" s="90">
        <v>71</v>
      </c>
    </row>
    <row r="458" spans="1:16" ht="15.75" customHeight="1" x14ac:dyDescent="0.25">
      <c r="A458" s="29">
        <v>450</v>
      </c>
      <c r="B458" s="15" t="s">
        <v>936</v>
      </c>
      <c r="C458" s="15" t="s">
        <v>937</v>
      </c>
      <c r="D458" s="14" t="s">
        <v>29</v>
      </c>
      <c r="E458" s="76" t="s">
        <v>938</v>
      </c>
      <c r="F458" s="23" t="s">
        <v>1650</v>
      </c>
      <c r="G458" s="14" t="s">
        <v>27</v>
      </c>
      <c r="H458" s="17">
        <v>39539</v>
      </c>
      <c r="I458" s="14" t="s">
        <v>28</v>
      </c>
      <c r="J458" s="18">
        <v>30000</v>
      </c>
      <c r="K458" s="30">
        <f t="shared" ref="K458:K521" si="22">+J458*2.87%</f>
        <v>861</v>
      </c>
      <c r="L458" s="30">
        <v>0</v>
      </c>
      <c r="M458" s="18">
        <f t="shared" si="21"/>
        <v>912</v>
      </c>
      <c r="N458" s="30">
        <v>7537.41</v>
      </c>
      <c r="O458" s="107">
        <f t="shared" si="20"/>
        <v>20689.59</v>
      </c>
      <c r="P458" s="90">
        <v>447</v>
      </c>
    </row>
    <row r="459" spans="1:16" ht="15.75" customHeight="1" x14ac:dyDescent="0.25">
      <c r="A459" s="29">
        <v>451</v>
      </c>
      <c r="B459" s="15" t="s">
        <v>939</v>
      </c>
      <c r="C459" s="15" t="s">
        <v>940</v>
      </c>
      <c r="D459" s="14" t="s">
        <v>29</v>
      </c>
      <c r="E459" s="76" t="s">
        <v>1667</v>
      </c>
      <c r="F459" s="23" t="s">
        <v>1650</v>
      </c>
      <c r="G459" s="20" t="s">
        <v>31</v>
      </c>
      <c r="H459" s="17">
        <v>44319</v>
      </c>
      <c r="I459" s="17">
        <v>45049</v>
      </c>
      <c r="J459" s="21">
        <v>50960</v>
      </c>
      <c r="K459" s="30">
        <f t="shared" si="22"/>
        <v>1462.5519999999999</v>
      </c>
      <c r="L459" s="30">
        <v>1989.49</v>
      </c>
      <c r="M459" s="22">
        <f t="shared" si="21"/>
        <v>1549.184</v>
      </c>
      <c r="N459" s="30">
        <v>14289.29</v>
      </c>
      <c r="O459" s="106">
        <f t="shared" ref="O459:O522" si="23">+J459-K459-L459-M459-N459</f>
        <v>31669.483999999997</v>
      </c>
      <c r="P459" s="90">
        <v>135</v>
      </c>
    </row>
    <row r="460" spans="1:16" ht="15.75" customHeight="1" x14ac:dyDescent="0.25">
      <c r="A460" s="29">
        <v>452</v>
      </c>
      <c r="B460" s="15" t="s">
        <v>941</v>
      </c>
      <c r="C460" s="15" t="s">
        <v>942</v>
      </c>
      <c r="D460" s="14" t="s">
        <v>29</v>
      </c>
      <c r="E460" s="76" t="s">
        <v>943</v>
      </c>
      <c r="F460" s="23" t="s">
        <v>1650</v>
      </c>
      <c r="G460" s="20" t="s">
        <v>31</v>
      </c>
      <c r="H460" s="17">
        <v>39706</v>
      </c>
      <c r="I460" s="17">
        <v>45184</v>
      </c>
      <c r="J460" s="24">
        <v>30500</v>
      </c>
      <c r="K460" s="30">
        <f t="shared" si="22"/>
        <v>875.35</v>
      </c>
      <c r="L460" s="30">
        <v>0</v>
      </c>
      <c r="M460" s="22">
        <f t="shared" si="21"/>
        <v>927.2</v>
      </c>
      <c r="N460" s="30">
        <v>0</v>
      </c>
      <c r="O460" s="106">
        <f t="shared" si="23"/>
        <v>28697.45</v>
      </c>
      <c r="P460" s="90">
        <v>52</v>
      </c>
    </row>
    <row r="461" spans="1:16" ht="15.75" customHeight="1" x14ac:dyDescent="0.25">
      <c r="A461" s="29">
        <v>453</v>
      </c>
      <c r="B461" s="15" t="s">
        <v>944</v>
      </c>
      <c r="C461" s="15" t="s">
        <v>945</v>
      </c>
      <c r="D461" s="14" t="s">
        <v>26</v>
      </c>
      <c r="E461" s="76" t="s">
        <v>943</v>
      </c>
      <c r="F461" s="23" t="s">
        <v>1650</v>
      </c>
      <c r="G461" s="20" t="s">
        <v>31</v>
      </c>
      <c r="H461" s="17">
        <v>44256</v>
      </c>
      <c r="I461" s="17">
        <v>45170</v>
      </c>
      <c r="J461" s="24">
        <v>27700</v>
      </c>
      <c r="K461" s="30">
        <f t="shared" si="22"/>
        <v>794.99</v>
      </c>
      <c r="L461" s="30">
        <v>0</v>
      </c>
      <c r="M461" s="22">
        <f t="shared" si="21"/>
        <v>842.08</v>
      </c>
      <c r="N461" s="30">
        <v>0</v>
      </c>
      <c r="O461" s="106">
        <f t="shared" si="23"/>
        <v>26062.929999999997</v>
      </c>
      <c r="P461" s="90">
        <v>157</v>
      </c>
    </row>
    <row r="462" spans="1:16" ht="15.75" customHeight="1" x14ac:dyDescent="0.25">
      <c r="A462" s="29">
        <v>454</v>
      </c>
      <c r="B462" s="15" t="s">
        <v>456</v>
      </c>
      <c r="C462" s="15" t="s">
        <v>946</v>
      </c>
      <c r="D462" s="14" t="s">
        <v>26</v>
      </c>
      <c r="E462" s="75" t="s">
        <v>231</v>
      </c>
      <c r="F462" s="23" t="s">
        <v>1650</v>
      </c>
      <c r="G462" s="14" t="s">
        <v>27</v>
      </c>
      <c r="H462" s="17">
        <v>42430</v>
      </c>
      <c r="I462" s="14" t="s">
        <v>28</v>
      </c>
      <c r="J462" s="18">
        <v>27700</v>
      </c>
      <c r="K462" s="30">
        <f t="shared" si="22"/>
        <v>794.99</v>
      </c>
      <c r="L462" s="30">
        <v>0</v>
      </c>
      <c r="M462" s="18">
        <f t="shared" si="21"/>
        <v>842.08</v>
      </c>
      <c r="N462" s="30">
        <v>0</v>
      </c>
      <c r="O462" s="107">
        <f t="shared" si="23"/>
        <v>26062.929999999997</v>
      </c>
      <c r="P462" s="90">
        <v>504</v>
      </c>
    </row>
    <row r="463" spans="1:16" ht="15.75" customHeight="1" x14ac:dyDescent="0.25">
      <c r="A463" s="29">
        <v>455</v>
      </c>
      <c r="B463" s="15" t="s">
        <v>947</v>
      </c>
      <c r="C463" s="15" t="s">
        <v>948</v>
      </c>
      <c r="D463" s="14" t="s">
        <v>29</v>
      </c>
      <c r="E463" s="76" t="s">
        <v>943</v>
      </c>
      <c r="F463" s="23" t="s">
        <v>1650</v>
      </c>
      <c r="G463" s="14" t="s">
        <v>27</v>
      </c>
      <c r="H463" s="17">
        <v>39644</v>
      </c>
      <c r="I463" s="14" t="s">
        <v>28</v>
      </c>
      <c r="J463" s="18">
        <v>27700</v>
      </c>
      <c r="K463" s="30">
        <f t="shared" si="22"/>
        <v>794.99</v>
      </c>
      <c r="L463" s="30">
        <v>0</v>
      </c>
      <c r="M463" s="18">
        <f t="shared" si="21"/>
        <v>842.08</v>
      </c>
      <c r="N463" s="30">
        <v>0</v>
      </c>
      <c r="O463" s="107">
        <f t="shared" si="23"/>
        <v>26062.929999999997</v>
      </c>
      <c r="P463" s="90">
        <v>340</v>
      </c>
    </row>
    <row r="464" spans="1:16" ht="15.75" customHeight="1" x14ac:dyDescent="0.25">
      <c r="A464" s="29">
        <v>456</v>
      </c>
      <c r="B464" s="15" t="s">
        <v>350</v>
      </c>
      <c r="C464" s="15" t="s">
        <v>949</v>
      </c>
      <c r="D464" s="14" t="s">
        <v>29</v>
      </c>
      <c r="E464" s="76" t="s">
        <v>943</v>
      </c>
      <c r="F464" s="23" t="s">
        <v>1650</v>
      </c>
      <c r="G464" s="14" t="s">
        <v>27</v>
      </c>
      <c r="H464" s="17">
        <v>39692</v>
      </c>
      <c r="I464" s="14" t="s">
        <v>28</v>
      </c>
      <c r="J464" s="18">
        <v>27700</v>
      </c>
      <c r="K464" s="30">
        <f t="shared" si="22"/>
        <v>794.99</v>
      </c>
      <c r="L464" s="30">
        <v>0</v>
      </c>
      <c r="M464" s="18">
        <f t="shared" si="21"/>
        <v>842.08</v>
      </c>
      <c r="N464" s="30">
        <v>0</v>
      </c>
      <c r="O464" s="107">
        <f t="shared" si="23"/>
        <v>26062.929999999997</v>
      </c>
      <c r="P464" s="90">
        <v>341</v>
      </c>
    </row>
    <row r="465" spans="1:16" ht="15.75" customHeight="1" x14ac:dyDescent="0.25">
      <c r="A465" s="29">
        <v>457</v>
      </c>
      <c r="B465" s="15" t="s">
        <v>950</v>
      </c>
      <c r="C465" s="15" t="s">
        <v>951</v>
      </c>
      <c r="D465" s="14" t="s">
        <v>26</v>
      </c>
      <c r="E465" s="76" t="s">
        <v>943</v>
      </c>
      <c r="F465" s="23" t="s">
        <v>1650</v>
      </c>
      <c r="G465" s="14" t="s">
        <v>27</v>
      </c>
      <c r="H465" s="17">
        <v>39706</v>
      </c>
      <c r="I465" s="14" t="s">
        <v>28</v>
      </c>
      <c r="J465" s="18">
        <v>27700</v>
      </c>
      <c r="K465" s="30">
        <f t="shared" si="22"/>
        <v>794.99</v>
      </c>
      <c r="L465" s="30">
        <v>0</v>
      </c>
      <c r="M465" s="18">
        <f t="shared" si="21"/>
        <v>842.08</v>
      </c>
      <c r="N465" s="30">
        <v>22046.04</v>
      </c>
      <c r="O465" s="107">
        <f t="shared" si="23"/>
        <v>4016.8899999999958</v>
      </c>
      <c r="P465" s="90">
        <v>342</v>
      </c>
    </row>
    <row r="466" spans="1:16" ht="15.75" customHeight="1" x14ac:dyDescent="0.25">
      <c r="A466" s="29">
        <v>458</v>
      </c>
      <c r="B466" s="15" t="s">
        <v>952</v>
      </c>
      <c r="C466" s="15" t="s">
        <v>953</v>
      </c>
      <c r="D466" s="14" t="s">
        <v>29</v>
      </c>
      <c r="E466" s="77" t="s">
        <v>943</v>
      </c>
      <c r="F466" s="23" t="s">
        <v>1650</v>
      </c>
      <c r="G466" s="14" t="s">
        <v>27</v>
      </c>
      <c r="H466" s="17">
        <v>39638</v>
      </c>
      <c r="I466" s="14" t="s">
        <v>28</v>
      </c>
      <c r="J466" s="18">
        <v>27700</v>
      </c>
      <c r="K466" s="30">
        <f t="shared" si="22"/>
        <v>794.99</v>
      </c>
      <c r="L466" s="30">
        <v>0</v>
      </c>
      <c r="M466" s="18">
        <f t="shared" si="21"/>
        <v>842.08</v>
      </c>
      <c r="N466" s="30">
        <v>1715.46</v>
      </c>
      <c r="O466" s="107">
        <f t="shared" si="23"/>
        <v>24347.469999999998</v>
      </c>
      <c r="P466" s="90">
        <v>343</v>
      </c>
    </row>
    <row r="467" spans="1:16" ht="15.75" customHeight="1" x14ac:dyDescent="0.25">
      <c r="A467" s="29">
        <v>459</v>
      </c>
      <c r="B467" s="15" t="s">
        <v>954</v>
      </c>
      <c r="C467" s="15" t="s">
        <v>609</v>
      </c>
      <c r="D467" s="14" t="s">
        <v>29</v>
      </c>
      <c r="E467" s="76" t="s">
        <v>943</v>
      </c>
      <c r="F467" s="23" t="s">
        <v>1650</v>
      </c>
      <c r="G467" s="14" t="s">
        <v>27</v>
      </c>
      <c r="H467" s="17">
        <v>41235</v>
      </c>
      <c r="I467" s="14" t="s">
        <v>28</v>
      </c>
      <c r="J467" s="18">
        <v>27700</v>
      </c>
      <c r="K467" s="30">
        <f t="shared" si="22"/>
        <v>794.99</v>
      </c>
      <c r="L467" s="30">
        <v>0</v>
      </c>
      <c r="M467" s="18">
        <f t="shared" si="21"/>
        <v>842.08</v>
      </c>
      <c r="N467" s="30">
        <v>8865.2000000000007</v>
      </c>
      <c r="O467" s="107">
        <f t="shared" si="23"/>
        <v>17197.729999999996</v>
      </c>
      <c r="P467" s="90">
        <v>466</v>
      </c>
    </row>
    <row r="468" spans="1:16" ht="15.75" customHeight="1" x14ac:dyDescent="0.25">
      <c r="A468" s="29">
        <v>460</v>
      </c>
      <c r="B468" s="15" t="s">
        <v>955</v>
      </c>
      <c r="C468" s="15" t="s">
        <v>956</v>
      </c>
      <c r="D468" s="14" t="s">
        <v>26</v>
      </c>
      <c r="E468" s="75" t="s">
        <v>943</v>
      </c>
      <c r="F468" s="23" t="s">
        <v>1650</v>
      </c>
      <c r="G468" s="14" t="s">
        <v>27</v>
      </c>
      <c r="H468" s="17">
        <v>42493</v>
      </c>
      <c r="I468" s="14" t="s">
        <v>28</v>
      </c>
      <c r="J468" s="18">
        <v>27700</v>
      </c>
      <c r="K468" s="30">
        <f t="shared" si="22"/>
        <v>794.99</v>
      </c>
      <c r="L468" s="30">
        <v>0</v>
      </c>
      <c r="M468" s="18">
        <f t="shared" si="21"/>
        <v>842.08</v>
      </c>
      <c r="N468" s="30">
        <v>0</v>
      </c>
      <c r="O468" s="107">
        <f t="shared" si="23"/>
        <v>26062.929999999997</v>
      </c>
      <c r="P468" s="90">
        <v>508</v>
      </c>
    </row>
    <row r="469" spans="1:16" ht="15.75" customHeight="1" x14ac:dyDescent="0.25">
      <c r="A469" s="29">
        <v>461</v>
      </c>
      <c r="B469" s="15" t="s">
        <v>957</v>
      </c>
      <c r="C469" s="15" t="s">
        <v>958</v>
      </c>
      <c r="D469" s="14" t="s">
        <v>26</v>
      </c>
      <c r="E469" s="75" t="s">
        <v>943</v>
      </c>
      <c r="F469" s="23" t="s">
        <v>1650</v>
      </c>
      <c r="G469" s="14" t="s">
        <v>27</v>
      </c>
      <c r="H469" s="17">
        <v>43283</v>
      </c>
      <c r="I469" s="14" t="s">
        <v>28</v>
      </c>
      <c r="J469" s="18">
        <v>27700</v>
      </c>
      <c r="K469" s="30">
        <f t="shared" si="22"/>
        <v>794.99</v>
      </c>
      <c r="L469" s="30">
        <v>0</v>
      </c>
      <c r="M469" s="18">
        <f t="shared" si="21"/>
        <v>842.08</v>
      </c>
      <c r="N469" s="30">
        <v>1715.46</v>
      </c>
      <c r="O469" s="107">
        <f t="shared" si="23"/>
        <v>24347.469999999998</v>
      </c>
      <c r="P469" s="90">
        <v>549</v>
      </c>
    </row>
    <row r="470" spans="1:16" ht="15.75" customHeight="1" x14ac:dyDescent="0.25">
      <c r="A470" s="29">
        <v>462</v>
      </c>
      <c r="B470" s="15" t="s">
        <v>959</v>
      </c>
      <c r="C470" s="15" t="s">
        <v>278</v>
      </c>
      <c r="D470" s="14" t="s">
        <v>26</v>
      </c>
      <c r="E470" s="80" t="s">
        <v>943</v>
      </c>
      <c r="F470" s="23" t="s">
        <v>1650</v>
      </c>
      <c r="G470" s="14" t="s">
        <v>27</v>
      </c>
      <c r="H470" s="17">
        <v>43313</v>
      </c>
      <c r="I470" s="14" t="s">
        <v>28</v>
      </c>
      <c r="J470" s="18">
        <v>27700</v>
      </c>
      <c r="K470" s="30">
        <f t="shared" si="22"/>
        <v>794.99</v>
      </c>
      <c r="L470" s="30">
        <v>0</v>
      </c>
      <c r="M470" s="18">
        <f t="shared" si="21"/>
        <v>842.08</v>
      </c>
      <c r="N470" s="30">
        <v>0</v>
      </c>
      <c r="O470" s="107">
        <f t="shared" si="23"/>
        <v>26062.929999999997</v>
      </c>
      <c r="P470" s="90">
        <v>556</v>
      </c>
    </row>
    <row r="471" spans="1:16" ht="15.75" customHeight="1" x14ac:dyDescent="0.25">
      <c r="A471" s="29">
        <v>463</v>
      </c>
      <c r="B471" s="15" t="s">
        <v>960</v>
      </c>
      <c r="C471" s="15" t="s">
        <v>961</v>
      </c>
      <c r="D471" s="14" t="s">
        <v>26</v>
      </c>
      <c r="E471" s="80" t="s">
        <v>943</v>
      </c>
      <c r="F471" s="23" t="s">
        <v>1650</v>
      </c>
      <c r="G471" s="14" t="s">
        <v>27</v>
      </c>
      <c r="H471" s="17">
        <v>43891</v>
      </c>
      <c r="I471" s="14" t="s">
        <v>28</v>
      </c>
      <c r="J471" s="18">
        <v>27700</v>
      </c>
      <c r="K471" s="30">
        <f t="shared" si="22"/>
        <v>794.99</v>
      </c>
      <c r="L471" s="30">
        <v>0</v>
      </c>
      <c r="M471" s="18">
        <f t="shared" si="21"/>
        <v>842.08</v>
      </c>
      <c r="N471" s="30">
        <v>0</v>
      </c>
      <c r="O471" s="107">
        <f t="shared" si="23"/>
        <v>26062.929999999997</v>
      </c>
      <c r="P471" s="90">
        <v>608</v>
      </c>
    </row>
    <row r="472" spans="1:16" ht="15.75" customHeight="1" x14ac:dyDescent="0.25">
      <c r="A472" s="29">
        <v>464</v>
      </c>
      <c r="B472" s="15" t="s">
        <v>962</v>
      </c>
      <c r="C472" s="15" t="s">
        <v>963</v>
      </c>
      <c r="D472" s="14" t="s">
        <v>29</v>
      </c>
      <c r="E472" s="76" t="s">
        <v>943</v>
      </c>
      <c r="F472" s="23" t="s">
        <v>1650</v>
      </c>
      <c r="G472" s="14" t="s">
        <v>27</v>
      </c>
      <c r="H472" s="17">
        <v>44470</v>
      </c>
      <c r="I472" s="14" t="s">
        <v>28</v>
      </c>
      <c r="J472" s="18">
        <v>27700</v>
      </c>
      <c r="K472" s="30">
        <f t="shared" si="22"/>
        <v>794.99</v>
      </c>
      <c r="L472" s="30">
        <v>0</v>
      </c>
      <c r="M472" s="18">
        <f t="shared" si="21"/>
        <v>842.08</v>
      </c>
      <c r="N472" s="30">
        <v>0</v>
      </c>
      <c r="O472" s="107">
        <f t="shared" si="23"/>
        <v>26062.929999999997</v>
      </c>
      <c r="P472" s="90">
        <v>207</v>
      </c>
    </row>
    <row r="473" spans="1:16" ht="15.75" customHeight="1" x14ac:dyDescent="0.25">
      <c r="A473" s="29">
        <v>465</v>
      </c>
      <c r="B473" s="15" t="s">
        <v>964</v>
      </c>
      <c r="C473" s="15" t="s">
        <v>965</v>
      </c>
      <c r="D473" s="14" t="s">
        <v>29</v>
      </c>
      <c r="E473" s="77" t="s">
        <v>943</v>
      </c>
      <c r="F473" s="23" t="s">
        <v>1650</v>
      </c>
      <c r="G473" s="14" t="s">
        <v>27</v>
      </c>
      <c r="H473" s="17">
        <v>44927</v>
      </c>
      <c r="I473" s="14" t="s">
        <v>28</v>
      </c>
      <c r="J473" s="18">
        <v>27700</v>
      </c>
      <c r="K473" s="30">
        <f t="shared" si="22"/>
        <v>794.99</v>
      </c>
      <c r="L473" s="30"/>
      <c r="M473" s="18">
        <f t="shared" si="21"/>
        <v>842.08</v>
      </c>
      <c r="N473" s="30">
        <v>0</v>
      </c>
      <c r="O473" s="107">
        <f t="shared" si="23"/>
        <v>26062.929999999997</v>
      </c>
      <c r="P473" s="90">
        <v>301</v>
      </c>
    </row>
    <row r="474" spans="1:16" ht="15.75" customHeight="1" x14ac:dyDescent="0.25">
      <c r="A474" s="29">
        <v>466</v>
      </c>
      <c r="B474" s="15" t="s">
        <v>966</v>
      </c>
      <c r="C474" s="15" t="s">
        <v>967</v>
      </c>
      <c r="D474" s="14" t="s">
        <v>26</v>
      </c>
      <c r="E474" s="77" t="s">
        <v>413</v>
      </c>
      <c r="F474" s="23" t="s">
        <v>1650</v>
      </c>
      <c r="G474" s="14" t="s">
        <v>27</v>
      </c>
      <c r="H474" s="17">
        <v>40415</v>
      </c>
      <c r="I474" s="14" t="s">
        <v>28</v>
      </c>
      <c r="J474" s="18">
        <v>19400</v>
      </c>
      <c r="K474" s="30">
        <f t="shared" si="22"/>
        <v>556.78</v>
      </c>
      <c r="L474" s="30">
        <v>0</v>
      </c>
      <c r="M474" s="18">
        <f t="shared" si="21"/>
        <v>589.76</v>
      </c>
      <c r="N474" s="30">
        <v>17590</v>
      </c>
      <c r="O474" s="107">
        <f t="shared" si="23"/>
        <v>663.46000000000276</v>
      </c>
      <c r="P474" s="90">
        <v>209</v>
      </c>
    </row>
    <row r="475" spans="1:16" ht="15.75" customHeight="1" x14ac:dyDescent="0.25">
      <c r="A475" s="29">
        <v>467</v>
      </c>
      <c r="B475" s="15" t="s">
        <v>968</v>
      </c>
      <c r="C475" s="15" t="s">
        <v>969</v>
      </c>
      <c r="D475" s="14" t="s">
        <v>26</v>
      </c>
      <c r="E475" s="75" t="s">
        <v>413</v>
      </c>
      <c r="F475" s="23" t="s">
        <v>1650</v>
      </c>
      <c r="G475" s="14" t="s">
        <v>27</v>
      </c>
      <c r="H475" s="17">
        <v>42125</v>
      </c>
      <c r="I475" s="14" t="s">
        <v>28</v>
      </c>
      <c r="J475" s="18">
        <v>19000</v>
      </c>
      <c r="K475" s="30">
        <f t="shared" si="22"/>
        <v>545.29999999999995</v>
      </c>
      <c r="L475" s="30">
        <v>0</v>
      </c>
      <c r="M475" s="18">
        <f t="shared" si="21"/>
        <v>577.6</v>
      </c>
      <c r="N475" s="30">
        <v>0</v>
      </c>
      <c r="O475" s="107">
        <f t="shared" si="23"/>
        <v>17877.100000000002</v>
      </c>
      <c r="P475" s="90">
        <v>495</v>
      </c>
    </row>
    <row r="476" spans="1:16" ht="15.75" customHeight="1" x14ac:dyDescent="0.25">
      <c r="A476" s="29">
        <v>468</v>
      </c>
      <c r="B476" s="15" t="s">
        <v>970</v>
      </c>
      <c r="C476" s="15" t="s">
        <v>971</v>
      </c>
      <c r="D476" s="14" t="s">
        <v>29</v>
      </c>
      <c r="E476" s="76" t="s">
        <v>972</v>
      </c>
      <c r="F476" s="16" t="s">
        <v>1614</v>
      </c>
      <c r="G476" s="14" t="s">
        <v>27</v>
      </c>
      <c r="H476" s="17">
        <v>39630</v>
      </c>
      <c r="I476" s="14" t="s">
        <v>28</v>
      </c>
      <c r="J476" s="18">
        <v>69663.100000000006</v>
      </c>
      <c r="K476" s="30">
        <f t="shared" si="22"/>
        <v>1999.3309700000002</v>
      </c>
      <c r="L476" s="30">
        <v>5305.05</v>
      </c>
      <c r="M476" s="18">
        <f t="shared" si="21"/>
        <v>2117.7582400000001</v>
      </c>
      <c r="N476" s="30">
        <v>0</v>
      </c>
      <c r="O476" s="107">
        <f t="shared" si="23"/>
        <v>60240.960790000005</v>
      </c>
      <c r="P476" s="90">
        <v>407</v>
      </c>
    </row>
    <row r="477" spans="1:16" ht="15.75" customHeight="1" x14ac:dyDescent="0.25">
      <c r="A477" s="29">
        <v>469</v>
      </c>
      <c r="B477" s="15" t="s">
        <v>973</v>
      </c>
      <c r="C477" s="15" t="s">
        <v>974</v>
      </c>
      <c r="D477" s="14" t="s">
        <v>29</v>
      </c>
      <c r="E477" s="75" t="s">
        <v>975</v>
      </c>
      <c r="F477" s="16" t="s">
        <v>1614</v>
      </c>
      <c r="G477" s="14" t="s">
        <v>27</v>
      </c>
      <c r="H477" s="17">
        <v>43010</v>
      </c>
      <c r="I477" s="14" t="s">
        <v>28</v>
      </c>
      <c r="J477" s="18">
        <v>69663.100000000006</v>
      </c>
      <c r="K477" s="30">
        <f t="shared" si="22"/>
        <v>1999.3309700000002</v>
      </c>
      <c r="L477" s="30">
        <v>5305.05</v>
      </c>
      <c r="M477" s="18">
        <f t="shared" si="21"/>
        <v>2117.7582400000001</v>
      </c>
      <c r="N477" s="30">
        <v>0</v>
      </c>
      <c r="O477" s="107">
        <f t="shared" si="23"/>
        <v>60240.960790000005</v>
      </c>
      <c r="P477" s="90">
        <v>527</v>
      </c>
    </row>
    <row r="478" spans="1:16" ht="15.75" customHeight="1" x14ac:dyDescent="0.25">
      <c r="A478" s="29">
        <v>470</v>
      </c>
      <c r="B478" s="15" t="s">
        <v>976</v>
      </c>
      <c r="C478" s="15" t="s">
        <v>977</v>
      </c>
      <c r="D478" s="14" t="s">
        <v>26</v>
      </c>
      <c r="E478" s="76" t="s">
        <v>1615</v>
      </c>
      <c r="F478" s="16" t="s">
        <v>1614</v>
      </c>
      <c r="G478" s="14" t="s">
        <v>27</v>
      </c>
      <c r="H478" s="17">
        <v>44621</v>
      </c>
      <c r="I478" s="14" t="s">
        <v>28</v>
      </c>
      <c r="J478" s="18">
        <v>69663.100000000006</v>
      </c>
      <c r="K478" s="30">
        <f t="shared" si="22"/>
        <v>1999.3309700000002</v>
      </c>
      <c r="L478" s="30">
        <v>5305.05</v>
      </c>
      <c r="M478" s="18">
        <f t="shared" si="21"/>
        <v>2117.7582400000001</v>
      </c>
      <c r="N478" s="30">
        <v>0</v>
      </c>
      <c r="O478" s="107">
        <f t="shared" si="23"/>
        <v>60240.960790000005</v>
      </c>
      <c r="P478" s="90">
        <v>214</v>
      </c>
    </row>
    <row r="479" spans="1:16" ht="15.75" customHeight="1" x14ac:dyDescent="0.25">
      <c r="A479" s="29">
        <v>471</v>
      </c>
      <c r="B479" s="15" t="s">
        <v>978</v>
      </c>
      <c r="C479" s="15" t="s">
        <v>979</v>
      </c>
      <c r="D479" s="14" t="s">
        <v>26</v>
      </c>
      <c r="E479" s="80" t="s">
        <v>980</v>
      </c>
      <c r="F479" s="16" t="s">
        <v>1614</v>
      </c>
      <c r="G479" s="14" t="s">
        <v>27</v>
      </c>
      <c r="H479" s="17">
        <v>43283</v>
      </c>
      <c r="I479" s="14" t="s">
        <v>28</v>
      </c>
      <c r="J479" s="18">
        <v>69663.100000000006</v>
      </c>
      <c r="K479" s="30">
        <f t="shared" si="22"/>
        <v>1999.3309700000002</v>
      </c>
      <c r="L479" s="30">
        <v>5305.05</v>
      </c>
      <c r="M479" s="18">
        <f t="shared" si="21"/>
        <v>2117.7582400000001</v>
      </c>
      <c r="N479" s="30">
        <v>0</v>
      </c>
      <c r="O479" s="107">
        <f t="shared" si="23"/>
        <v>60240.960790000005</v>
      </c>
      <c r="P479" s="90">
        <v>551</v>
      </c>
    </row>
    <row r="480" spans="1:16" ht="15.75" customHeight="1" x14ac:dyDescent="0.25">
      <c r="A480" s="29">
        <v>472</v>
      </c>
      <c r="B480" s="15" t="s">
        <v>981</v>
      </c>
      <c r="C480" s="15" t="s">
        <v>982</v>
      </c>
      <c r="D480" s="14" t="s">
        <v>26</v>
      </c>
      <c r="E480" s="80" t="s">
        <v>1735</v>
      </c>
      <c r="F480" s="16" t="s">
        <v>1614</v>
      </c>
      <c r="G480" s="14" t="s">
        <v>27</v>
      </c>
      <c r="H480" s="17">
        <v>43353</v>
      </c>
      <c r="I480" s="14" t="s">
        <v>28</v>
      </c>
      <c r="J480" s="18">
        <v>69663.100000000006</v>
      </c>
      <c r="K480" s="30">
        <f t="shared" si="22"/>
        <v>1999.3309700000002</v>
      </c>
      <c r="L480" s="30">
        <v>5305.05</v>
      </c>
      <c r="M480" s="18">
        <f t="shared" si="21"/>
        <v>2117.7582400000001</v>
      </c>
      <c r="N480" s="30"/>
      <c r="O480" s="107">
        <f t="shared" si="23"/>
        <v>60240.960790000005</v>
      </c>
      <c r="P480" s="90">
        <v>564</v>
      </c>
    </row>
    <row r="481" spans="1:16" ht="15.75" customHeight="1" x14ac:dyDescent="0.25">
      <c r="A481" s="29">
        <v>473</v>
      </c>
      <c r="B481" s="15" t="s">
        <v>983</v>
      </c>
      <c r="C481" s="15" t="s">
        <v>984</v>
      </c>
      <c r="D481" s="14" t="s">
        <v>26</v>
      </c>
      <c r="E481" s="80" t="s">
        <v>972</v>
      </c>
      <c r="F481" s="16" t="s">
        <v>1614</v>
      </c>
      <c r="G481" s="14" t="s">
        <v>27</v>
      </c>
      <c r="H481" s="17">
        <v>43983</v>
      </c>
      <c r="I481" s="14" t="s">
        <v>28</v>
      </c>
      <c r="J481" s="18">
        <v>69663.100000000006</v>
      </c>
      <c r="K481" s="30">
        <f t="shared" si="22"/>
        <v>1999.3309700000002</v>
      </c>
      <c r="L481" s="30">
        <v>5305.05</v>
      </c>
      <c r="M481" s="18">
        <f t="shared" si="21"/>
        <v>2117.7582400000001</v>
      </c>
      <c r="N481" s="30">
        <v>0</v>
      </c>
      <c r="O481" s="107">
        <f t="shared" si="23"/>
        <v>60240.960790000005</v>
      </c>
      <c r="P481" s="90">
        <v>617</v>
      </c>
    </row>
    <row r="482" spans="1:16" ht="15.75" customHeight="1" x14ac:dyDescent="0.25">
      <c r="A482" s="29">
        <v>474</v>
      </c>
      <c r="B482" s="15" t="s">
        <v>1585</v>
      </c>
      <c r="C482" s="15" t="s">
        <v>985</v>
      </c>
      <c r="D482" s="14" t="s">
        <v>26</v>
      </c>
      <c r="E482" s="75" t="s">
        <v>972</v>
      </c>
      <c r="F482" s="16" t="s">
        <v>1614</v>
      </c>
      <c r="G482" s="14" t="s">
        <v>27</v>
      </c>
      <c r="H482" s="17">
        <v>44075</v>
      </c>
      <c r="I482" s="14" t="s">
        <v>28</v>
      </c>
      <c r="J482" s="18">
        <v>69663.100000000006</v>
      </c>
      <c r="K482" s="30">
        <f t="shared" si="22"/>
        <v>1999.3309700000002</v>
      </c>
      <c r="L482" s="30">
        <v>4618.87</v>
      </c>
      <c r="M482" s="18">
        <f t="shared" si="21"/>
        <v>2117.7582400000001</v>
      </c>
      <c r="N482" s="30">
        <v>3430.92</v>
      </c>
      <c r="O482" s="107">
        <f t="shared" si="23"/>
        <v>57496.220790000007</v>
      </c>
      <c r="P482" s="90">
        <v>623</v>
      </c>
    </row>
    <row r="483" spans="1:16" ht="15.75" customHeight="1" x14ac:dyDescent="0.25">
      <c r="A483" s="29">
        <v>475</v>
      </c>
      <c r="B483" s="15" t="s">
        <v>986</v>
      </c>
      <c r="C483" s="15" t="s">
        <v>987</v>
      </c>
      <c r="D483" s="14" t="s">
        <v>29</v>
      </c>
      <c r="E483" s="80" t="s">
        <v>988</v>
      </c>
      <c r="F483" s="16" t="s">
        <v>1614</v>
      </c>
      <c r="G483" s="14" t="s">
        <v>27</v>
      </c>
      <c r="H483" s="17">
        <v>42439</v>
      </c>
      <c r="I483" s="14" t="s">
        <v>28</v>
      </c>
      <c r="J483" s="18">
        <v>65018.43</v>
      </c>
      <c r="K483" s="30">
        <f t="shared" si="22"/>
        <v>1866.028941</v>
      </c>
      <c r="L483" s="30">
        <v>4431.0200000000004</v>
      </c>
      <c r="M483" s="18">
        <f t="shared" si="21"/>
        <v>1976.5602719999999</v>
      </c>
      <c r="N483" s="30">
        <v>0</v>
      </c>
      <c r="O483" s="107">
        <f t="shared" si="23"/>
        <v>56744.820787000004</v>
      </c>
      <c r="P483" s="90">
        <v>517</v>
      </c>
    </row>
    <row r="484" spans="1:16" ht="15.75" customHeight="1" x14ac:dyDescent="0.25">
      <c r="A484" s="29">
        <v>476</v>
      </c>
      <c r="B484" s="15" t="s">
        <v>989</v>
      </c>
      <c r="C484" s="15" t="s">
        <v>990</v>
      </c>
      <c r="D484" s="14" t="s">
        <v>29</v>
      </c>
      <c r="E484" s="123" t="s">
        <v>991</v>
      </c>
      <c r="F484" s="16" t="s">
        <v>1614</v>
      </c>
      <c r="G484" s="14" t="s">
        <v>27</v>
      </c>
      <c r="H484" s="17">
        <v>45261</v>
      </c>
      <c r="I484" s="14" t="s">
        <v>28</v>
      </c>
      <c r="J484" s="18">
        <v>69663.100000000006</v>
      </c>
      <c r="K484" s="30">
        <f t="shared" si="22"/>
        <v>1999.3309700000002</v>
      </c>
      <c r="L484" s="30">
        <v>5305.05</v>
      </c>
      <c r="M484" s="18">
        <f t="shared" si="21"/>
        <v>2117.7582400000001</v>
      </c>
      <c r="N484" s="116">
        <v>3382.32</v>
      </c>
      <c r="O484" s="107">
        <f t="shared" si="23"/>
        <v>56858.640790000005</v>
      </c>
      <c r="P484" s="90">
        <v>246</v>
      </c>
    </row>
    <row r="485" spans="1:16" ht="15.75" customHeight="1" x14ac:dyDescent="0.25">
      <c r="A485" s="29">
        <v>477</v>
      </c>
      <c r="B485" s="15" t="s">
        <v>992</v>
      </c>
      <c r="C485" s="15" t="s">
        <v>993</v>
      </c>
      <c r="D485" s="14" t="s">
        <v>26</v>
      </c>
      <c r="E485" s="77" t="s">
        <v>972</v>
      </c>
      <c r="F485" s="16" t="s">
        <v>1614</v>
      </c>
      <c r="G485" s="20" t="s">
        <v>31</v>
      </c>
      <c r="H485" s="17">
        <v>39722</v>
      </c>
      <c r="I485" s="17">
        <v>45200</v>
      </c>
      <c r="J485" s="25">
        <v>69663.100000000006</v>
      </c>
      <c r="K485" s="30">
        <f t="shared" si="22"/>
        <v>1999.3309700000002</v>
      </c>
      <c r="L485" s="30">
        <v>5305.05</v>
      </c>
      <c r="M485" s="22">
        <f t="shared" si="21"/>
        <v>2117.7582400000001</v>
      </c>
      <c r="N485" s="30">
        <v>3430.92</v>
      </c>
      <c r="O485" s="106">
        <f t="shared" si="23"/>
        <v>56810.040790000006</v>
      </c>
      <c r="P485" s="90">
        <v>95</v>
      </c>
    </row>
    <row r="486" spans="1:16" ht="15.75" customHeight="1" x14ac:dyDescent="0.25">
      <c r="A486" s="29">
        <v>478</v>
      </c>
      <c r="B486" s="15" t="s">
        <v>994</v>
      </c>
      <c r="C486" s="15" t="s">
        <v>995</v>
      </c>
      <c r="D486" s="14" t="s">
        <v>26</v>
      </c>
      <c r="E486" s="77" t="s">
        <v>1670</v>
      </c>
      <c r="F486" s="16" t="s">
        <v>1614</v>
      </c>
      <c r="G486" s="20" t="s">
        <v>31</v>
      </c>
      <c r="H486" s="17">
        <v>39539</v>
      </c>
      <c r="I486" s="17">
        <v>45383</v>
      </c>
      <c r="J486" s="24">
        <v>77402.92</v>
      </c>
      <c r="K486" s="30">
        <f t="shared" si="22"/>
        <v>2221.463804</v>
      </c>
      <c r="L486" s="30">
        <v>6790.04</v>
      </c>
      <c r="M486" s="22">
        <f t="shared" si="21"/>
        <v>2353.0487680000001</v>
      </c>
      <c r="N486" s="30">
        <v>0</v>
      </c>
      <c r="O486" s="106">
        <f t="shared" si="23"/>
        <v>66038.367428000012</v>
      </c>
      <c r="P486" s="90">
        <v>74</v>
      </c>
    </row>
    <row r="487" spans="1:16" ht="15.75" customHeight="1" x14ac:dyDescent="0.25">
      <c r="A487" s="29">
        <v>479</v>
      </c>
      <c r="B487" s="15" t="s">
        <v>996</v>
      </c>
      <c r="C487" s="15" t="s">
        <v>997</v>
      </c>
      <c r="D487" s="14" t="s">
        <v>26</v>
      </c>
      <c r="E487" s="77" t="s">
        <v>972</v>
      </c>
      <c r="F487" s="16" t="s">
        <v>1614</v>
      </c>
      <c r="G487" s="20" t="s">
        <v>31</v>
      </c>
      <c r="H487" s="17">
        <v>39722</v>
      </c>
      <c r="I487" s="17">
        <v>45200</v>
      </c>
      <c r="J487" s="24">
        <v>39848</v>
      </c>
      <c r="K487" s="30">
        <f t="shared" si="22"/>
        <v>1143.6376</v>
      </c>
      <c r="L487" s="30">
        <v>421.2</v>
      </c>
      <c r="M487" s="22">
        <f t="shared" si="21"/>
        <v>1211.3792000000001</v>
      </c>
      <c r="N487" s="30">
        <v>0</v>
      </c>
      <c r="O487" s="106">
        <f t="shared" si="23"/>
        <v>37071.783199999998</v>
      </c>
      <c r="P487" s="90">
        <v>96</v>
      </c>
    </row>
    <row r="488" spans="1:16" ht="15.75" customHeight="1" x14ac:dyDescent="0.25">
      <c r="A488" s="29">
        <v>480</v>
      </c>
      <c r="B488" s="15" t="s">
        <v>998</v>
      </c>
      <c r="C488" s="15" t="s">
        <v>999</v>
      </c>
      <c r="D488" s="14" t="s">
        <v>29</v>
      </c>
      <c r="E488" s="76" t="s">
        <v>1682</v>
      </c>
      <c r="F488" s="16" t="s">
        <v>1614</v>
      </c>
      <c r="G488" s="20" t="s">
        <v>31</v>
      </c>
      <c r="H488" s="17">
        <v>39569</v>
      </c>
      <c r="I488" s="17">
        <v>45047</v>
      </c>
      <c r="J488" s="24">
        <v>53130</v>
      </c>
      <c r="K488" s="30">
        <f t="shared" si="22"/>
        <v>1524.8309999999999</v>
      </c>
      <c r="L488" s="30">
        <v>2295.75</v>
      </c>
      <c r="M488" s="22">
        <f t="shared" si="21"/>
        <v>1615.152</v>
      </c>
      <c r="N488" s="30">
        <v>0</v>
      </c>
      <c r="O488" s="106">
        <f t="shared" si="23"/>
        <v>47694.267</v>
      </c>
      <c r="P488" s="90">
        <v>99</v>
      </c>
    </row>
    <row r="489" spans="1:16" ht="15.75" customHeight="1" x14ac:dyDescent="0.25">
      <c r="A489" s="29">
        <v>481</v>
      </c>
      <c r="B489" s="15" t="s">
        <v>1000</v>
      </c>
      <c r="C489" s="15" t="s">
        <v>1001</v>
      </c>
      <c r="D489" s="14" t="s">
        <v>26</v>
      </c>
      <c r="E489" s="76" t="s">
        <v>1705</v>
      </c>
      <c r="F489" s="16" t="s">
        <v>1614</v>
      </c>
      <c r="G489" s="20" t="s">
        <v>31</v>
      </c>
      <c r="H489" s="17">
        <v>44256</v>
      </c>
      <c r="I489" s="17">
        <v>45352</v>
      </c>
      <c r="J489" s="24">
        <v>69663.100000000006</v>
      </c>
      <c r="K489" s="30">
        <f t="shared" si="22"/>
        <v>1999.3309700000002</v>
      </c>
      <c r="L489" s="30">
        <v>5305.05</v>
      </c>
      <c r="M489" s="22">
        <f t="shared" si="21"/>
        <v>2117.7582400000001</v>
      </c>
      <c r="N489" s="30">
        <v>0</v>
      </c>
      <c r="O489" s="106">
        <f t="shared" si="23"/>
        <v>60240.960790000005</v>
      </c>
      <c r="P489" s="90">
        <v>152</v>
      </c>
    </row>
    <row r="490" spans="1:16" ht="15.75" customHeight="1" x14ac:dyDescent="0.25">
      <c r="A490" s="29">
        <v>482</v>
      </c>
      <c r="B490" s="15" t="s">
        <v>1002</v>
      </c>
      <c r="C490" s="15" t="s">
        <v>1003</v>
      </c>
      <c r="D490" s="14" t="s">
        <v>29</v>
      </c>
      <c r="E490" s="76" t="s">
        <v>972</v>
      </c>
      <c r="F490" s="16" t="s">
        <v>1614</v>
      </c>
      <c r="G490" s="20" t="s">
        <v>31</v>
      </c>
      <c r="H490" s="17">
        <v>40026</v>
      </c>
      <c r="I490" s="17">
        <v>45139</v>
      </c>
      <c r="J490" s="18">
        <v>69663.100000000006</v>
      </c>
      <c r="K490" s="30">
        <f t="shared" si="22"/>
        <v>1999.3309700000002</v>
      </c>
      <c r="L490" s="30">
        <v>5305.05</v>
      </c>
      <c r="M490" s="22">
        <f t="shared" si="21"/>
        <v>2117.7582400000001</v>
      </c>
      <c r="N490" s="30">
        <v>0</v>
      </c>
      <c r="O490" s="106">
        <f t="shared" si="23"/>
        <v>60240.960790000005</v>
      </c>
      <c r="P490" s="90">
        <v>94</v>
      </c>
    </row>
    <row r="491" spans="1:16" ht="15.75" customHeight="1" x14ac:dyDescent="0.25">
      <c r="A491" s="29">
        <v>483</v>
      </c>
      <c r="B491" s="15" t="s">
        <v>960</v>
      </c>
      <c r="C491" s="15" t="s">
        <v>1004</v>
      </c>
      <c r="D491" s="14" t="s">
        <v>29</v>
      </c>
      <c r="E491" s="75" t="s">
        <v>1615</v>
      </c>
      <c r="F491" s="16" t="s">
        <v>1614</v>
      </c>
      <c r="G491" s="20" t="s">
        <v>31</v>
      </c>
      <c r="H491" s="17">
        <v>44682</v>
      </c>
      <c r="I491" s="17">
        <v>45047</v>
      </c>
      <c r="J491" s="18">
        <v>69663.100000000006</v>
      </c>
      <c r="K491" s="30">
        <f t="shared" si="22"/>
        <v>1999.3309700000002</v>
      </c>
      <c r="L491" s="30">
        <v>4961.96</v>
      </c>
      <c r="M491" s="22">
        <f t="shared" si="21"/>
        <v>2117.7582400000001</v>
      </c>
      <c r="N491" s="30">
        <v>2447.14</v>
      </c>
      <c r="O491" s="106">
        <f t="shared" si="23"/>
        <v>58136.910790000009</v>
      </c>
      <c r="P491" s="90">
        <v>5</v>
      </c>
    </row>
    <row r="492" spans="1:16" ht="15.75" customHeight="1" x14ac:dyDescent="0.25">
      <c r="A492" s="29">
        <v>484</v>
      </c>
      <c r="B492" s="15" t="s">
        <v>1005</v>
      </c>
      <c r="C492" s="15" t="s">
        <v>1006</v>
      </c>
      <c r="D492" s="14" t="s">
        <v>29</v>
      </c>
      <c r="E492" s="75" t="s">
        <v>1615</v>
      </c>
      <c r="F492" s="16" t="s">
        <v>1614</v>
      </c>
      <c r="G492" s="20" t="s">
        <v>31</v>
      </c>
      <c r="H492" s="17">
        <v>44682</v>
      </c>
      <c r="I492" s="17">
        <v>45047</v>
      </c>
      <c r="J492" s="18">
        <v>69663.100000000006</v>
      </c>
      <c r="K492" s="30">
        <f t="shared" si="22"/>
        <v>1999.3309700000002</v>
      </c>
      <c r="L492" s="30">
        <v>5305.05</v>
      </c>
      <c r="M492" s="22">
        <f t="shared" si="21"/>
        <v>2117.7582400000001</v>
      </c>
      <c r="N492" s="30">
        <v>0</v>
      </c>
      <c r="O492" s="106">
        <f t="shared" si="23"/>
        <v>60240.960790000005</v>
      </c>
      <c r="P492" s="90">
        <v>6</v>
      </c>
    </row>
    <row r="493" spans="1:16" ht="15.75" customHeight="1" x14ac:dyDescent="0.25">
      <c r="A493" s="29">
        <v>485</v>
      </c>
      <c r="B493" s="27" t="s">
        <v>1007</v>
      </c>
      <c r="C493" s="27" t="s">
        <v>80</v>
      </c>
      <c r="D493" s="29" t="s">
        <v>29</v>
      </c>
      <c r="E493" s="76" t="s">
        <v>1008</v>
      </c>
      <c r="F493" s="33" t="s">
        <v>1589</v>
      </c>
      <c r="G493" s="14" t="s">
        <v>27</v>
      </c>
      <c r="H493" s="28">
        <v>39539</v>
      </c>
      <c r="I493" s="29" t="s">
        <v>28</v>
      </c>
      <c r="J493" s="30">
        <v>30000</v>
      </c>
      <c r="K493" s="30">
        <f t="shared" si="22"/>
        <v>861</v>
      </c>
      <c r="L493" s="30">
        <v>0</v>
      </c>
      <c r="M493" s="30">
        <f t="shared" si="21"/>
        <v>912</v>
      </c>
      <c r="N493" s="30">
        <v>10939.44</v>
      </c>
      <c r="O493" s="105">
        <f t="shared" si="23"/>
        <v>17287.559999999998</v>
      </c>
      <c r="P493" s="90">
        <v>453</v>
      </c>
    </row>
    <row r="494" spans="1:16" ht="15.75" customHeight="1" x14ac:dyDescent="0.25">
      <c r="A494" s="29">
        <v>486</v>
      </c>
      <c r="B494" s="15" t="s">
        <v>1009</v>
      </c>
      <c r="C494" s="15" t="s">
        <v>1010</v>
      </c>
      <c r="D494" s="14" t="s">
        <v>26</v>
      </c>
      <c r="E494" s="77" t="s">
        <v>1011</v>
      </c>
      <c r="F494" s="23" t="s">
        <v>1590</v>
      </c>
      <c r="G494" s="20" t="s">
        <v>31</v>
      </c>
      <c r="H494" s="17">
        <v>44242</v>
      </c>
      <c r="I494" s="17">
        <v>45337</v>
      </c>
      <c r="J494" s="24">
        <v>69663.100000000006</v>
      </c>
      <c r="K494" s="30">
        <f t="shared" si="22"/>
        <v>1999.3309700000002</v>
      </c>
      <c r="L494" s="30">
        <v>5305.05</v>
      </c>
      <c r="M494" s="22">
        <f t="shared" si="21"/>
        <v>2117.7582400000001</v>
      </c>
      <c r="N494" s="30">
        <v>0</v>
      </c>
      <c r="O494" s="106">
        <f t="shared" si="23"/>
        <v>60240.960790000005</v>
      </c>
      <c r="P494" s="90">
        <v>12</v>
      </c>
    </row>
    <row r="495" spans="1:16" ht="15.75" customHeight="1" x14ac:dyDescent="0.25">
      <c r="A495" s="29">
        <v>487</v>
      </c>
      <c r="B495" s="15" t="s">
        <v>1012</v>
      </c>
      <c r="C495" s="15" t="s">
        <v>1013</v>
      </c>
      <c r="D495" s="14" t="s">
        <v>29</v>
      </c>
      <c r="E495" s="77" t="s">
        <v>1014</v>
      </c>
      <c r="F495" s="16" t="s">
        <v>1652</v>
      </c>
      <c r="G495" s="14" t="s">
        <v>27</v>
      </c>
      <c r="H495" s="17">
        <v>40238</v>
      </c>
      <c r="I495" s="14" t="s">
        <v>28</v>
      </c>
      <c r="J495" s="18">
        <v>86336.9</v>
      </c>
      <c r="K495" s="30">
        <f t="shared" si="22"/>
        <v>2477.8690299999998</v>
      </c>
      <c r="L495" s="30">
        <v>8891.5400000000009</v>
      </c>
      <c r="M495" s="18">
        <f t="shared" si="21"/>
        <v>2624.64176</v>
      </c>
      <c r="N495" s="30">
        <v>0</v>
      </c>
      <c r="O495" s="107">
        <f t="shared" si="23"/>
        <v>72342.849209999986</v>
      </c>
      <c r="P495" s="90">
        <v>428</v>
      </c>
    </row>
    <row r="496" spans="1:16" ht="15.75" customHeight="1" x14ac:dyDescent="0.25">
      <c r="A496" s="29">
        <v>488</v>
      </c>
      <c r="B496" s="15" t="s">
        <v>1015</v>
      </c>
      <c r="C496" s="15" t="s">
        <v>1016</v>
      </c>
      <c r="D496" s="14" t="s">
        <v>26</v>
      </c>
      <c r="E496" s="76" t="s">
        <v>1017</v>
      </c>
      <c r="F496" s="16" t="s">
        <v>1652</v>
      </c>
      <c r="G496" s="14" t="s">
        <v>27</v>
      </c>
      <c r="H496" s="17">
        <v>40210</v>
      </c>
      <c r="I496" s="14" t="s">
        <v>28</v>
      </c>
      <c r="J496" s="18">
        <v>86336.9</v>
      </c>
      <c r="K496" s="30">
        <f t="shared" si="22"/>
        <v>2477.8690299999998</v>
      </c>
      <c r="L496" s="30">
        <v>8891.5400000000009</v>
      </c>
      <c r="M496" s="18">
        <f t="shared" si="21"/>
        <v>2624.64176</v>
      </c>
      <c r="N496" s="30">
        <v>0</v>
      </c>
      <c r="O496" s="107">
        <f t="shared" si="23"/>
        <v>72342.849209999986</v>
      </c>
      <c r="P496" s="90">
        <v>429</v>
      </c>
    </row>
    <row r="497" spans="1:16" ht="15.75" customHeight="1" x14ac:dyDescent="0.25">
      <c r="A497" s="29">
        <v>489</v>
      </c>
      <c r="B497" s="15" t="s">
        <v>1018</v>
      </c>
      <c r="C497" s="15" t="s">
        <v>1019</v>
      </c>
      <c r="D497" s="14" t="s">
        <v>26</v>
      </c>
      <c r="E497" s="77" t="s">
        <v>1020</v>
      </c>
      <c r="F497" s="16" t="s">
        <v>1652</v>
      </c>
      <c r="G497" s="14" t="s">
        <v>27</v>
      </c>
      <c r="H497" s="17">
        <v>40763</v>
      </c>
      <c r="I497" s="14" t="s">
        <v>28</v>
      </c>
      <c r="J497" s="18">
        <v>69663.100000000006</v>
      </c>
      <c r="K497" s="30">
        <f t="shared" si="22"/>
        <v>1999.3309700000002</v>
      </c>
      <c r="L497" s="30">
        <v>5305.05</v>
      </c>
      <c r="M497" s="18">
        <f t="shared" si="21"/>
        <v>2117.7582400000001</v>
      </c>
      <c r="N497" s="30">
        <v>0</v>
      </c>
      <c r="O497" s="107">
        <f t="shared" si="23"/>
        <v>60240.960790000005</v>
      </c>
      <c r="P497" s="90">
        <v>462</v>
      </c>
    </row>
    <row r="498" spans="1:16" ht="15.75" customHeight="1" x14ac:dyDescent="0.25">
      <c r="A498" s="29">
        <v>490</v>
      </c>
      <c r="B498" s="15" t="s">
        <v>1021</v>
      </c>
      <c r="C498" s="15" t="s">
        <v>1022</v>
      </c>
      <c r="D498" s="14" t="s">
        <v>26</v>
      </c>
      <c r="E498" s="80" t="s">
        <v>1023</v>
      </c>
      <c r="F498" s="16" t="s">
        <v>1652</v>
      </c>
      <c r="G498" s="14" t="s">
        <v>27</v>
      </c>
      <c r="H498" s="17">
        <v>43283</v>
      </c>
      <c r="I498" s="14" t="s">
        <v>28</v>
      </c>
      <c r="J498" s="18">
        <v>69662.63</v>
      </c>
      <c r="K498" s="30">
        <f t="shared" si="22"/>
        <v>1999.317481</v>
      </c>
      <c r="L498" s="30">
        <v>5304.96</v>
      </c>
      <c r="M498" s="18">
        <f t="shared" si="21"/>
        <v>2117.7439520000003</v>
      </c>
      <c r="N498" s="30">
        <v>0</v>
      </c>
      <c r="O498" s="107">
        <f t="shared" si="23"/>
        <v>60240.608567000003</v>
      </c>
      <c r="P498" s="90">
        <v>538</v>
      </c>
    </row>
    <row r="499" spans="1:16" ht="15.75" customHeight="1" x14ac:dyDescent="0.25">
      <c r="A499" s="29">
        <v>491</v>
      </c>
      <c r="B499" s="15" t="s">
        <v>1024</v>
      </c>
      <c r="C499" s="15" t="s">
        <v>1025</v>
      </c>
      <c r="D499" s="14" t="s">
        <v>26</v>
      </c>
      <c r="E499" s="76" t="s">
        <v>1654</v>
      </c>
      <c r="F499" s="16" t="s">
        <v>1652</v>
      </c>
      <c r="G499" s="20" t="s">
        <v>31</v>
      </c>
      <c r="H499" s="17">
        <v>40210</v>
      </c>
      <c r="I499" s="17">
        <v>45323</v>
      </c>
      <c r="J499" s="24">
        <v>30230</v>
      </c>
      <c r="K499" s="30">
        <f t="shared" si="22"/>
        <v>867.601</v>
      </c>
      <c r="L499" s="30">
        <v>0</v>
      </c>
      <c r="M499" s="22">
        <f t="shared" si="21"/>
        <v>918.99199999999996</v>
      </c>
      <c r="N499" s="30">
        <v>0</v>
      </c>
      <c r="O499" s="106">
        <f t="shared" si="23"/>
        <v>28443.407000000003</v>
      </c>
      <c r="P499" s="90">
        <v>56</v>
      </c>
    </row>
    <row r="500" spans="1:16" ht="15.75" customHeight="1" x14ac:dyDescent="0.25">
      <c r="A500" s="29">
        <v>492</v>
      </c>
      <c r="B500" s="15" t="s">
        <v>1026</v>
      </c>
      <c r="C500" s="15" t="s">
        <v>1027</v>
      </c>
      <c r="D500" s="14" t="s">
        <v>26</v>
      </c>
      <c r="E500" s="77" t="s">
        <v>1673</v>
      </c>
      <c r="F500" s="16" t="s">
        <v>1652</v>
      </c>
      <c r="G500" s="20" t="s">
        <v>31</v>
      </c>
      <c r="H500" s="17">
        <v>39600</v>
      </c>
      <c r="I500" s="17">
        <v>45078</v>
      </c>
      <c r="J500" s="24">
        <v>79695</v>
      </c>
      <c r="K500" s="30">
        <f t="shared" si="22"/>
        <v>2287.2465000000002</v>
      </c>
      <c r="L500" s="30">
        <v>7329.19</v>
      </c>
      <c r="M500" s="22">
        <f t="shared" si="21"/>
        <v>2422.7280000000001</v>
      </c>
      <c r="N500" s="30">
        <v>0</v>
      </c>
      <c r="O500" s="106">
        <f t="shared" si="23"/>
        <v>67655.835500000001</v>
      </c>
      <c r="P500" s="90">
        <v>77</v>
      </c>
    </row>
    <row r="501" spans="1:16" ht="15.75" customHeight="1" x14ac:dyDescent="0.25">
      <c r="A501" s="29">
        <v>493</v>
      </c>
      <c r="B501" s="15" t="s">
        <v>1028</v>
      </c>
      <c r="C501" s="15" t="s">
        <v>1029</v>
      </c>
      <c r="D501" s="14" t="s">
        <v>26</v>
      </c>
      <c r="E501" s="77" t="s">
        <v>1689</v>
      </c>
      <c r="F501" s="16" t="s">
        <v>1652</v>
      </c>
      <c r="G501" s="20" t="s">
        <v>31</v>
      </c>
      <c r="H501" s="17">
        <v>40238</v>
      </c>
      <c r="I501" s="17">
        <v>45352</v>
      </c>
      <c r="J501" s="24">
        <v>51802.400000000001</v>
      </c>
      <c r="K501" s="30">
        <f t="shared" si="22"/>
        <v>1486.7288800000001</v>
      </c>
      <c r="L501" s="30">
        <v>2108.38</v>
      </c>
      <c r="M501" s="22">
        <f t="shared" si="21"/>
        <v>1574.79296</v>
      </c>
      <c r="N501" s="30">
        <v>0</v>
      </c>
      <c r="O501" s="106">
        <f t="shared" si="23"/>
        <v>46632.498160000003</v>
      </c>
      <c r="P501" s="90">
        <v>116</v>
      </c>
    </row>
    <row r="502" spans="1:16" ht="15.75" customHeight="1" x14ac:dyDescent="0.25">
      <c r="A502" s="29">
        <v>494</v>
      </c>
      <c r="B502" s="15" t="s">
        <v>1030</v>
      </c>
      <c r="C502" s="15" t="s">
        <v>1031</v>
      </c>
      <c r="D502" s="14" t="s">
        <v>26</v>
      </c>
      <c r="E502" s="82" t="s">
        <v>1678</v>
      </c>
      <c r="F502" s="16" t="s">
        <v>1652</v>
      </c>
      <c r="G502" s="20" t="s">
        <v>31</v>
      </c>
      <c r="H502" s="17">
        <v>41064</v>
      </c>
      <c r="I502" s="17">
        <v>45081</v>
      </c>
      <c r="J502" s="18">
        <v>69663.100000000006</v>
      </c>
      <c r="K502" s="30">
        <f t="shared" si="22"/>
        <v>1999.3309700000002</v>
      </c>
      <c r="L502" s="30">
        <v>5305.05</v>
      </c>
      <c r="M502" s="22">
        <f t="shared" si="21"/>
        <v>2117.7582400000001</v>
      </c>
      <c r="N502" s="30">
        <v>0</v>
      </c>
      <c r="O502" s="106">
        <f t="shared" si="23"/>
        <v>60240.960790000005</v>
      </c>
      <c r="P502" s="90">
        <v>88</v>
      </c>
    </row>
    <row r="503" spans="1:16" ht="15.75" customHeight="1" x14ac:dyDescent="0.25">
      <c r="A503" s="29">
        <v>495</v>
      </c>
      <c r="B503" s="15" t="s">
        <v>1032</v>
      </c>
      <c r="C503" s="15" t="s">
        <v>1033</v>
      </c>
      <c r="D503" s="14" t="s">
        <v>29</v>
      </c>
      <c r="E503" s="76" t="s">
        <v>1653</v>
      </c>
      <c r="F503" s="16" t="s">
        <v>1652</v>
      </c>
      <c r="G503" s="20" t="s">
        <v>31</v>
      </c>
      <c r="H503" s="17">
        <v>39661</v>
      </c>
      <c r="I503" s="17">
        <v>45139</v>
      </c>
      <c r="J503" s="18">
        <v>86336.9</v>
      </c>
      <c r="K503" s="30">
        <f t="shared" si="22"/>
        <v>2477.8690299999998</v>
      </c>
      <c r="L503" s="30">
        <v>7314.09</v>
      </c>
      <c r="M503" s="22">
        <f t="shared" si="21"/>
        <v>2624.64176</v>
      </c>
      <c r="N503" s="30">
        <v>6861.84</v>
      </c>
      <c r="O503" s="106">
        <f t="shared" si="23"/>
        <v>67058.459210000001</v>
      </c>
      <c r="P503" s="90">
        <v>89</v>
      </c>
    </row>
    <row r="504" spans="1:16" ht="15.75" customHeight="1" x14ac:dyDescent="0.25">
      <c r="A504" s="29">
        <v>496</v>
      </c>
      <c r="B504" s="15" t="s">
        <v>1034</v>
      </c>
      <c r="C504" s="15" t="s">
        <v>1035</v>
      </c>
      <c r="D504" s="14" t="s">
        <v>26</v>
      </c>
      <c r="E504" s="76" t="s">
        <v>1653</v>
      </c>
      <c r="F504" s="16" t="s">
        <v>1652</v>
      </c>
      <c r="G504" s="20" t="s">
        <v>31</v>
      </c>
      <c r="H504" s="17">
        <v>39661</v>
      </c>
      <c r="I504" s="17">
        <v>45139</v>
      </c>
      <c r="J504" s="18">
        <v>86336.9</v>
      </c>
      <c r="K504" s="30">
        <f t="shared" si="22"/>
        <v>2477.8690299999998</v>
      </c>
      <c r="L504" s="30">
        <v>8497.17</v>
      </c>
      <c r="M504" s="22">
        <f t="shared" si="21"/>
        <v>2624.64176</v>
      </c>
      <c r="N504" s="30">
        <v>1715.46</v>
      </c>
      <c r="O504" s="106">
        <f t="shared" si="23"/>
        <v>71021.759209999989</v>
      </c>
      <c r="P504" s="90">
        <v>90</v>
      </c>
    </row>
    <row r="505" spans="1:16" ht="15.75" customHeight="1" x14ac:dyDescent="0.25">
      <c r="A505" s="29">
        <v>497</v>
      </c>
      <c r="B505" s="15" t="s">
        <v>1036</v>
      </c>
      <c r="C505" s="15" t="s">
        <v>1037</v>
      </c>
      <c r="D505" s="14" t="s">
        <v>26</v>
      </c>
      <c r="E505" s="76" t="s">
        <v>1655</v>
      </c>
      <c r="F505" s="16" t="s">
        <v>1652</v>
      </c>
      <c r="G505" s="20" t="s">
        <v>31</v>
      </c>
      <c r="H505" s="17">
        <v>40403</v>
      </c>
      <c r="I505" s="17">
        <v>45151</v>
      </c>
      <c r="J505" s="18">
        <v>75075</v>
      </c>
      <c r="K505" s="30">
        <f t="shared" si="22"/>
        <v>2154.6525000000001</v>
      </c>
      <c r="L505" s="30">
        <v>5637.28</v>
      </c>
      <c r="M505" s="22">
        <f t="shared" ref="M505:M556" si="24">+J505*3.04%</f>
        <v>2282.2800000000002</v>
      </c>
      <c r="N505" s="30">
        <v>3430.92</v>
      </c>
      <c r="O505" s="106">
        <f t="shared" si="23"/>
        <v>61569.867500000008</v>
      </c>
      <c r="P505" s="90">
        <v>58</v>
      </c>
    </row>
    <row r="506" spans="1:16" ht="15.75" customHeight="1" x14ac:dyDescent="0.25">
      <c r="A506" s="29">
        <v>498</v>
      </c>
      <c r="B506" s="15" t="s">
        <v>1038</v>
      </c>
      <c r="C506" s="15" t="s">
        <v>1039</v>
      </c>
      <c r="D506" s="14" t="s">
        <v>29</v>
      </c>
      <c r="E506" s="76" t="s">
        <v>1653</v>
      </c>
      <c r="F506" s="16" t="s">
        <v>1652</v>
      </c>
      <c r="G506" s="20" t="s">
        <v>31</v>
      </c>
      <c r="H506" s="17">
        <v>39630</v>
      </c>
      <c r="I506" s="17">
        <v>45108</v>
      </c>
      <c r="J506" s="18">
        <v>86336.9</v>
      </c>
      <c r="K506" s="30">
        <f t="shared" si="22"/>
        <v>2477.8690299999998</v>
      </c>
      <c r="L506" s="30">
        <v>8891.5400000000009</v>
      </c>
      <c r="M506" s="22">
        <f t="shared" si="24"/>
        <v>2624.64176</v>
      </c>
      <c r="N506" s="30">
        <v>0</v>
      </c>
      <c r="O506" s="106">
        <f t="shared" si="23"/>
        <v>72342.849209999986</v>
      </c>
      <c r="P506" s="90">
        <v>55</v>
      </c>
    </row>
    <row r="507" spans="1:16" ht="15.75" customHeight="1" x14ac:dyDescent="0.25">
      <c r="A507" s="29">
        <v>499</v>
      </c>
      <c r="B507" s="15" t="s">
        <v>1040</v>
      </c>
      <c r="C507" s="15" t="s">
        <v>1041</v>
      </c>
      <c r="D507" s="14" t="s">
        <v>29</v>
      </c>
      <c r="E507" s="125" t="s">
        <v>1717</v>
      </c>
      <c r="F507" s="16" t="s">
        <v>1588</v>
      </c>
      <c r="G507" s="14" t="s">
        <v>27</v>
      </c>
      <c r="H507" s="17">
        <v>45352</v>
      </c>
      <c r="I507" s="17" t="s">
        <v>28</v>
      </c>
      <c r="J507" s="18">
        <v>69663.100000000006</v>
      </c>
      <c r="K507" s="30">
        <f t="shared" si="22"/>
        <v>1999.3309700000002</v>
      </c>
      <c r="L507" s="30">
        <v>5305.05</v>
      </c>
      <c r="M507" s="22">
        <f t="shared" si="24"/>
        <v>2117.7582400000001</v>
      </c>
      <c r="N507" s="30">
        <v>0</v>
      </c>
      <c r="O507" s="106">
        <f t="shared" si="23"/>
        <v>60240.960790000005</v>
      </c>
      <c r="P507" s="90">
        <v>253</v>
      </c>
    </row>
    <row r="508" spans="1:16" ht="30" x14ac:dyDescent="0.25">
      <c r="A508" s="29">
        <v>500</v>
      </c>
      <c r="B508" s="15" t="s">
        <v>1042</v>
      </c>
      <c r="C508" s="15" t="s">
        <v>1043</v>
      </c>
      <c r="D508" s="14" t="s">
        <v>26</v>
      </c>
      <c r="E508" s="79" t="s">
        <v>1666</v>
      </c>
      <c r="F508" s="23" t="s">
        <v>1665</v>
      </c>
      <c r="G508" s="20" t="s">
        <v>31</v>
      </c>
      <c r="H508" s="17">
        <v>39580</v>
      </c>
      <c r="I508" s="17">
        <v>45058</v>
      </c>
      <c r="J508" s="24">
        <v>69663.100000000006</v>
      </c>
      <c r="K508" s="30">
        <f t="shared" si="22"/>
        <v>1999.3309700000002</v>
      </c>
      <c r="L508" s="30">
        <v>5305.05</v>
      </c>
      <c r="M508" s="22">
        <f t="shared" si="24"/>
        <v>2117.7582400000001</v>
      </c>
      <c r="N508" s="30">
        <v>0</v>
      </c>
      <c r="O508" s="106">
        <f t="shared" si="23"/>
        <v>60240.960790000005</v>
      </c>
      <c r="P508" s="90">
        <v>69</v>
      </c>
    </row>
    <row r="509" spans="1:16" ht="15.75" customHeight="1" x14ac:dyDescent="0.25">
      <c r="A509" s="29">
        <v>501</v>
      </c>
      <c r="B509" s="15" t="s">
        <v>1044</v>
      </c>
      <c r="C509" s="15" t="s">
        <v>1045</v>
      </c>
      <c r="D509" s="14" t="s">
        <v>26</v>
      </c>
      <c r="E509" s="77" t="s">
        <v>1669</v>
      </c>
      <c r="F509" s="23" t="s">
        <v>1665</v>
      </c>
      <c r="G509" s="20" t="s">
        <v>31</v>
      </c>
      <c r="H509" s="17">
        <v>39661</v>
      </c>
      <c r="I509" s="17">
        <v>45139</v>
      </c>
      <c r="J509" s="24">
        <v>69663.100000000006</v>
      </c>
      <c r="K509" s="30">
        <f t="shared" si="22"/>
        <v>1999.3309700000002</v>
      </c>
      <c r="L509" s="30">
        <v>5305.05</v>
      </c>
      <c r="M509" s="22">
        <f t="shared" si="24"/>
        <v>2117.7582400000001</v>
      </c>
      <c r="N509" s="30">
        <v>3372.32</v>
      </c>
      <c r="O509" s="106">
        <f t="shared" si="23"/>
        <v>56868.640790000005</v>
      </c>
      <c r="P509" s="90">
        <v>73</v>
      </c>
    </row>
    <row r="510" spans="1:16" ht="15.75" customHeight="1" x14ac:dyDescent="0.25">
      <c r="A510" s="29">
        <v>502</v>
      </c>
      <c r="B510" s="15" t="s">
        <v>1046</v>
      </c>
      <c r="C510" s="15" t="s">
        <v>1047</v>
      </c>
      <c r="D510" s="14" t="s">
        <v>26</v>
      </c>
      <c r="E510" s="77" t="s">
        <v>1048</v>
      </c>
      <c r="F510" s="23" t="s">
        <v>1665</v>
      </c>
      <c r="G510" s="14" t="s">
        <v>27</v>
      </c>
      <c r="H510" s="17">
        <v>39814</v>
      </c>
      <c r="I510" s="14" t="s">
        <v>28</v>
      </c>
      <c r="J510" s="18">
        <v>69663.100000000006</v>
      </c>
      <c r="K510" s="30">
        <f t="shared" si="22"/>
        <v>1999.3309700000002</v>
      </c>
      <c r="L510" s="30">
        <v>5305.05</v>
      </c>
      <c r="M510" s="18">
        <f t="shared" si="24"/>
        <v>2117.7582400000001</v>
      </c>
      <c r="N510" s="30">
        <v>0</v>
      </c>
      <c r="O510" s="107">
        <f t="shared" si="23"/>
        <v>60240.960790000005</v>
      </c>
      <c r="P510" s="90">
        <v>426</v>
      </c>
    </row>
    <row r="511" spans="1:16" ht="15.75" customHeight="1" x14ac:dyDescent="0.25">
      <c r="A511" s="29">
        <v>503</v>
      </c>
      <c r="B511" s="15" t="s">
        <v>1049</v>
      </c>
      <c r="C511" s="15" t="s">
        <v>1050</v>
      </c>
      <c r="D511" s="14" t="s">
        <v>26</v>
      </c>
      <c r="E511" s="77" t="s">
        <v>1051</v>
      </c>
      <c r="F511" s="23" t="s">
        <v>1665</v>
      </c>
      <c r="G511" s="14" t="s">
        <v>27</v>
      </c>
      <c r="H511" s="17">
        <v>39814</v>
      </c>
      <c r="I511" s="14" t="s">
        <v>28</v>
      </c>
      <c r="J511" s="18">
        <v>69663.100000000006</v>
      </c>
      <c r="K511" s="30">
        <f t="shared" si="22"/>
        <v>1999.3309700000002</v>
      </c>
      <c r="L511" s="30">
        <v>5305.05</v>
      </c>
      <c r="M511" s="18">
        <f t="shared" si="24"/>
        <v>2117.7582400000001</v>
      </c>
      <c r="N511" s="30">
        <v>0</v>
      </c>
      <c r="O511" s="107">
        <f t="shared" si="23"/>
        <v>60240.960790000005</v>
      </c>
      <c r="P511" s="90">
        <v>427</v>
      </c>
    </row>
    <row r="512" spans="1:16" ht="15.75" customHeight="1" x14ac:dyDescent="0.25">
      <c r="A512" s="29">
        <v>504</v>
      </c>
      <c r="B512" s="15" t="s">
        <v>1052</v>
      </c>
      <c r="C512" s="15" t="s">
        <v>1053</v>
      </c>
      <c r="D512" s="14" t="s">
        <v>29</v>
      </c>
      <c r="E512" s="76" t="s">
        <v>1677</v>
      </c>
      <c r="F512" s="23" t="s">
        <v>1665</v>
      </c>
      <c r="G512" s="20" t="s">
        <v>31</v>
      </c>
      <c r="H512" s="17">
        <v>39814</v>
      </c>
      <c r="I512" s="17">
        <v>45292</v>
      </c>
      <c r="J512" s="18">
        <v>86336.9</v>
      </c>
      <c r="K512" s="30">
        <f t="shared" si="22"/>
        <v>2477.8690299999998</v>
      </c>
      <c r="L512" s="30">
        <v>8891.5400000000009</v>
      </c>
      <c r="M512" s="22">
        <f t="shared" si="24"/>
        <v>2624.64176</v>
      </c>
      <c r="N512" s="30">
        <v>0</v>
      </c>
      <c r="O512" s="106">
        <f t="shared" si="23"/>
        <v>72342.849209999986</v>
      </c>
      <c r="P512" s="90">
        <v>87</v>
      </c>
    </row>
    <row r="513" spans="1:16" ht="15.75" customHeight="1" x14ac:dyDescent="0.25">
      <c r="A513" s="29">
        <v>505</v>
      </c>
      <c r="B513" s="15" t="s">
        <v>1054</v>
      </c>
      <c r="C513" s="15" t="s">
        <v>1055</v>
      </c>
      <c r="D513" s="14" t="s">
        <v>26</v>
      </c>
      <c r="E513" s="76" t="s">
        <v>1674</v>
      </c>
      <c r="F513" s="23" t="s">
        <v>1592</v>
      </c>
      <c r="G513" s="20" t="s">
        <v>31</v>
      </c>
      <c r="H513" s="17">
        <v>39587</v>
      </c>
      <c r="I513" s="17">
        <v>45065</v>
      </c>
      <c r="J513" s="24">
        <v>77402.92</v>
      </c>
      <c r="K513" s="30">
        <f t="shared" si="22"/>
        <v>2221.463804</v>
      </c>
      <c r="L513" s="30">
        <v>6790.04</v>
      </c>
      <c r="M513" s="22">
        <f t="shared" si="24"/>
        <v>2353.0487680000001</v>
      </c>
      <c r="N513" s="30">
        <v>0</v>
      </c>
      <c r="O513" s="106">
        <f t="shared" si="23"/>
        <v>66038.367428000012</v>
      </c>
      <c r="P513" s="90">
        <v>78</v>
      </c>
    </row>
    <row r="514" spans="1:16" ht="15.75" customHeight="1" x14ac:dyDescent="0.25">
      <c r="A514" s="29">
        <v>506</v>
      </c>
      <c r="B514" s="15" t="s">
        <v>1056</v>
      </c>
      <c r="C514" s="15" t="s">
        <v>1057</v>
      </c>
      <c r="D514" s="14" t="s">
        <v>29</v>
      </c>
      <c r="E514" s="77" t="s">
        <v>1681</v>
      </c>
      <c r="F514" s="23" t="s">
        <v>1592</v>
      </c>
      <c r="G514" s="20" t="s">
        <v>31</v>
      </c>
      <c r="H514" s="17">
        <v>39995</v>
      </c>
      <c r="I514" s="17">
        <v>45108</v>
      </c>
      <c r="J514" s="24">
        <v>23909</v>
      </c>
      <c r="K514" s="30">
        <f t="shared" si="22"/>
        <v>686.18830000000003</v>
      </c>
      <c r="L514" s="30">
        <v>0</v>
      </c>
      <c r="M514" s="22">
        <f t="shared" si="24"/>
        <v>726.83360000000005</v>
      </c>
      <c r="N514" s="30">
        <v>0</v>
      </c>
      <c r="O514" s="106">
        <f t="shared" si="23"/>
        <v>22495.978099999997</v>
      </c>
      <c r="P514" s="90">
        <v>98</v>
      </c>
    </row>
    <row r="515" spans="1:16" ht="15.75" customHeight="1" x14ac:dyDescent="0.25">
      <c r="A515" s="29">
        <v>507</v>
      </c>
      <c r="B515" s="15" t="s">
        <v>1058</v>
      </c>
      <c r="C515" s="15" t="s">
        <v>1059</v>
      </c>
      <c r="D515" s="14" t="s">
        <v>26</v>
      </c>
      <c r="E515" s="77" t="s">
        <v>1676</v>
      </c>
      <c r="F515" s="23" t="s">
        <v>1592</v>
      </c>
      <c r="G515" s="20" t="s">
        <v>31</v>
      </c>
      <c r="H515" s="17">
        <v>39569</v>
      </c>
      <c r="I515" s="17">
        <v>45047</v>
      </c>
      <c r="J515" s="18">
        <v>69663.100000000006</v>
      </c>
      <c r="K515" s="30">
        <f t="shared" si="22"/>
        <v>1999.3309700000002</v>
      </c>
      <c r="L515" s="30">
        <v>5305.05</v>
      </c>
      <c r="M515" s="22">
        <f t="shared" si="24"/>
        <v>2117.7582400000001</v>
      </c>
      <c r="N515" s="30">
        <v>731.68</v>
      </c>
      <c r="O515" s="106">
        <f t="shared" si="23"/>
        <v>59509.280790000004</v>
      </c>
      <c r="P515" s="90">
        <v>86</v>
      </c>
    </row>
    <row r="516" spans="1:16" ht="15.75" customHeight="1" x14ac:dyDescent="0.25">
      <c r="A516" s="29">
        <v>508</v>
      </c>
      <c r="B516" s="15" t="s">
        <v>1060</v>
      </c>
      <c r="C516" s="15" t="s">
        <v>1061</v>
      </c>
      <c r="D516" s="14" t="s">
        <v>29</v>
      </c>
      <c r="E516" s="77" t="s">
        <v>1611</v>
      </c>
      <c r="F516" s="23" t="s">
        <v>1592</v>
      </c>
      <c r="G516" s="20" t="s">
        <v>31</v>
      </c>
      <c r="H516" s="17">
        <v>43525</v>
      </c>
      <c r="I516" s="17">
        <v>45352</v>
      </c>
      <c r="J516" s="24">
        <v>9430</v>
      </c>
      <c r="K516" s="30">
        <f t="shared" si="22"/>
        <v>270.64100000000002</v>
      </c>
      <c r="L516" s="30">
        <v>0</v>
      </c>
      <c r="M516" s="22">
        <f t="shared" si="24"/>
        <v>286.67200000000003</v>
      </c>
      <c r="N516" s="30">
        <v>731.68</v>
      </c>
      <c r="O516" s="106">
        <f t="shared" si="23"/>
        <v>8141.0069999999996</v>
      </c>
      <c r="P516" s="90">
        <v>2</v>
      </c>
    </row>
    <row r="517" spans="1:16" ht="15.75" customHeight="1" x14ac:dyDescent="0.25">
      <c r="A517" s="29">
        <v>509</v>
      </c>
      <c r="B517" s="15" t="s">
        <v>1062</v>
      </c>
      <c r="C517" s="15" t="s">
        <v>1063</v>
      </c>
      <c r="D517" s="14" t="s">
        <v>29</v>
      </c>
      <c r="E517" s="77" t="s">
        <v>1064</v>
      </c>
      <c r="F517" s="16" t="s">
        <v>1628</v>
      </c>
      <c r="G517" s="14" t="s">
        <v>27</v>
      </c>
      <c r="H517" s="17">
        <v>39583</v>
      </c>
      <c r="I517" s="14" t="s">
        <v>28</v>
      </c>
      <c r="J517" s="18">
        <v>69663.100000000006</v>
      </c>
      <c r="K517" s="30">
        <f t="shared" si="22"/>
        <v>1999.3309700000002</v>
      </c>
      <c r="L517" s="30">
        <v>4674.07</v>
      </c>
      <c r="M517" s="18">
        <f t="shared" si="24"/>
        <v>2117.7582400000001</v>
      </c>
      <c r="N517" s="30">
        <v>3430.92</v>
      </c>
      <c r="O517" s="107">
        <f t="shared" si="23"/>
        <v>57441.02079000001</v>
      </c>
      <c r="P517" s="90">
        <v>431</v>
      </c>
    </row>
    <row r="518" spans="1:16" ht="15.75" customHeight="1" x14ac:dyDescent="0.25">
      <c r="A518" s="29">
        <v>510</v>
      </c>
      <c r="B518" s="15" t="s">
        <v>1065</v>
      </c>
      <c r="C518" s="15" t="s">
        <v>1066</v>
      </c>
      <c r="D518" s="14" t="s">
        <v>29</v>
      </c>
      <c r="E518" s="77" t="s">
        <v>1629</v>
      </c>
      <c r="F518" s="16" t="s">
        <v>1628</v>
      </c>
      <c r="G518" s="20" t="s">
        <v>31</v>
      </c>
      <c r="H518" s="17">
        <v>44409</v>
      </c>
      <c r="I518" s="17">
        <v>45139</v>
      </c>
      <c r="J518" s="18">
        <v>69662.63</v>
      </c>
      <c r="K518" s="30">
        <f t="shared" si="22"/>
        <v>1999.317481</v>
      </c>
      <c r="L518" s="30">
        <v>5304.96</v>
      </c>
      <c r="M518" s="22">
        <f t="shared" si="24"/>
        <v>2117.7439520000003</v>
      </c>
      <c r="N518" s="30">
        <v>4930.32</v>
      </c>
      <c r="O518" s="106">
        <f t="shared" si="23"/>
        <v>55310.288567000003</v>
      </c>
      <c r="P518" s="90">
        <v>18</v>
      </c>
    </row>
    <row r="519" spans="1:16" ht="15.75" customHeight="1" x14ac:dyDescent="0.25">
      <c r="A519" s="29">
        <v>511</v>
      </c>
      <c r="B519" s="15" t="s">
        <v>1067</v>
      </c>
      <c r="C519" s="15" t="s">
        <v>1068</v>
      </c>
      <c r="D519" s="14" t="s">
        <v>26</v>
      </c>
      <c r="E519" s="77" t="s">
        <v>1631</v>
      </c>
      <c r="F519" s="43" t="s">
        <v>1630</v>
      </c>
      <c r="G519" s="20" t="s">
        <v>31</v>
      </c>
      <c r="H519" s="17">
        <v>44409</v>
      </c>
      <c r="I519" s="17">
        <v>45139</v>
      </c>
      <c r="J519" s="18">
        <v>69662.63</v>
      </c>
      <c r="K519" s="30">
        <f t="shared" si="22"/>
        <v>1999.317481</v>
      </c>
      <c r="L519" s="30">
        <v>5304.96</v>
      </c>
      <c r="M519" s="22">
        <f t="shared" si="24"/>
        <v>2117.7439520000003</v>
      </c>
      <c r="N519" s="30">
        <v>0</v>
      </c>
      <c r="O519" s="106">
        <f t="shared" si="23"/>
        <v>60240.608567000003</v>
      </c>
      <c r="P519" s="90">
        <v>19</v>
      </c>
    </row>
    <row r="520" spans="1:16" ht="15.75" customHeight="1" x14ac:dyDescent="0.25">
      <c r="A520" s="29">
        <v>512</v>
      </c>
      <c r="B520" s="15" t="s">
        <v>1069</v>
      </c>
      <c r="C520" s="15" t="s">
        <v>1070</v>
      </c>
      <c r="D520" s="14" t="s">
        <v>29</v>
      </c>
      <c r="E520" s="76" t="s">
        <v>1071</v>
      </c>
      <c r="F520" s="44" t="s">
        <v>1668</v>
      </c>
      <c r="G520" s="20" t="s">
        <v>31</v>
      </c>
      <c r="H520" s="17">
        <v>39966</v>
      </c>
      <c r="I520" s="17">
        <v>45079</v>
      </c>
      <c r="J520" s="24">
        <v>69663.100000000006</v>
      </c>
      <c r="K520" s="30">
        <f t="shared" si="22"/>
        <v>1999.3309700000002</v>
      </c>
      <c r="L520" s="30">
        <v>4961.96</v>
      </c>
      <c r="M520" s="22">
        <f t="shared" si="24"/>
        <v>2117.7582400000001</v>
      </c>
      <c r="N520" s="30">
        <v>1715.46</v>
      </c>
      <c r="O520" s="106">
        <f t="shared" si="23"/>
        <v>58868.590790000009</v>
      </c>
      <c r="P520" s="90">
        <v>72</v>
      </c>
    </row>
    <row r="521" spans="1:16" ht="15.75" customHeight="1" x14ac:dyDescent="0.25">
      <c r="A521" s="29">
        <v>513</v>
      </c>
      <c r="B521" s="15" t="s">
        <v>1072</v>
      </c>
      <c r="C521" s="15" t="s">
        <v>1073</v>
      </c>
      <c r="D521" s="14" t="s">
        <v>29</v>
      </c>
      <c r="E521" s="76" t="s">
        <v>1120</v>
      </c>
      <c r="F521" s="44" t="s">
        <v>1612</v>
      </c>
      <c r="G521" s="20" t="s">
        <v>31</v>
      </c>
      <c r="H521" s="17">
        <v>44136</v>
      </c>
      <c r="I521" s="17">
        <v>45231</v>
      </c>
      <c r="J521" s="21">
        <v>39570.699999999997</v>
      </c>
      <c r="K521" s="30">
        <f t="shared" si="22"/>
        <v>1135.6790899999999</v>
      </c>
      <c r="L521" s="30">
        <v>382.06</v>
      </c>
      <c r="M521" s="22">
        <f t="shared" si="24"/>
        <v>1202.9492799999998</v>
      </c>
      <c r="N521" s="30">
        <v>1463.36</v>
      </c>
      <c r="O521" s="106">
        <f t="shared" si="23"/>
        <v>35386.65163</v>
      </c>
      <c r="P521" s="90">
        <v>3</v>
      </c>
    </row>
    <row r="522" spans="1:16" ht="15.75" customHeight="1" x14ac:dyDescent="0.25">
      <c r="A522" s="29">
        <v>514</v>
      </c>
      <c r="B522" s="108" t="s">
        <v>1763</v>
      </c>
      <c r="C522" s="109" t="s">
        <v>1764</v>
      </c>
      <c r="D522" s="90" t="s">
        <v>29</v>
      </c>
      <c r="E522" s="110" t="s">
        <v>1765</v>
      </c>
      <c r="F522" s="110" t="s">
        <v>1766</v>
      </c>
      <c r="G522" s="112" t="s">
        <v>1767</v>
      </c>
      <c r="H522" s="95">
        <v>45536</v>
      </c>
      <c r="I522" s="112" t="s">
        <v>28</v>
      </c>
      <c r="J522" s="111">
        <v>39570.699999999997</v>
      </c>
      <c r="K522" s="30">
        <f t="shared" ref="K522:K585" si="25">+J522*2.87%</f>
        <v>1135.6790899999999</v>
      </c>
      <c r="L522" s="30">
        <v>382.06</v>
      </c>
      <c r="M522" s="22">
        <f t="shared" si="24"/>
        <v>1202.9492799999998</v>
      </c>
      <c r="N522" s="30"/>
      <c r="O522" s="106">
        <f t="shared" si="23"/>
        <v>36850.011630000001</v>
      </c>
      <c r="P522" s="90">
        <v>219</v>
      </c>
    </row>
    <row r="523" spans="1:16" ht="15.75" customHeight="1" x14ac:dyDescent="0.25">
      <c r="A523" s="29">
        <v>515</v>
      </c>
      <c r="B523" s="15" t="s">
        <v>1074</v>
      </c>
      <c r="C523" s="15" t="s">
        <v>1075</v>
      </c>
      <c r="D523" s="14" t="s">
        <v>29</v>
      </c>
      <c r="E523" s="77" t="s">
        <v>1646</v>
      </c>
      <c r="F523" s="44" t="s">
        <v>1645</v>
      </c>
      <c r="G523" s="20" t="s">
        <v>31</v>
      </c>
      <c r="H523" s="17">
        <v>44137</v>
      </c>
      <c r="I523" s="17">
        <v>45232</v>
      </c>
      <c r="J523" s="21">
        <v>69680</v>
      </c>
      <c r="K523" s="30">
        <f t="shared" si="25"/>
        <v>1999.816</v>
      </c>
      <c r="L523" s="30">
        <v>5308.23</v>
      </c>
      <c r="M523" s="22">
        <f t="shared" si="24"/>
        <v>2118.2719999999999</v>
      </c>
      <c r="N523" s="30">
        <v>0</v>
      </c>
      <c r="O523" s="106">
        <f t="shared" ref="O523:O586" si="26">+J523-K523-L523-M523-N523</f>
        <v>60253.682000000001</v>
      </c>
      <c r="P523" s="90">
        <v>44</v>
      </c>
    </row>
    <row r="524" spans="1:16" ht="17.25" customHeight="1" x14ac:dyDescent="0.25">
      <c r="A524" s="29">
        <v>516</v>
      </c>
      <c r="B524" s="27" t="s">
        <v>1076</v>
      </c>
      <c r="C524" s="27" t="s">
        <v>1077</v>
      </c>
      <c r="D524" s="29" t="s">
        <v>29</v>
      </c>
      <c r="E524" s="75" t="s">
        <v>1616</v>
      </c>
      <c r="F524" s="45" t="s">
        <v>1588</v>
      </c>
      <c r="G524" s="34" t="s">
        <v>31</v>
      </c>
      <c r="H524" s="28">
        <v>44682</v>
      </c>
      <c r="I524" s="28">
        <v>45047</v>
      </c>
      <c r="J524" s="30">
        <v>69663.100000000006</v>
      </c>
      <c r="K524" s="30">
        <f t="shared" si="25"/>
        <v>1999.3309700000002</v>
      </c>
      <c r="L524" s="30">
        <v>5305.05</v>
      </c>
      <c r="M524" s="35">
        <f t="shared" si="24"/>
        <v>2117.7582400000001</v>
      </c>
      <c r="N524" s="30">
        <v>0</v>
      </c>
      <c r="O524" s="104">
        <f t="shared" si="26"/>
        <v>60240.960790000005</v>
      </c>
      <c r="P524" s="90">
        <v>7</v>
      </c>
    </row>
    <row r="525" spans="1:16" ht="15.75" customHeight="1" x14ac:dyDescent="0.25">
      <c r="A525" s="29">
        <v>517</v>
      </c>
      <c r="B525" s="15" t="s">
        <v>1078</v>
      </c>
      <c r="C525" s="15" t="s">
        <v>1079</v>
      </c>
      <c r="D525" s="14" t="s">
        <v>29</v>
      </c>
      <c r="E525" s="76" t="s">
        <v>1707</v>
      </c>
      <c r="F525" s="44" t="s">
        <v>1706</v>
      </c>
      <c r="G525" s="20" t="s">
        <v>31</v>
      </c>
      <c r="H525" s="17">
        <v>44256</v>
      </c>
      <c r="I525" s="17">
        <v>45352</v>
      </c>
      <c r="J525" s="24">
        <v>65018.43</v>
      </c>
      <c r="K525" s="30">
        <f t="shared" si="25"/>
        <v>1866.028941</v>
      </c>
      <c r="L525" s="30">
        <v>4431.0200000000004</v>
      </c>
      <c r="M525" s="22">
        <f t="shared" si="24"/>
        <v>1976.5602719999999</v>
      </c>
      <c r="N525" s="30">
        <v>1325.32</v>
      </c>
      <c r="O525" s="106">
        <f t="shared" si="26"/>
        <v>55419.500787000004</v>
      </c>
      <c r="P525" s="90">
        <v>163</v>
      </c>
    </row>
    <row r="526" spans="1:16" ht="15.75" customHeight="1" x14ac:dyDescent="0.25">
      <c r="A526" s="29">
        <v>518</v>
      </c>
      <c r="B526" s="15" t="s">
        <v>1080</v>
      </c>
      <c r="C526" s="15" t="s">
        <v>1081</v>
      </c>
      <c r="D526" s="14" t="s">
        <v>29</v>
      </c>
      <c r="E526" s="76" t="s">
        <v>1623</v>
      </c>
      <c r="F526" s="44" t="s">
        <v>1622</v>
      </c>
      <c r="G526" s="20" t="s">
        <v>31</v>
      </c>
      <c r="H526" s="17">
        <v>44242</v>
      </c>
      <c r="I526" s="17">
        <v>45337</v>
      </c>
      <c r="J526" s="24">
        <v>69663.100000000006</v>
      </c>
      <c r="K526" s="30">
        <f t="shared" si="25"/>
        <v>1999.3309700000002</v>
      </c>
      <c r="L526" s="30">
        <v>5305.05</v>
      </c>
      <c r="M526" s="22">
        <f t="shared" si="24"/>
        <v>2117.7582400000001</v>
      </c>
      <c r="N526" s="30">
        <v>0</v>
      </c>
      <c r="O526" s="106">
        <f t="shared" si="26"/>
        <v>60240.960790000005</v>
      </c>
      <c r="P526" s="90">
        <v>13</v>
      </c>
    </row>
    <row r="527" spans="1:16" ht="15.75" customHeight="1" x14ac:dyDescent="0.25">
      <c r="A527" s="29">
        <v>519</v>
      </c>
      <c r="B527" s="15" t="s">
        <v>1082</v>
      </c>
      <c r="C527" s="15" t="s">
        <v>1083</v>
      </c>
      <c r="D527" s="14" t="s">
        <v>29</v>
      </c>
      <c r="E527" s="76" t="s">
        <v>1084</v>
      </c>
      <c r="F527" s="44" t="s">
        <v>1622</v>
      </c>
      <c r="G527" s="14" t="s">
        <v>27</v>
      </c>
      <c r="H527" s="17">
        <v>39661</v>
      </c>
      <c r="I527" s="14" t="s">
        <v>28</v>
      </c>
      <c r="J527" s="18">
        <v>19924</v>
      </c>
      <c r="K527" s="30">
        <f t="shared" si="25"/>
        <v>571.81880000000001</v>
      </c>
      <c r="L527" s="30">
        <v>0</v>
      </c>
      <c r="M527" s="18">
        <f t="shared" si="24"/>
        <v>605.68960000000004</v>
      </c>
      <c r="N527" s="30">
        <v>0</v>
      </c>
      <c r="O527" s="107">
        <f t="shared" si="26"/>
        <v>18746.491599999998</v>
      </c>
      <c r="P527" s="90">
        <v>215</v>
      </c>
    </row>
    <row r="528" spans="1:16" ht="15.75" customHeight="1" x14ac:dyDescent="0.25">
      <c r="A528" s="29">
        <v>520</v>
      </c>
      <c r="B528" s="15" t="s">
        <v>1085</v>
      </c>
      <c r="C528" s="15" t="s">
        <v>1086</v>
      </c>
      <c r="D528" s="14" t="s">
        <v>29</v>
      </c>
      <c r="E528" s="76" t="s">
        <v>1087</v>
      </c>
      <c r="F528" s="44" t="s">
        <v>1622</v>
      </c>
      <c r="G528" s="14" t="s">
        <v>27</v>
      </c>
      <c r="H528" s="17">
        <v>39600</v>
      </c>
      <c r="I528" s="14" t="s">
        <v>28</v>
      </c>
      <c r="J528" s="18">
        <v>69663.100000000006</v>
      </c>
      <c r="K528" s="30">
        <f t="shared" si="25"/>
        <v>1999.3309700000002</v>
      </c>
      <c r="L528" s="30">
        <v>5305.05</v>
      </c>
      <c r="M528" s="18">
        <f t="shared" si="24"/>
        <v>2117.7582400000001</v>
      </c>
      <c r="N528" s="30">
        <v>0</v>
      </c>
      <c r="O528" s="107">
        <f t="shared" si="26"/>
        <v>60240.960790000005</v>
      </c>
      <c r="P528" s="90">
        <v>423</v>
      </c>
    </row>
    <row r="529" spans="1:16" ht="15.75" customHeight="1" x14ac:dyDescent="0.25">
      <c r="A529" s="29">
        <v>521</v>
      </c>
      <c r="B529" s="15" t="s">
        <v>1088</v>
      </c>
      <c r="C529" s="15" t="s">
        <v>1089</v>
      </c>
      <c r="D529" s="14" t="s">
        <v>29</v>
      </c>
      <c r="E529" s="76" t="s">
        <v>1087</v>
      </c>
      <c r="F529" s="44" t="s">
        <v>1622</v>
      </c>
      <c r="G529" s="14" t="s">
        <v>27</v>
      </c>
      <c r="H529" s="17">
        <v>39569</v>
      </c>
      <c r="I529" s="14" t="s">
        <v>28</v>
      </c>
      <c r="J529" s="18">
        <v>69663.100000000006</v>
      </c>
      <c r="K529" s="30">
        <f t="shared" si="25"/>
        <v>1999.3309700000002</v>
      </c>
      <c r="L529" s="30">
        <v>5305.05</v>
      </c>
      <c r="M529" s="18">
        <f t="shared" si="24"/>
        <v>2117.7582400000001</v>
      </c>
      <c r="N529" s="30">
        <v>0</v>
      </c>
      <c r="O529" s="107">
        <f t="shared" si="26"/>
        <v>60240.960790000005</v>
      </c>
      <c r="P529" s="90">
        <v>424</v>
      </c>
    </row>
    <row r="530" spans="1:16" ht="15.75" customHeight="1" x14ac:dyDescent="0.25">
      <c r="A530" s="29">
        <v>522</v>
      </c>
      <c r="B530" s="15" t="s">
        <v>1090</v>
      </c>
      <c r="C530" s="15" t="s">
        <v>1091</v>
      </c>
      <c r="D530" s="14" t="s">
        <v>29</v>
      </c>
      <c r="E530" s="76" t="s">
        <v>1708</v>
      </c>
      <c r="F530" s="44" t="s">
        <v>1622</v>
      </c>
      <c r="G530" s="20" t="s">
        <v>31</v>
      </c>
      <c r="H530" s="17">
        <v>44256</v>
      </c>
      <c r="I530" s="17">
        <v>45170</v>
      </c>
      <c r="J530" s="24">
        <v>69633.100000000006</v>
      </c>
      <c r="K530" s="30">
        <f t="shared" si="25"/>
        <v>1998.4699700000001</v>
      </c>
      <c r="L530" s="30">
        <v>5299.41</v>
      </c>
      <c r="M530" s="22">
        <f t="shared" si="24"/>
        <v>2116.8462400000003</v>
      </c>
      <c r="N530" s="30">
        <v>0</v>
      </c>
      <c r="O530" s="106">
        <f t="shared" si="26"/>
        <v>60218.373789999998</v>
      </c>
      <c r="P530" s="90">
        <v>168</v>
      </c>
    </row>
    <row r="531" spans="1:16" ht="15.75" customHeight="1" x14ac:dyDescent="0.25">
      <c r="A531" s="29">
        <v>523</v>
      </c>
      <c r="B531" s="15" t="s">
        <v>1092</v>
      </c>
      <c r="C531" s="15" t="s">
        <v>1093</v>
      </c>
      <c r="D531" s="14" t="s">
        <v>29</v>
      </c>
      <c r="E531" s="76" t="s">
        <v>1094</v>
      </c>
      <c r="F531" s="44" t="s">
        <v>1610</v>
      </c>
      <c r="G531" s="20" t="s">
        <v>31</v>
      </c>
      <c r="H531" s="17">
        <v>39539</v>
      </c>
      <c r="I531" s="17">
        <v>45383</v>
      </c>
      <c r="J531" s="24">
        <v>77402.92</v>
      </c>
      <c r="K531" s="30">
        <f t="shared" si="25"/>
        <v>2221.463804</v>
      </c>
      <c r="L531" s="30">
        <v>6790.04</v>
      </c>
      <c r="M531" s="22">
        <f t="shared" si="24"/>
        <v>2353.0487680000001</v>
      </c>
      <c r="N531" s="30">
        <v>0</v>
      </c>
      <c r="O531" s="106">
        <f t="shared" si="26"/>
        <v>66038.367428000012</v>
      </c>
      <c r="P531" s="90">
        <v>64</v>
      </c>
    </row>
    <row r="532" spans="1:16" ht="15.75" customHeight="1" x14ac:dyDescent="0.25">
      <c r="A532" s="29">
        <v>524</v>
      </c>
      <c r="B532" s="15" t="s">
        <v>1095</v>
      </c>
      <c r="C532" s="15" t="s">
        <v>1096</v>
      </c>
      <c r="D532" s="14" t="s">
        <v>29</v>
      </c>
      <c r="E532" s="77" t="s">
        <v>1112</v>
      </c>
      <c r="F532" s="44" t="s">
        <v>1610</v>
      </c>
      <c r="G532" s="20" t="s">
        <v>31</v>
      </c>
      <c r="H532" s="17">
        <v>40991</v>
      </c>
      <c r="I532" s="17">
        <v>45374</v>
      </c>
      <c r="J532" s="24">
        <v>18886.560000000001</v>
      </c>
      <c r="K532" s="30">
        <f t="shared" si="25"/>
        <v>542.04427199999998</v>
      </c>
      <c r="L532" s="30">
        <v>0</v>
      </c>
      <c r="M532" s="22">
        <f t="shared" si="24"/>
        <v>574.15142400000002</v>
      </c>
      <c r="N532" s="30">
        <v>0</v>
      </c>
      <c r="O532" s="106">
        <f t="shared" si="26"/>
        <v>17770.364304000002</v>
      </c>
      <c r="P532" s="90">
        <v>85</v>
      </c>
    </row>
    <row r="533" spans="1:16" ht="15.75" customHeight="1" x14ac:dyDescent="0.25">
      <c r="A533" s="29">
        <v>525</v>
      </c>
      <c r="B533" s="15" t="s">
        <v>1097</v>
      </c>
      <c r="C533" s="15" t="s">
        <v>1098</v>
      </c>
      <c r="D533" s="14" t="s">
        <v>29</v>
      </c>
      <c r="E533" s="77" t="s">
        <v>1112</v>
      </c>
      <c r="F533" s="44" t="s">
        <v>1610</v>
      </c>
      <c r="G533" s="20" t="s">
        <v>31</v>
      </c>
      <c r="H533" s="17">
        <v>39569</v>
      </c>
      <c r="I533" s="17">
        <v>45047</v>
      </c>
      <c r="J533" s="18">
        <v>69663.100000000006</v>
      </c>
      <c r="K533" s="30">
        <f t="shared" si="25"/>
        <v>1999.3309700000002</v>
      </c>
      <c r="L533" s="30">
        <v>4961.96</v>
      </c>
      <c r="M533" s="22">
        <f t="shared" si="24"/>
        <v>2117.7582400000001</v>
      </c>
      <c r="N533" s="30">
        <v>1715.46</v>
      </c>
      <c r="O533" s="106">
        <f t="shared" si="26"/>
        <v>58868.590790000009</v>
      </c>
      <c r="P533" s="90">
        <v>80</v>
      </c>
    </row>
    <row r="534" spans="1:16" ht="15.75" customHeight="1" x14ac:dyDescent="0.25">
      <c r="A534" s="29">
        <v>526</v>
      </c>
      <c r="B534" s="15" t="s">
        <v>1099</v>
      </c>
      <c r="C534" s="15" t="s">
        <v>1100</v>
      </c>
      <c r="D534" s="14" t="s">
        <v>29</v>
      </c>
      <c r="E534" s="77" t="s">
        <v>1112</v>
      </c>
      <c r="F534" s="44" t="s">
        <v>1610</v>
      </c>
      <c r="G534" s="20" t="s">
        <v>31</v>
      </c>
      <c r="H534" s="17">
        <v>39904</v>
      </c>
      <c r="I534" s="17">
        <v>45383</v>
      </c>
      <c r="J534" s="18">
        <v>69663.100000000006</v>
      </c>
      <c r="K534" s="30">
        <f t="shared" si="25"/>
        <v>1999.3309700000002</v>
      </c>
      <c r="L534" s="30">
        <v>4618.87</v>
      </c>
      <c r="M534" s="22">
        <f t="shared" si="24"/>
        <v>2117.7582400000001</v>
      </c>
      <c r="N534" s="30">
        <v>3430.9</v>
      </c>
      <c r="O534" s="106">
        <f t="shared" si="26"/>
        <v>57496.240790000003</v>
      </c>
      <c r="P534" s="90">
        <v>81</v>
      </c>
    </row>
    <row r="535" spans="1:16" ht="15.75" customHeight="1" x14ac:dyDescent="0.25">
      <c r="A535" s="29">
        <v>527</v>
      </c>
      <c r="B535" s="15" t="s">
        <v>1101</v>
      </c>
      <c r="C535" s="15" t="s">
        <v>1102</v>
      </c>
      <c r="D535" s="14" t="s">
        <v>29</v>
      </c>
      <c r="E535" s="76" t="s">
        <v>1112</v>
      </c>
      <c r="F535" s="44" t="s">
        <v>1610</v>
      </c>
      <c r="G535" s="20" t="s">
        <v>31</v>
      </c>
      <c r="H535" s="17">
        <v>40422</v>
      </c>
      <c r="I535" s="17">
        <v>45170</v>
      </c>
      <c r="J535" s="18">
        <v>69663.100000000006</v>
      </c>
      <c r="K535" s="30">
        <f t="shared" si="25"/>
        <v>1999.3309700000002</v>
      </c>
      <c r="L535" s="30">
        <v>5305.05</v>
      </c>
      <c r="M535" s="22">
        <f t="shared" si="24"/>
        <v>2117.7582400000001</v>
      </c>
      <c r="N535" s="30">
        <v>0</v>
      </c>
      <c r="O535" s="106">
        <f t="shared" si="26"/>
        <v>60240.960790000005</v>
      </c>
      <c r="P535" s="90">
        <v>82</v>
      </c>
    </row>
    <row r="536" spans="1:16" ht="15.75" customHeight="1" x14ac:dyDescent="0.25">
      <c r="A536" s="29">
        <v>528</v>
      </c>
      <c r="B536" s="15" t="s">
        <v>1103</v>
      </c>
      <c r="C536" s="15" t="s">
        <v>1104</v>
      </c>
      <c r="D536" s="14" t="s">
        <v>29</v>
      </c>
      <c r="E536" s="77" t="s">
        <v>1112</v>
      </c>
      <c r="F536" s="44" t="s">
        <v>1610</v>
      </c>
      <c r="G536" s="20" t="s">
        <v>31</v>
      </c>
      <c r="H536" s="17">
        <v>39539</v>
      </c>
      <c r="I536" s="17">
        <v>45383</v>
      </c>
      <c r="J536" s="18">
        <v>69663.100000000006</v>
      </c>
      <c r="K536" s="30">
        <f t="shared" si="25"/>
        <v>1999.3309700000002</v>
      </c>
      <c r="L536" s="30">
        <v>5305.05</v>
      </c>
      <c r="M536" s="22">
        <f t="shared" si="24"/>
        <v>2117.7582400000001</v>
      </c>
      <c r="N536" s="30">
        <v>0</v>
      </c>
      <c r="O536" s="106">
        <f t="shared" si="26"/>
        <v>60240.960790000005</v>
      </c>
      <c r="P536" s="90">
        <v>83</v>
      </c>
    </row>
    <row r="537" spans="1:16" ht="15.75" customHeight="1" x14ac:dyDescent="0.25">
      <c r="A537" s="29">
        <v>529</v>
      </c>
      <c r="B537" s="15" t="s">
        <v>1105</v>
      </c>
      <c r="C537" s="15" t="s">
        <v>1106</v>
      </c>
      <c r="D537" s="14" t="s">
        <v>29</v>
      </c>
      <c r="E537" s="76" t="s">
        <v>1112</v>
      </c>
      <c r="F537" s="44" t="s">
        <v>1610</v>
      </c>
      <c r="G537" s="20" t="s">
        <v>31</v>
      </c>
      <c r="H537" s="17">
        <v>39722</v>
      </c>
      <c r="I537" s="17">
        <v>45200</v>
      </c>
      <c r="J537" s="18">
        <v>69663.100000000006</v>
      </c>
      <c r="K537" s="30">
        <f t="shared" si="25"/>
        <v>1999.3309700000002</v>
      </c>
      <c r="L537" s="30">
        <v>5305.05</v>
      </c>
      <c r="M537" s="22">
        <f t="shared" si="24"/>
        <v>2117.7582400000001</v>
      </c>
      <c r="N537" s="30">
        <v>0</v>
      </c>
      <c r="O537" s="106">
        <f t="shared" si="26"/>
        <v>60240.960790000005</v>
      </c>
      <c r="P537" s="90">
        <v>84</v>
      </c>
    </row>
    <row r="538" spans="1:16" ht="15.75" customHeight="1" x14ac:dyDescent="0.25">
      <c r="A538" s="29">
        <v>530</v>
      </c>
      <c r="B538" s="15" t="s">
        <v>1107</v>
      </c>
      <c r="C538" s="15" t="s">
        <v>1108</v>
      </c>
      <c r="D538" s="14" t="s">
        <v>29</v>
      </c>
      <c r="E538" s="75" t="s">
        <v>1112</v>
      </c>
      <c r="F538" s="44" t="s">
        <v>1610</v>
      </c>
      <c r="G538" s="20" t="s">
        <v>31</v>
      </c>
      <c r="H538" s="17">
        <v>43891</v>
      </c>
      <c r="I538" s="17">
        <v>45352</v>
      </c>
      <c r="J538" s="18">
        <v>69663.100000000006</v>
      </c>
      <c r="K538" s="30">
        <f t="shared" si="25"/>
        <v>1999.3309700000002</v>
      </c>
      <c r="L538" s="30">
        <v>5305.05</v>
      </c>
      <c r="M538" s="22">
        <f t="shared" si="24"/>
        <v>2117.7582400000001</v>
      </c>
      <c r="N538" s="30">
        <v>0</v>
      </c>
      <c r="O538" s="106">
        <f t="shared" si="26"/>
        <v>60240.960790000005</v>
      </c>
      <c r="P538" s="90">
        <v>1</v>
      </c>
    </row>
    <row r="539" spans="1:16" ht="15.75" customHeight="1" x14ac:dyDescent="0.25">
      <c r="A539" s="29">
        <v>531</v>
      </c>
      <c r="B539" s="15" t="s">
        <v>702</v>
      </c>
      <c r="C539" s="15" t="s">
        <v>1109</v>
      </c>
      <c r="D539" s="14" t="s">
        <v>26</v>
      </c>
      <c r="E539" s="75" t="s">
        <v>1739</v>
      </c>
      <c r="F539" s="44" t="s">
        <v>1610</v>
      </c>
      <c r="G539" s="20" t="s">
        <v>31</v>
      </c>
      <c r="H539" s="17">
        <v>44927</v>
      </c>
      <c r="I539" s="17">
        <v>45108</v>
      </c>
      <c r="J539" s="18">
        <v>69663.100000000006</v>
      </c>
      <c r="K539" s="30">
        <f t="shared" si="25"/>
        <v>1999.3309700000002</v>
      </c>
      <c r="L539" s="30">
        <v>5305.05</v>
      </c>
      <c r="M539" s="22">
        <f t="shared" si="24"/>
        <v>2117.7582400000001</v>
      </c>
      <c r="N539" s="30">
        <v>8543.74</v>
      </c>
      <c r="O539" s="106">
        <f t="shared" si="26"/>
        <v>51697.220790000007</v>
      </c>
      <c r="P539" s="90">
        <v>42</v>
      </c>
    </row>
    <row r="540" spans="1:16" ht="15.75" customHeight="1" x14ac:dyDescent="0.25">
      <c r="A540" s="29">
        <v>532</v>
      </c>
      <c r="B540" s="15" t="s">
        <v>1110</v>
      </c>
      <c r="C540" s="15" t="s">
        <v>1111</v>
      </c>
      <c r="D540" s="14" t="s">
        <v>29</v>
      </c>
      <c r="E540" s="75" t="s">
        <v>1112</v>
      </c>
      <c r="F540" s="44" t="s">
        <v>1610</v>
      </c>
      <c r="G540" s="14" t="s">
        <v>27</v>
      </c>
      <c r="H540" s="17">
        <v>43010</v>
      </c>
      <c r="I540" s="14" t="s">
        <v>28</v>
      </c>
      <c r="J540" s="18">
        <v>86336.9</v>
      </c>
      <c r="K540" s="30">
        <f t="shared" si="25"/>
        <v>2477.8690299999998</v>
      </c>
      <c r="L540" s="30">
        <v>8033.81</v>
      </c>
      <c r="M540" s="18">
        <f t="shared" si="24"/>
        <v>2624.64176</v>
      </c>
      <c r="N540" s="30">
        <v>3430.92</v>
      </c>
      <c r="O540" s="107">
        <f t="shared" si="26"/>
        <v>69769.659209999998</v>
      </c>
      <c r="P540" s="90">
        <v>535</v>
      </c>
    </row>
    <row r="541" spans="1:16" ht="15.75" customHeight="1" x14ac:dyDescent="0.25">
      <c r="A541" s="29">
        <v>533</v>
      </c>
      <c r="B541" s="15" t="s">
        <v>1113</v>
      </c>
      <c r="C541" s="15" t="s">
        <v>1114</v>
      </c>
      <c r="D541" s="14" t="s">
        <v>26</v>
      </c>
      <c r="E541" s="80" t="s">
        <v>1115</v>
      </c>
      <c r="F541" s="44" t="s">
        <v>1610</v>
      </c>
      <c r="G541" s="14" t="s">
        <v>27</v>
      </c>
      <c r="H541" s="17">
        <v>43010</v>
      </c>
      <c r="I541" s="14" t="s">
        <v>28</v>
      </c>
      <c r="J541" s="18">
        <v>69663.100000000006</v>
      </c>
      <c r="K541" s="30">
        <f t="shared" si="25"/>
        <v>1999.3309700000002</v>
      </c>
      <c r="L541" s="30">
        <v>5305.05</v>
      </c>
      <c r="M541" s="18">
        <f t="shared" si="24"/>
        <v>2117.7582400000001</v>
      </c>
      <c r="N541" s="30">
        <v>731.68</v>
      </c>
      <c r="O541" s="107">
        <f t="shared" si="26"/>
        <v>59509.280790000004</v>
      </c>
      <c r="P541" s="90">
        <v>536</v>
      </c>
    </row>
    <row r="542" spans="1:16" ht="15.75" customHeight="1" x14ac:dyDescent="0.25">
      <c r="A542" s="29">
        <v>534</v>
      </c>
      <c r="B542" s="15" t="s">
        <v>1116</v>
      </c>
      <c r="C542" s="15" t="s">
        <v>1117</v>
      </c>
      <c r="D542" s="14" t="s">
        <v>29</v>
      </c>
      <c r="E542" s="75" t="s">
        <v>1115</v>
      </c>
      <c r="F542" s="44" t="s">
        <v>1610</v>
      </c>
      <c r="G542" s="14" t="s">
        <v>27</v>
      </c>
      <c r="H542" s="17">
        <v>44409</v>
      </c>
      <c r="I542" s="14" t="s">
        <v>28</v>
      </c>
      <c r="J542" s="18">
        <v>69662.63</v>
      </c>
      <c r="K542" s="30">
        <f t="shared" si="25"/>
        <v>1999.317481</v>
      </c>
      <c r="L542" s="30">
        <v>5304.96</v>
      </c>
      <c r="M542" s="18">
        <f t="shared" si="24"/>
        <v>2117.7439520000003</v>
      </c>
      <c r="N542" s="30">
        <v>0</v>
      </c>
      <c r="O542" s="107">
        <f t="shared" si="26"/>
        <v>60240.608567000003</v>
      </c>
      <c r="P542" s="90">
        <v>519</v>
      </c>
    </row>
    <row r="543" spans="1:16" ht="15.75" customHeight="1" x14ac:dyDescent="0.25">
      <c r="A543" s="29">
        <v>535</v>
      </c>
      <c r="B543" s="15" t="s">
        <v>1118</v>
      </c>
      <c r="C543" s="15" t="s">
        <v>1119</v>
      </c>
      <c r="D543" s="14" t="s">
        <v>29</v>
      </c>
      <c r="E543" s="76" t="s">
        <v>1120</v>
      </c>
      <c r="F543" s="16" t="s">
        <v>1612</v>
      </c>
      <c r="G543" s="14" t="s">
        <v>27</v>
      </c>
      <c r="H543" s="17">
        <v>39661</v>
      </c>
      <c r="I543" s="14" t="s">
        <v>28</v>
      </c>
      <c r="J543" s="18">
        <v>49643.1</v>
      </c>
      <c r="K543" s="30">
        <f t="shared" si="25"/>
        <v>1424.7569699999999</v>
      </c>
      <c r="L543" s="30">
        <v>1546.31</v>
      </c>
      <c r="M543" s="18">
        <f t="shared" si="24"/>
        <v>1509.1502399999999</v>
      </c>
      <c r="N543" s="30">
        <v>1715.46</v>
      </c>
      <c r="O543" s="107">
        <f t="shared" si="26"/>
        <v>43447.422789999997</v>
      </c>
      <c r="P543" s="90">
        <v>446</v>
      </c>
    </row>
    <row r="544" spans="1:16" ht="15.75" customHeight="1" x14ac:dyDescent="0.25">
      <c r="A544" s="29">
        <v>536</v>
      </c>
      <c r="B544" s="15" t="s">
        <v>1121</v>
      </c>
      <c r="C544" s="15" t="s">
        <v>1122</v>
      </c>
      <c r="D544" s="14" t="s">
        <v>26</v>
      </c>
      <c r="E544" s="76" t="s">
        <v>1123</v>
      </c>
      <c r="F544" s="43" t="s">
        <v>1725</v>
      </c>
      <c r="G544" s="14" t="s">
        <v>27</v>
      </c>
      <c r="H544" s="17">
        <v>39596</v>
      </c>
      <c r="I544" s="14" t="s">
        <v>28</v>
      </c>
      <c r="J544" s="18">
        <v>69663.100000000006</v>
      </c>
      <c r="K544" s="30">
        <f t="shared" si="25"/>
        <v>1999.3309700000002</v>
      </c>
      <c r="L544" s="30">
        <v>4224.96</v>
      </c>
      <c r="M544" s="18">
        <f t="shared" si="24"/>
        <v>2117.7582400000001</v>
      </c>
      <c r="N544" s="30">
        <v>4894.28</v>
      </c>
      <c r="O544" s="107">
        <f t="shared" si="26"/>
        <v>56426.77079000001</v>
      </c>
      <c r="P544" s="90">
        <v>430</v>
      </c>
    </row>
    <row r="545" spans="1:16" ht="15.75" customHeight="1" x14ac:dyDescent="0.25">
      <c r="A545" s="29">
        <v>537</v>
      </c>
      <c r="B545" s="15" t="s">
        <v>1124</v>
      </c>
      <c r="C545" s="15" t="s">
        <v>1125</v>
      </c>
      <c r="D545" s="14" t="s">
        <v>26</v>
      </c>
      <c r="E545" s="76" t="s">
        <v>1611</v>
      </c>
      <c r="F545" s="43" t="s">
        <v>1725</v>
      </c>
      <c r="G545" s="14" t="s">
        <v>27</v>
      </c>
      <c r="H545" s="17">
        <v>43556</v>
      </c>
      <c r="I545" s="14" t="s">
        <v>28</v>
      </c>
      <c r="J545" s="18">
        <v>69663.100000000006</v>
      </c>
      <c r="K545" s="30">
        <f t="shared" si="25"/>
        <v>1999.3309700000002</v>
      </c>
      <c r="L545" s="30">
        <v>4989.5600000000004</v>
      </c>
      <c r="M545" s="18">
        <f t="shared" si="24"/>
        <v>2117.7582400000001</v>
      </c>
      <c r="N545" s="30">
        <v>18143.04</v>
      </c>
      <c r="O545" s="107">
        <f t="shared" si="26"/>
        <v>42413.410790000009</v>
      </c>
      <c r="P545" s="90">
        <v>309</v>
      </c>
    </row>
    <row r="546" spans="1:16" ht="15.75" customHeight="1" x14ac:dyDescent="0.25">
      <c r="A546" s="29">
        <v>538</v>
      </c>
      <c r="B546" s="15" t="s">
        <v>1126</v>
      </c>
      <c r="C546" s="15" t="s">
        <v>1127</v>
      </c>
      <c r="D546" s="14" t="s">
        <v>29</v>
      </c>
      <c r="E546" s="76" t="s">
        <v>1128</v>
      </c>
      <c r="F546" s="43" t="s">
        <v>1725</v>
      </c>
      <c r="G546" s="14" t="s">
        <v>27</v>
      </c>
      <c r="H546" s="17">
        <v>39569</v>
      </c>
      <c r="I546" s="14" t="s">
        <v>28</v>
      </c>
      <c r="J546" s="18">
        <v>30000</v>
      </c>
      <c r="K546" s="30">
        <f t="shared" si="25"/>
        <v>861</v>
      </c>
      <c r="L546" s="30">
        <v>0</v>
      </c>
      <c r="M546" s="18">
        <f t="shared" si="24"/>
        <v>912</v>
      </c>
      <c r="N546" s="30">
        <v>0</v>
      </c>
      <c r="O546" s="107">
        <f t="shared" si="26"/>
        <v>28227</v>
      </c>
      <c r="P546" s="90">
        <v>449</v>
      </c>
    </row>
    <row r="547" spans="1:16" ht="15.75" customHeight="1" x14ac:dyDescent="0.25">
      <c r="A547" s="29">
        <v>539</v>
      </c>
      <c r="B547" s="15" t="s">
        <v>1129</v>
      </c>
      <c r="C547" s="15" t="s">
        <v>1130</v>
      </c>
      <c r="D547" s="14" t="s">
        <v>29</v>
      </c>
      <c r="E547" s="80" t="s">
        <v>1131</v>
      </c>
      <c r="F547" s="43" t="s">
        <v>1630</v>
      </c>
      <c r="G547" s="14" t="s">
        <v>27</v>
      </c>
      <c r="H547" s="17">
        <v>42278</v>
      </c>
      <c r="I547" s="14" t="s">
        <v>28</v>
      </c>
      <c r="J547" s="18">
        <v>69663.100000000006</v>
      </c>
      <c r="K547" s="30">
        <f t="shared" si="25"/>
        <v>1999.3309700000002</v>
      </c>
      <c r="L547" s="30">
        <v>5002.5600000000004</v>
      </c>
      <c r="M547" s="18">
        <f t="shared" si="24"/>
        <v>2117.7582400000001</v>
      </c>
      <c r="N547" s="30">
        <v>1715.46</v>
      </c>
      <c r="O547" s="107">
        <f t="shared" si="26"/>
        <v>58827.990790000011</v>
      </c>
      <c r="P547" s="90">
        <v>506</v>
      </c>
    </row>
    <row r="548" spans="1:16" ht="15.75" customHeight="1" x14ac:dyDescent="0.25">
      <c r="A548" s="29">
        <v>540</v>
      </c>
      <c r="B548" s="15" t="s">
        <v>1132</v>
      </c>
      <c r="C548" s="15" t="s">
        <v>1133</v>
      </c>
      <c r="D548" s="14" t="s">
        <v>29</v>
      </c>
      <c r="E548" s="75" t="s">
        <v>1134</v>
      </c>
      <c r="F548" s="43" t="s">
        <v>1738</v>
      </c>
      <c r="G548" s="14" t="s">
        <v>27</v>
      </c>
      <c r="H548" s="17">
        <v>44013</v>
      </c>
      <c r="I548" s="14" t="s">
        <v>28</v>
      </c>
      <c r="J548" s="18">
        <v>69663.100000000006</v>
      </c>
      <c r="K548" s="30">
        <f t="shared" si="25"/>
        <v>1999.3309700000002</v>
      </c>
      <c r="L548" s="30">
        <v>5305.05</v>
      </c>
      <c r="M548" s="18">
        <f t="shared" si="24"/>
        <v>2117.7582400000001</v>
      </c>
      <c r="N548" s="30">
        <v>0</v>
      </c>
      <c r="O548" s="107">
        <f t="shared" si="26"/>
        <v>60240.960790000005</v>
      </c>
      <c r="P548" s="90">
        <v>619</v>
      </c>
    </row>
    <row r="549" spans="1:16" ht="15.75" customHeight="1" x14ac:dyDescent="0.25">
      <c r="A549" s="29">
        <v>541</v>
      </c>
      <c r="B549" s="15" t="s">
        <v>1135</v>
      </c>
      <c r="C549" s="15" t="s">
        <v>1136</v>
      </c>
      <c r="D549" s="14" t="s">
        <v>29</v>
      </c>
      <c r="E549" s="75" t="s">
        <v>1137</v>
      </c>
      <c r="F549" s="43" t="s">
        <v>1730</v>
      </c>
      <c r="G549" s="14" t="s">
        <v>27</v>
      </c>
      <c r="H549" s="17">
        <v>43586</v>
      </c>
      <c r="I549" s="14" t="s">
        <v>28</v>
      </c>
      <c r="J549" s="18">
        <v>69663.100000000006</v>
      </c>
      <c r="K549" s="30">
        <f t="shared" si="25"/>
        <v>1999.3309700000002</v>
      </c>
      <c r="L549" s="30">
        <v>5305.05</v>
      </c>
      <c r="M549" s="18">
        <f t="shared" si="24"/>
        <v>2117.7582400000001</v>
      </c>
      <c r="N549" s="30">
        <v>0</v>
      </c>
      <c r="O549" s="107">
        <f t="shared" si="26"/>
        <v>60240.960790000005</v>
      </c>
      <c r="P549" s="90">
        <v>516</v>
      </c>
    </row>
    <row r="550" spans="1:16" ht="15.75" customHeight="1" x14ac:dyDescent="0.25">
      <c r="A550" s="29">
        <v>542</v>
      </c>
      <c r="B550" s="15" t="s">
        <v>1138</v>
      </c>
      <c r="C550" s="15" t="s">
        <v>1139</v>
      </c>
      <c r="D550" s="14" t="s">
        <v>26</v>
      </c>
      <c r="E550" s="77" t="s">
        <v>1675</v>
      </c>
      <c r="F550" s="44" t="s">
        <v>1626</v>
      </c>
      <c r="G550" s="20" t="s">
        <v>31</v>
      </c>
      <c r="H550" s="17">
        <v>39722</v>
      </c>
      <c r="I550" s="17">
        <v>45200</v>
      </c>
      <c r="J550" s="24">
        <v>77402.92</v>
      </c>
      <c r="K550" s="30">
        <f t="shared" si="25"/>
        <v>2221.463804</v>
      </c>
      <c r="L550" s="30">
        <v>6790.04</v>
      </c>
      <c r="M550" s="22">
        <f t="shared" si="24"/>
        <v>2353.0487680000001</v>
      </c>
      <c r="N550" s="30">
        <v>0</v>
      </c>
      <c r="O550" s="106">
        <f t="shared" si="26"/>
        <v>66038.367428000012</v>
      </c>
      <c r="P550" s="90">
        <v>79</v>
      </c>
    </row>
    <row r="551" spans="1:16" ht="15.75" customHeight="1" x14ac:dyDescent="0.25">
      <c r="A551" s="29">
        <v>543</v>
      </c>
      <c r="B551" s="15" t="s">
        <v>279</v>
      </c>
      <c r="C551" s="15" t="s">
        <v>1140</v>
      </c>
      <c r="D551" s="14" t="s">
        <v>26</v>
      </c>
      <c r="E551" s="77" t="s">
        <v>1141</v>
      </c>
      <c r="F551" s="44" t="s">
        <v>1626</v>
      </c>
      <c r="G551" s="20" t="s">
        <v>31</v>
      </c>
      <c r="H551" s="17">
        <v>43525</v>
      </c>
      <c r="I551" s="17">
        <v>45352</v>
      </c>
      <c r="J551" s="24">
        <v>20000</v>
      </c>
      <c r="K551" s="30">
        <f t="shared" si="25"/>
        <v>574</v>
      </c>
      <c r="L551" s="30">
        <v>0</v>
      </c>
      <c r="M551" s="22">
        <f t="shared" si="24"/>
        <v>608</v>
      </c>
      <c r="N551" s="30">
        <v>0</v>
      </c>
      <c r="O551" s="106">
        <f t="shared" si="26"/>
        <v>18818</v>
      </c>
      <c r="P551" s="90">
        <v>155</v>
      </c>
    </row>
    <row r="552" spans="1:16" ht="15.75" customHeight="1" x14ac:dyDescent="0.25">
      <c r="A552" s="29">
        <v>544</v>
      </c>
      <c r="B552" s="15" t="s">
        <v>1142</v>
      </c>
      <c r="C552" s="15" t="s">
        <v>1143</v>
      </c>
      <c r="D552" s="14" t="s">
        <v>29</v>
      </c>
      <c r="E552" s="76" t="s">
        <v>1144</v>
      </c>
      <c r="F552" s="44" t="s">
        <v>1626</v>
      </c>
      <c r="G552" s="20" t="s">
        <v>31</v>
      </c>
      <c r="H552" s="17">
        <v>43525</v>
      </c>
      <c r="I552" s="17">
        <v>44986</v>
      </c>
      <c r="J552" s="24">
        <v>20000</v>
      </c>
      <c r="K552" s="30">
        <f t="shared" si="25"/>
        <v>574</v>
      </c>
      <c r="L552" s="30">
        <v>0</v>
      </c>
      <c r="M552" s="22">
        <f t="shared" si="24"/>
        <v>608</v>
      </c>
      <c r="N552" s="30">
        <v>1715.46</v>
      </c>
      <c r="O552" s="106">
        <f t="shared" si="26"/>
        <v>17102.54</v>
      </c>
      <c r="P552" s="90">
        <v>156</v>
      </c>
    </row>
    <row r="553" spans="1:16" ht="15.75" customHeight="1" x14ac:dyDescent="0.25">
      <c r="A553" s="29">
        <v>545</v>
      </c>
      <c r="B553" s="15" t="s">
        <v>1145</v>
      </c>
      <c r="C553" s="15" t="s">
        <v>1146</v>
      </c>
      <c r="D553" s="14" t="s">
        <v>26</v>
      </c>
      <c r="E553" s="77" t="s">
        <v>1147</v>
      </c>
      <c r="F553" s="44" t="s">
        <v>1626</v>
      </c>
      <c r="G553" s="20" t="s">
        <v>31</v>
      </c>
      <c r="H553" s="17">
        <v>40001</v>
      </c>
      <c r="I553" s="17">
        <v>45114</v>
      </c>
      <c r="J553" s="18">
        <v>86336.9</v>
      </c>
      <c r="K553" s="30">
        <f t="shared" si="25"/>
        <v>2477.8690299999998</v>
      </c>
      <c r="L553" s="30">
        <v>8891.5400000000009</v>
      </c>
      <c r="M553" s="22">
        <f t="shared" si="24"/>
        <v>2624.64176</v>
      </c>
      <c r="N553" s="30">
        <v>25482.04</v>
      </c>
      <c r="O553" s="106">
        <f t="shared" si="26"/>
        <v>46860.809209999985</v>
      </c>
      <c r="P553" s="90">
        <v>93</v>
      </c>
    </row>
    <row r="554" spans="1:16" ht="15.75" customHeight="1" x14ac:dyDescent="0.25">
      <c r="A554" s="29">
        <v>546</v>
      </c>
      <c r="B554" s="15" t="s">
        <v>1148</v>
      </c>
      <c r="C554" s="15" t="s">
        <v>1149</v>
      </c>
      <c r="D554" s="14" t="s">
        <v>26</v>
      </c>
      <c r="E554" s="76" t="s">
        <v>1150</v>
      </c>
      <c r="F554" s="44" t="s">
        <v>1626</v>
      </c>
      <c r="G554" s="20" t="s">
        <v>31</v>
      </c>
      <c r="H554" s="17">
        <v>40695</v>
      </c>
      <c r="I554" s="17">
        <v>45078</v>
      </c>
      <c r="J554" s="18">
        <v>69663.100000000006</v>
      </c>
      <c r="K554" s="30">
        <f t="shared" si="25"/>
        <v>1999.3309700000002</v>
      </c>
      <c r="L554" s="30">
        <v>5305.05</v>
      </c>
      <c r="M554" s="22">
        <f t="shared" si="24"/>
        <v>2117.7582400000001</v>
      </c>
      <c r="N554" s="30">
        <v>0</v>
      </c>
      <c r="O554" s="106">
        <f t="shared" si="26"/>
        <v>60240.960790000005</v>
      </c>
      <c r="P554" s="90">
        <v>57</v>
      </c>
    </row>
    <row r="555" spans="1:16" ht="15.75" customHeight="1" x14ac:dyDescent="0.25">
      <c r="A555" s="29">
        <v>547</v>
      </c>
      <c r="B555" s="15" t="s">
        <v>1151</v>
      </c>
      <c r="C555" s="15" t="s">
        <v>1152</v>
      </c>
      <c r="D555" s="14" t="s">
        <v>26</v>
      </c>
      <c r="E555" s="76" t="s">
        <v>1627</v>
      </c>
      <c r="F555" s="44" t="s">
        <v>1626</v>
      </c>
      <c r="G555" s="20" t="s">
        <v>31</v>
      </c>
      <c r="H555" s="17">
        <v>44409</v>
      </c>
      <c r="I555" s="17">
        <v>45139</v>
      </c>
      <c r="J555" s="18">
        <v>69662.63</v>
      </c>
      <c r="K555" s="30">
        <f t="shared" si="25"/>
        <v>1999.317481</v>
      </c>
      <c r="L555" s="30">
        <v>5304.96</v>
      </c>
      <c r="M555" s="22">
        <f t="shared" si="24"/>
        <v>2117.7439520000003</v>
      </c>
      <c r="N555" s="30">
        <v>0</v>
      </c>
      <c r="O555" s="106">
        <f t="shared" si="26"/>
        <v>60240.608567000003</v>
      </c>
      <c r="P555" s="90">
        <v>17</v>
      </c>
    </row>
    <row r="556" spans="1:16" ht="15.75" customHeight="1" x14ac:dyDescent="0.25">
      <c r="A556" s="29">
        <v>548</v>
      </c>
      <c r="B556" s="15" t="s">
        <v>1153</v>
      </c>
      <c r="C556" s="15" t="s">
        <v>1154</v>
      </c>
      <c r="D556" s="14" t="s">
        <v>26</v>
      </c>
      <c r="E556" s="76" t="s">
        <v>1155</v>
      </c>
      <c r="F556" s="44" t="s">
        <v>1626</v>
      </c>
      <c r="G556" s="14" t="s">
        <v>27</v>
      </c>
      <c r="H556" s="17">
        <v>40299</v>
      </c>
      <c r="I556" s="14" t="s">
        <v>28</v>
      </c>
      <c r="J556" s="18">
        <v>86336.9</v>
      </c>
      <c r="K556" s="30">
        <f t="shared" si="25"/>
        <v>2477.8690299999998</v>
      </c>
      <c r="L556" s="30">
        <v>8891.5400000000009</v>
      </c>
      <c r="M556" s="18">
        <f t="shared" si="24"/>
        <v>2624.64176</v>
      </c>
      <c r="N556" s="30">
        <v>0</v>
      </c>
      <c r="O556" s="107">
        <f t="shared" si="26"/>
        <v>72342.849209999986</v>
      </c>
      <c r="P556" s="90">
        <v>408</v>
      </c>
    </row>
    <row r="557" spans="1:16" ht="15.75" customHeight="1" x14ac:dyDescent="0.25">
      <c r="A557" s="29">
        <v>549</v>
      </c>
      <c r="B557" s="15" t="s">
        <v>1156</v>
      </c>
      <c r="C557" s="15" t="s">
        <v>1157</v>
      </c>
      <c r="D557" s="14" t="s">
        <v>29</v>
      </c>
      <c r="E557" s="77" t="s">
        <v>1722</v>
      </c>
      <c r="F557" s="44" t="s">
        <v>1626</v>
      </c>
      <c r="G557" s="14" t="s">
        <v>27</v>
      </c>
      <c r="H557" s="17">
        <v>45047</v>
      </c>
      <c r="I557" s="14" t="s">
        <v>28</v>
      </c>
      <c r="J557" s="18">
        <v>69663.100000000006</v>
      </c>
      <c r="K557" s="30">
        <f t="shared" si="25"/>
        <v>1999.3309700000002</v>
      </c>
      <c r="L557" s="30">
        <v>5305.05</v>
      </c>
      <c r="M557" s="18">
        <f>'Nomina personal Fijo y Temporal'!M517</f>
        <v>2117.7582400000001</v>
      </c>
      <c r="N557" s="30">
        <v>0</v>
      </c>
      <c r="O557" s="107">
        <f t="shared" si="26"/>
        <v>60240.960790000005</v>
      </c>
      <c r="P557" s="90">
        <v>263</v>
      </c>
    </row>
    <row r="558" spans="1:16" ht="15.75" customHeight="1" x14ac:dyDescent="0.25">
      <c r="A558" s="29">
        <v>550</v>
      </c>
      <c r="B558" s="15" t="s">
        <v>1158</v>
      </c>
      <c r="C558" s="15" t="s">
        <v>1159</v>
      </c>
      <c r="D558" s="14" t="s">
        <v>26</v>
      </c>
      <c r="E558" s="76" t="s">
        <v>1160</v>
      </c>
      <c r="F558" s="44" t="s">
        <v>1626</v>
      </c>
      <c r="G558" s="14" t="s">
        <v>27</v>
      </c>
      <c r="H558" s="17">
        <v>39878</v>
      </c>
      <c r="I558" s="14" t="s">
        <v>28</v>
      </c>
      <c r="J558" s="18">
        <v>86336.9</v>
      </c>
      <c r="K558" s="30">
        <f t="shared" si="25"/>
        <v>2477.8690299999998</v>
      </c>
      <c r="L558" s="30">
        <v>8891.5400000000009</v>
      </c>
      <c r="M558" s="18">
        <f t="shared" ref="M558:M589" si="27">+J558*3.04%</f>
        <v>2624.64176</v>
      </c>
      <c r="N558" s="30">
        <v>0</v>
      </c>
      <c r="O558" s="107">
        <f t="shared" si="26"/>
        <v>72342.849209999986</v>
      </c>
      <c r="P558" s="90">
        <v>409</v>
      </c>
    </row>
    <row r="559" spans="1:16" ht="15.75" customHeight="1" x14ac:dyDescent="0.25">
      <c r="A559" s="29">
        <v>551</v>
      </c>
      <c r="B559" s="15" t="s">
        <v>1163</v>
      </c>
      <c r="C559" s="15" t="s">
        <v>1164</v>
      </c>
      <c r="D559" s="14" t="s">
        <v>26</v>
      </c>
      <c r="E559" s="76" t="s">
        <v>1160</v>
      </c>
      <c r="F559" s="44" t="s">
        <v>1626</v>
      </c>
      <c r="G559" s="14" t="s">
        <v>27</v>
      </c>
      <c r="H559" s="17">
        <v>39878</v>
      </c>
      <c r="I559" s="14" t="s">
        <v>28</v>
      </c>
      <c r="J559" s="18">
        <v>86336.9</v>
      </c>
      <c r="K559" s="30">
        <f t="shared" si="25"/>
        <v>2477.8690299999998</v>
      </c>
      <c r="L559" s="30">
        <v>8891.5400000000009</v>
      </c>
      <c r="M559" s="18">
        <f t="shared" si="27"/>
        <v>2624.64176</v>
      </c>
      <c r="N559" s="30">
        <v>0</v>
      </c>
      <c r="O559" s="107">
        <f t="shared" si="26"/>
        <v>72342.849209999986</v>
      </c>
      <c r="P559" s="90">
        <v>410</v>
      </c>
    </row>
    <row r="560" spans="1:16" ht="15.75" customHeight="1" x14ac:dyDescent="0.25">
      <c r="A560" s="29">
        <v>552</v>
      </c>
      <c r="B560" s="15" t="s">
        <v>1165</v>
      </c>
      <c r="C560" s="15" t="s">
        <v>1166</v>
      </c>
      <c r="D560" s="14" t="s">
        <v>29</v>
      </c>
      <c r="E560" s="77" t="s">
        <v>1167</v>
      </c>
      <c r="F560" s="44" t="s">
        <v>1626</v>
      </c>
      <c r="G560" s="14" t="s">
        <v>27</v>
      </c>
      <c r="H560" s="17">
        <v>39878</v>
      </c>
      <c r="I560" s="14" t="s">
        <v>28</v>
      </c>
      <c r="J560" s="18">
        <v>86336.9</v>
      </c>
      <c r="K560" s="30">
        <f t="shared" si="25"/>
        <v>2477.8690299999998</v>
      </c>
      <c r="L560" s="30">
        <v>7604.94</v>
      </c>
      <c r="M560" s="18">
        <f t="shared" si="27"/>
        <v>2624.64176</v>
      </c>
      <c r="N560" s="30">
        <v>5146.38</v>
      </c>
      <c r="O560" s="107">
        <f t="shared" si="26"/>
        <v>68483.069209999987</v>
      </c>
      <c r="P560" s="90">
        <v>411</v>
      </c>
    </row>
    <row r="561" spans="1:16" ht="15.75" customHeight="1" x14ac:dyDescent="0.25">
      <c r="A561" s="29">
        <v>553</v>
      </c>
      <c r="B561" s="15" t="s">
        <v>1168</v>
      </c>
      <c r="C561" s="15" t="s">
        <v>1169</v>
      </c>
      <c r="D561" s="14" t="s">
        <v>26</v>
      </c>
      <c r="E561" s="76" t="s">
        <v>1170</v>
      </c>
      <c r="F561" s="44" t="s">
        <v>1626</v>
      </c>
      <c r="G561" s="14" t="s">
        <v>27</v>
      </c>
      <c r="H561" s="17">
        <v>40102</v>
      </c>
      <c r="I561" s="14" t="s">
        <v>28</v>
      </c>
      <c r="J561" s="18">
        <v>86336.9</v>
      </c>
      <c r="K561" s="30">
        <f t="shared" si="25"/>
        <v>2477.8690299999998</v>
      </c>
      <c r="L561" s="30">
        <v>8033.81</v>
      </c>
      <c r="M561" s="18">
        <f t="shared" si="27"/>
        <v>2624.64176</v>
      </c>
      <c r="N561" s="30">
        <v>4894.28</v>
      </c>
      <c r="O561" s="107">
        <f t="shared" si="26"/>
        <v>68306.299209999997</v>
      </c>
      <c r="P561" s="90">
        <v>412</v>
      </c>
    </row>
    <row r="562" spans="1:16" ht="15.75" customHeight="1" x14ac:dyDescent="0.25">
      <c r="A562" s="29">
        <v>554</v>
      </c>
      <c r="B562" s="15" t="s">
        <v>1171</v>
      </c>
      <c r="C562" s="15" t="s">
        <v>1172</v>
      </c>
      <c r="D562" s="14" t="s">
        <v>26</v>
      </c>
      <c r="E562" s="77" t="s">
        <v>1144</v>
      </c>
      <c r="F562" s="44" t="s">
        <v>1626</v>
      </c>
      <c r="G562" s="14" t="s">
        <v>27</v>
      </c>
      <c r="H562" s="17">
        <v>39722</v>
      </c>
      <c r="I562" s="14" t="s">
        <v>28</v>
      </c>
      <c r="J562" s="18">
        <v>69663.100000000006</v>
      </c>
      <c r="K562" s="30">
        <f t="shared" si="25"/>
        <v>1999.3309700000002</v>
      </c>
      <c r="L562" s="30">
        <v>5305.05</v>
      </c>
      <c r="M562" s="18">
        <f t="shared" si="27"/>
        <v>2117.7582400000001</v>
      </c>
      <c r="N562" s="30">
        <v>0</v>
      </c>
      <c r="O562" s="107">
        <f t="shared" si="26"/>
        <v>60240.960790000005</v>
      </c>
      <c r="P562" s="90">
        <v>414</v>
      </c>
    </row>
    <row r="563" spans="1:16" ht="15.75" customHeight="1" x14ac:dyDescent="0.25">
      <c r="A563" s="29">
        <v>555</v>
      </c>
      <c r="B563" s="15" t="s">
        <v>71</v>
      </c>
      <c r="C563" s="15" t="s">
        <v>1173</v>
      </c>
      <c r="D563" s="14" t="s">
        <v>26</v>
      </c>
      <c r="E563" s="77" t="s">
        <v>1174</v>
      </c>
      <c r="F563" s="44" t="s">
        <v>1626</v>
      </c>
      <c r="G563" s="14" t="s">
        <v>27</v>
      </c>
      <c r="H563" s="17">
        <v>40269</v>
      </c>
      <c r="I563" s="14" t="s">
        <v>28</v>
      </c>
      <c r="J563" s="18">
        <v>86336.9</v>
      </c>
      <c r="K563" s="30">
        <f t="shared" si="25"/>
        <v>2477.8690299999998</v>
      </c>
      <c r="L563" s="30">
        <v>8891.5400000000009</v>
      </c>
      <c r="M563" s="18">
        <f t="shared" si="27"/>
        <v>2624.64176</v>
      </c>
      <c r="N563" s="30">
        <v>0</v>
      </c>
      <c r="O563" s="107">
        <f t="shared" si="26"/>
        <v>72342.849209999986</v>
      </c>
      <c r="P563" s="90">
        <v>415</v>
      </c>
    </row>
    <row r="564" spans="1:16" ht="15.75" customHeight="1" x14ac:dyDescent="0.25">
      <c r="A564" s="29">
        <v>556</v>
      </c>
      <c r="B564" s="15" t="s">
        <v>1175</v>
      </c>
      <c r="C564" s="15" t="s">
        <v>1176</v>
      </c>
      <c r="D564" s="14" t="s">
        <v>26</v>
      </c>
      <c r="E564" s="77" t="s">
        <v>1177</v>
      </c>
      <c r="F564" s="44" t="s">
        <v>1626</v>
      </c>
      <c r="G564" s="14" t="s">
        <v>27</v>
      </c>
      <c r="H564" s="17">
        <v>40179</v>
      </c>
      <c r="I564" s="14" t="s">
        <v>28</v>
      </c>
      <c r="J564" s="18">
        <v>86336.9</v>
      </c>
      <c r="K564" s="30">
        <f t="shared" si="25"/>
        <v>2477.8690299999998</v>
      </c>
      <c r="L564" s="30">
        <v>8891.5400000000009</v>
      </c>
      <c r="M564" s="18">
        <f t="shared" si="27"/>
        <v>2624.64176</v>
      </c>
      <c r="N564" s="30">
        <v>1356.26</v>
      </c>
      <c r="O564" s="107">
        <f t="shared" si="26"/>
        <v>70986.589209999991</v>
      </c>
      <c r="P564" s="90">
        <v>422</v>
      </c>
    </row>
    <row r="565" spans="1:16" ht="15.75" customHeight="1" x14ac:dyDescent="0.25">
      <c r="A565" s="29">
        <v>557</v>
      </c>
      <c r="B565" s="15" t="s">
        <v>1178</v>
      </c>
      <c r="C565" s="15" t="s">
        <v>1179</v>
      </c>
      <c r="D565" s="14" t="s">
        <v>29</v>
      </c>
      <c r="E565" s="76" t="s">
        <v>1180</v>
      </c>
      <c r="F565" s="44" t="s">
        <v>1626</v>
      </c>
      <c r="G565" s="14" t="s">
        <v>27</v>
      </c>
      <c r="H565" s="17">
        <v>40458</v>
      </c>
      <c r="I565" s="14" t="s">
        <v>28</v>
      </c>
      <c r="J565" s="18">
        <v>30000</v>
      </c>
      <c r="K565" s="30">
        <f t="shared" si="25"/>
        <v>861</v>
      </c>
      <c r="L565" s="30">
        <v>0</v>
      </c>
      <c r="M565" s="18">
        <f t="shared" si="27"/>
        <v>912</v>
      </c>
      <c r="N565" s="30">
        <v>0</v>
      </c>
      <c r="O565" s="107">
        <f t="shared" si="26"/>
        <v>28227</v>
      </c>
      <c r="P565" s="90">
        <v>450</v>
      </c>
    </row>
    <row r="566" spans="1:16" ht="15.75" customHeight="1" x14ac:dyDescent="0.25">
      <c r="A566" s="29">
        <v>558</v>
      </c>
      <c r="B566" s="15" t="s">
        <v>1181</v>
      </c>
      <c r="C566" s="15" t="s">
        <v>1182</v>
      </c>
      <c r="D566" s="14" t="s">
        <v>29</v>
      </c>
      <c r="E566" s="77" t="s">
        <v>1180</v>
      </c>
      <c r="F566" s="44" t="s">
        <v>1626</v>
      </c>
      <c r="G566" s="14" t="s">
        <v>27</v>
      </c>
      <c r="H566" s="17">
        <v>39543</v>
      </c>
      <c r="I566" s="14" t="s">
        <v>28</v>
      </c>
      <c r="J566" s="18">
        <v>38200</v>
      </c>
      <c r="K566" s="30">
        <f t="shared" si="25"/>
        <v>1096.3399999999999</v>
      </c>
      <c r="L566" s="30">
        <v>188.61</v>
      </c>
      <c r="M566" s="18">
        <f t="shared" si="27"/>
        <v>1161.28</v>
      </c>
      <c r="N566" s="30">
        <v>0</v>
      </c>
      <c r="O566" s="107">
        <f t="shared" si="26"/>
        <v>35753.770000000004</v>
      </c>
      <c r="P566" s="90">
        <v>452</v>
      </c>
    </row>
    <row r="567" spans="1:16" ht="15.75" customHeight="1" x14ac:dyDescent="0.25">
      <c r="A567" s="29">
        <v>559</v>
      </c>
      <c r="B567" s="15" t="s">
        <v>1183</v>
      </c>
      <c r="C567" s="15" t="s">
        <v>1184</v>
      </c>
      <c r="D567" s="14" t="s">
        <v>29</v>
      </c>
      <c r="E567" s="75" t="s">
        <v>988</v>
      </c>
      <c r="F567" s="44" t="s">
        <v>1626</v>
      </c>
      <c r="G567" s="14" t="s">
        <v>27</v>
      </c>
      <c r="H567" s="36">
        <v>42249</v>
      </c>
      <c r="I567" s="14" t="s">
        <v>28</v>
      </c>
      <c r="J567" s="18">
        <v>65018.43</v>
      </c>
      <c r="K567" s="30">
        <f t="shared" si="25"/>
        <v>1866.028941</v>
      </c>
      <c r="L567" s="30">
        <v>4160.99</v>
      </c>
      <c r="M567" s="18">
        <f t="shared" si="27"/>
        <v>1976.5602719999999</v>
      </c>
      <c r="N567" s="30">
        <v>1715.46</v>
      </c>
      <c r="O567" s="107">
        <f t="shared" si="26"/>
        <v>55299.390787000004</v>
      </c>
      <c r="P567" s="90">
        <v>500</v>
      </c>
    </row>
    <row r="568" spans="1:16" ht="15.75" customHeight="1" x14ac:dyDescent="0.25">
      <c r="A568" s="29">
        <v>560</v>
      </c>
      <c r="B568" s="15" t="s">
        <v>1185</v>
      </c>
      <c r="C568" s="15" t="s">
        <v>1186</v>
      </c>
      <c r="D568" s="14" t="s">
        <v>26</v>
      </c>
      <c r="E568" s="75" t="s">
        <v>1144</v>
      </c>
      <c r="F568" s="44" t="s">
        <v>1626</v>
      </c>
      <c r="G568" s="14" t="s">
        <v>27</v>
      </c>
      <c r="H568" s="17">
        <v>43525</v>
      </c>
      <c r="I568" s="14" t="s">
        <v>28</v>
      </c>
      <c r="J568" s="18">
        <v>69662.63</v>
      </c>
      <c r="K568" s="30">
        <f t="shared" si="25"/>
        <v>1999.317481</v>
      </c>
      <c r="L568" s="30">
        <v>5304.96</v>
      </c>
      <c r="M568" s="18">
        <f t="shared" si="27"/>
        <v>2117.7439520000003</v>
      </c>
      <c r="N568" s="30">
        <v>0</v>
      </c>
      <c r="O568" s="107">
        <f t="shared" si="26"/>
        <v>60240.608567000003</v>
      </c>
      <c r="P568" s="90">
        <v>572</v>
      </c>
    </row>
    <row r="569" spans="1:16" ht="15.75" customHeight="1" x14ac:dyDescent="0.25">
      <c r="A569" s="29">
        <v>561</v>
      </c>
      <c r="B569" s="15" t="s">
        <v>151</v>
      </c>
      <c r="C569" s="15" t="s">
        <v>1187</v>
      </c>
      <c r="D569" s="14" t="s">
        <v>29</v>
      </c>
      <c r="E569" s="80" t="s">
        <v>1188</v>
      </c>
      <c r="F569" s="44" t="s">
        <v>1626</v>
      </c>
      <c r="G569" s="14" t="s">
        <v>27</v>
      </c>
      <c r="H569" s="17">
        <v>43709</v>
      </c>
      <c r="I569" s="14" t="s">
        <v>28</v>
      </c>
      <c r="J569" s="18">
        <v>69662.63</v>
      </c>
      <c r="K569" s="30">
        <f t="shared" si="25"/>
        <v>1999.317481</v>
      </c>
      <c r="L569" s="30">
        <v>5304.96</v>
      </c>
      <c r="M569" s="18">
        <f t="shared" si="27"/>
        <v>2117.7439520000003</v>
      </c>
      <c r="N569" s="30">
        <v>0</v>
      </c>
      <c r="O569" s="107">
        <f t="shared" si="26"/>
        <v>60240.608567000003</v>
      </c>
      <c r="P569" s="90">
        <v>583</v>
      </c>
    </row>
    <row r="570" spans="1:16" ht="15.75" customHeight="1" x14ac:dyDescent="0.25">
      <c r="A570" s="29">
        <v>562</v>
      </c>
      <c r="B570" s="15" t="s">
        <v>1189</v>
      </c>
      <c r="C570" s="15" t="s">
        <v>1190</v>
      </c>
      <c r="D570" s="14" t="s">
        <v>26</v>
      </c>
      <c r="E570" s="81" t="s">
        <v>1177</v>
      </c>
      <c r="F570" s="44" t="s">
        <v>1626</v>
      </c>
      <c r="G570" s="14" t="s">
        <v>27</v>
      </c>
      <c r="H570" s="17">
        <v>43525</v>
      </c>
      <c r="I570" s="14" t="s">
        <v>28</v>
      </c>
      <c r="J570" s="18">
        <v>69662.63</v>
      </c>
      <c r="K570" s="30">
        <f t="shared" si="25"/>
        <v>1999.317481</v>
      </c>
      <c r="L570" s="30">
        <v>4961.87</v>
      </c>
      <c r="M570" s="18">
        <f t="shared" si="27"/>
        <v>2117.7439520000003</v>
      </c>
      <c r="N570" s="30">
        <v>1715.46</v>
      </c>
      <c r="O570" s="107">
        <f t="shared" si="26"/>
        <v>58868.238567</v>
      </c>
      <c r="P570" s="90">
        <v>586</v>
      </c>
    </row>
    <row r="571" spans="1:16" ht="15.75" customHeight="1" x14ac:dyDescent="0.25">
      <c r="A571" s="29">
        <v>563</v>
      </c>
      <c r="B571" s="15" t="s">
        <v>1191</v>
      </c>
      <c r="C571" s="15" t="s">
        <v>1192</v>
      </c>
      <c r="D571" s="14" t="s">
        <v>26</v>
      </c>
      <c r="E571" s="80" t="s">
        <v>1177</v>
      </c>
      <c r="F571" s="44" t="s">
        <v>1626</v>
      </c>
      <c r="G571" s="14" t="s">
        <v>27</v>
      </c>
      <c r="H571" s="17">
        <v>43525</v>
      </c>
      <c r="I571" s="14" t="s">
        <v>28</v>
      </c>
      <c r="J571" s="18">
        <v>69662.63</v>
      </c>
      <c r="K571" s="30">
        <f t="shared" si="25"/>
        <v>1999.317481</v>
      </c>
      <c r="L571" s="30">
        <v>5304.96</v>
      </c>
      <c r="M571" s="18">
        <f t="shared" si="27"/>
        <v>2117.7439520000003</v>
      </c>
      <c r="N571" s="30">
        <v>5829.32</v>
      </c>
      <c r="O571" s="107">
        <f t="shared" si="26"/>
        <v>54411.288567000003</v>
      </c>
      <c r="P571" s="90">
        <v>587</v>
      </c>
    </row>
    <row r="572" spans="1:16" ht="15.75" customHeight="1" x14ac:dyDescent="0.25">
      <c r="A572" s="29">
        <v>564</v>
      </c>
      <c r="B572" s="15" t="s">
        <v>1193</v>
      </c>
      <c r="C572" s="15" t="s">
        <v>1194</v>
      </c>
      <c r="D572" s="14" t="s">
        <v>26</v>
      </c>
      <c r="E572" s="75" t="s">
        <v>1144</v>
      </c>
      <c r="F572" s="44" t="s">
        <v>1626</v>
      </c>
      <c r="G572" s="14" t="s">
        <v>27</v>
      </c>
      <c r="H572" s="17">
        <v>43525</v>
      </c>
      <c r="I572" s="14" t="s">
        <v>28</v>
      </c>
      <c r="J572" s="18">
        <v>69662.63</v>
      </c>
      <c r="K572" s="30">
        <f t="shared" si="25"/>
        <v>1999.317481</v>
      </c>
      <c r="L572" s="30">
        <v>5304.96</v>
      </c>
      <c r="M572" s="18">
        <f t="shared" si="27"/>
        <v>2117.7439520000003</v>
      </c>
      <c r="N572" s="30">
        <v>7496.32</v>
      </c>
      <c r="O572" s="107">
        <f t="shared" si="26"/>
        <v>52744.288567000003</v>
      </c>
      <c r="P572" s="90">
        <v>590</v>
      </c>
    </row>
    <row r="573" spans="1:16" ht="15.75" customHeight="1" x14ac:dyDescent="0.25">
      <c r="A573" s="29">
        <v>565</v>
      </c>
      <c r="B573" s="15" t="s">
        <v>1195</v>
      </c>
      <c r="C573" s="15" t="s">
        <v>1196</v>
      </c>
      <c r="D573" s="14" t="s">
        <v>26</v>
      </c>
      <c r="E573" s="75" t="s">
        <v>1141</v>
      </c>
      <c r="F573" s="44" t="s">
        <v>1626</v>
      </c>
      <c r="G573" s="14" t="s">
        <v>27</v>
      </c>
      <c r="H573" s="17">
        <v>43525</v>
      </c>
      <c r="I573" s="14" t="s">
        <v>28</v>
      </c>
      <c r="J573" s="18">
        <v>69662.63</v>
      </c>
      <c r="K573" s="30">
        <f t="shared" si="25"/>
        <v>1999.317481</v>
      </c>
      <c r="L573" s="30">
        <v>5304.96</v>
      </c>
      <c r="M573" s="18">
        <f t="shared" si="27"/>
        <v>2117.7439520000003</v>
      </c>
      <c r="N573" s="30">
        <v>3658.4</v>
      </c>
      <c r="O573" s="107">
        <f t="shared" si="26"/>
        <v>56582.208567000001</v>
      </c>
      <c r="P573" s="90">
        <v>593</v>
      </c>
    </row>
    <row r="574" spans="1:16" ht="15.75" customHeight="1" x14ac:dyDescent="0.25">
      <c r="A574" s="29">
        <v>566</v>
      </c>
      <c r="B574" s="15" t="s">
        <v>1197</v>
      </c>
      <c r="C574" s="15" t="s">
        <v>1198</v>
      </c>
      <c r="D574" s="14" t="s">
        <v>26</v>
      </c>
      <c r="E574" s="75" t="s">
        <v>1199</v>
      </c>
      <c r="F574" s="44" t="s">
        <v>1626</v>
      </c>
      <c r="G574" s="14" t="s">
        <v>27</v>
      </c>
      <c r="H574" s="17">
        <v>43891</v>
      </c>
      <c r="I574" s="14" t="s">
        <v>28</v>
      </c>
      <c r="J574" s="18">
        <v>69663.100000000006</v>
      </c>
      <c r="K574" s="30">
        <f t="shared" si="25"/>
        <v>1999.3309700000002</v>
      </c>
      <c r="L574" s="30">
        <v>5305.05</v>
      </c>
      <c r="M574" s="18">
        <f t="shared" si="27"/>
        <v>2117.7582400000001</v>
      </c>
      <c r="N574" s="30">
        <v>0</v>
      </c>
      <c r="O574" s="107">
        <f t="shared" si="26"/>
        <v>60240.960790000005</v>
      </c>
      <c r="P574" s="90">
        <v>605</v>
      </c>
    </row>
    <row r="575" spans="1:16" ht="15.75" customHeight="1" x14ac:dyDescent="0.25">
      <c r="A575" s="29">
        <v>567</v>
      </c>
      <c r="B575" s="15" t="s">
        <v>1200</v>
      </c>
      <c r="C575" s="15" t="s">
        <v>1201</v>
      </c>
      <c r="D575" s="14" t="s">
        <v>29</v>
      </c>
      <c r="E575" s="75" t="s">
        <v>988</v>
      </c>
      <c r="F575" s="44" t="s">
        <v>1626</v>
      </c>
      <c r="G575" s="14" t="s">
        <v>27</v>
      </c>
      <c r="H575" s="17">
        <v>44075</v>
      </c>
      <c r="I575" s="14" t="s">
        <v>28</v>
      </c>
      <c r="J575" s="18">
        <v>65018.43</v>
      </c>
      <c r="K575" s="30">
        <f t="shared" si="25"/>
        <v>1866.028941</v>
      </c>
      <c r="L575" s="30">
        <v>4431.0200000000004</v>
      </c>
      <c r="M575" s="18">
        <f t="shared" si="27"/>
        <v>1976.5602719999999</v>
      </c>
      <c r="N575" s="30">
        <v>0</v>
      </c>
      <c r="O575" s="107">
        <f t="shared" si="26"/>
        <v>56744.820787000004</v>
      </c>
      <c r="P575" s="90">
        <v>622</v>
      </c>
    </row>
    <row r="576" spans="1:16" ht="15.75" customHeight="1" x14ac:dyDescent="0.25">
      <c r="A576" s="29">
        <v>568</v>
      </c>
      <c r="B576" s="15" t="s">
        <v>1202</v>
      </c>
      <c r="C576" s="15" t="s">
        <v>1203</v>
      </c>
      <c r="D576" s="14" t="s">
        <v>29</v>
      </c>
      <c r="E576" s="76" t="s">
        <v>1721</v>
      </c>
      <c r="F576" s="44" t="s">
        <v>1626</v>
      </c>
      <c r="G576" s="14" t="s">
        <v>27</v>
      </c>
      <c r="H576" s="17">
        <v>45047</v>
      </c>
      <c r="I576" s="14" t="s">
        <v>28</v>
      </c>
      <c r="J576" s="18">
        <v>65018.43</v>
      </c>
      <c r="K576" s="30">
        <f t="shared" si="25"/>
        <v>1866.028941</v>
      </c>
      <c r="L576" s="30">
        <v>4431.0200000000004</v>
      </c>
      <c r="M576" s="18">
        <f t="shared" si="27"/>
        <v>1976.5602719999999</v>
      </c>
      <c r="N576" s="30">
        <v>0</v>
      </c>
      <c r="O576" s="107">
        <f t="shared" si="26"/>
        <v>56744.820787000004</v>
      </c>
      <c r="P576" s="90">
        <v>262</v>
      </c>
    </row>
    <row r="577" spans="1:16" ht="15.75" customHeight="1" x14ac:dyDescent="0.25">
      <c r="A577" s="29">
        <v>569</v>
      </c>
      <c r="B577" s="136" t="s">
        <v>1754</v>
      </c>
      <c r="C577" s="139" t="s">
        <v>1755</v>
      </c>
      <c r="D577" s="14" t="s">
        <v>29</v>
      </c>
      <c r="E577" s="76" t="s">
        <v>1756</v>
      </c>
      <c r="F577" s="23" t="s">
        <v>1626</v>
      </c>
      <c r="G577" s="14" t="s">
        <v>27</v>
      </c>
      <c r="H577" s="17">
        <v>45505</v>
      </c>
      <c r="I577" s="14" t="s">
        <v>28</v>
      </c>
      <c r="J577" s="155">
        <v>69663.100000000006</v>
      </c>
      <c r="K577" s="30">
        <f t="shared" si="25"/>
        <v>1999.3309700000002</v>
      </c>
      <c r="L577" s="30">
        <v>5305.05</v>
      </c>
      <c r="M577" s="18">
        <f t="shared" si="27"/>
        <v>2117.7582400000001</v>
      </c>
      <c r="N577" s="30">
        <v>0</v>
      </c>
      <c r="O577" s="107">
        <f t="shared" si="26"/>
        <v>60240.960790000005</v>
      </c>
      <c r="P577" s="90">
        <v>216</v>
      </c>
    </row>
    <row r="578" spans="1:16" ht="15.75" customHeight="1" x14ac:dyDescent="0.25">
      <c r="A578" s="29">
        <v>570</v>
      </c>
      <c r="B578" s="15" t="s">
        <v>1204</v>
      </c>
      <c r="C578" s="15" t="s">
        <v>1205</v>
      </c>
      <c r="D578" s="14" t="s">
        <v>26</v>
      </c>
      <c r="E578" s="76" t="s">
        <v>1671</v>
      </c>
      <c r="F578" s="44" t="s">
        <v>1624</v>
      </c>
      <c r="G578" s="20" t="s">
        <v>31</v>
      </c>
      <c r="H578" s="17">
        <v>39539</v>
      </c>
      <c r="I578" s="17">
        <v>45383</v>
      </c>
      <c r="J578" s="18">
        <v>77402.92</v>
      </c>
      <c r="K578" s="30">
        <f t="shared" si="25"/>
        <v>2221.463804</v>
      </c>
      <c r="L578" s="30">
        <v>6790.04</v>
      </c>
      <c r="M578" s="22">
        <f t="shared" si="27"/>
        <v>2353.0487680000001</v>
      </c>
      <c r="N578" s="30">
        <v>0</v>
      </c>
      <c r="O578" s="106">
        <f t="shared" si="26"/>
        <v>66038.367428000012</v>
      </c>
      <c r="P578" s="90">
        <v>75</v>
      </c>
    </row>
    <row r="579" spans="1:16" ht="15.75" customHeight="1" x14ac:dyDescent="0.25">
      <c r="A579" s="29">
        <v>571</v>
      </c>
      <c r="B579" s="15" t="s">
        <v>1206</v>
      </c>
      <c r="C579" s="15" t="s">
        <v>1207</v>
      </c>
      <c r="D579" s="14" t="s">
        <v>26</v>
      </c>
      <c r="E579" s="76" t="s">
        <v>1238</v>
      </c>
      <c r="F579" s="44" t="s">
        <v>1624</v>
      </c>
      <c r="G579" s="20" t="s">
        <v>31</v>
      </c>
      <c r="H579" s="17">
        <v>39569</v>
      </c>
      <c r="I579" s="17">
        <v>45047</v>
      </c>
      <c r="J579" s="18">
        <v>11272.02</v>
      </c>
      <c r="K579" s="30">
        <f t="shared" si="25"/>
        <v>323.50697400000001</v>
      </c>
      <c r="L579" s="30">
        <v>0</v>
      </c>
      <c r="M579" s="22">
        <f t="shared" si="27"/>
        <v>342.66940800000003</v>
      </c>
      <c r="N579" s="30">
        <v>0</v>
      </c>
      <c r="O579" s="106">
        <f t="shared" si="26"/>
        <v>10605.843618000001</v>
      </c>
      <c r="P579" s="90">
        <v>106</v>
      </c>
    </row>
    <row r="580" spans="1:16" ht="15.75" customHeight="1" x14ac:dyDescent="0.25">
      <c r="A580" s="29">
        <v>572</v>
      </c>
      <c r="B580" s="15" t="s">
        <v>1208</v>
      </c>
      <c r="C580" s="15" t="s">
        <v>1209</v>
      </c>
      <c r="D580" s="14" t="s">
        <v>29</v>
      </c>
      <c r="E580" s="77" t="s">
        <v>1647</v>
      </c>
      <c r="F580" s="44" t="s">
        <v>1624</v>
      </c>
      <c r="G580" s="20" t="s">
        <v>31</v>
      </c>
      <c r="H580" s="17">
        <v>39661</v>
      </c>
      <c r="I580" s="17">
        <v>45139</v>
      </c>
      <c r="J580" s="18">
        <v>5335.47</v>
      </c>
      <c r="K580" s="30">
        <f t="shared" si="25"/>
        <v>153.12798900000001</v>
      </c>
      <c r="L580" s="30">
        <v>0</v>
      </c>
      <c r="M580" s="22">
        <f t="shared" si="27"/>
        <v>162.19828800000002</v>
      </c>
      <c r="N580" s="30">
        <v>0</v>
      </c>
      <c r="O580" s="106">
        <f t="shared" si="26"/>
        <v>5020.143723000001</v>
      </c>
      <c r="P580" s="90">
        <v>107</v>
      </c>
    </row>
    <row r="581" spans="1:16" ht="15.75" customHeight="1" x14ac:dyDescent="0.25">
      <c r="A581" s="29">
        <v>573</v>
      </c>
      <c r="B581" s="15" t="s">
        <v>1210</v>
      </c>
      <c r="C581" s="15" t="s">
        <v>1211</v>
      </c>
      <c r="D581" s="14" t="s">
        <v>29</v>
      </c>
      <c r="E581" s="76" t="s">
        <v>1212</v>
      </c>
      <c r="F581" s="44" t="s">
        <v>1624</v>
      </c>
      <c r="G581" s="20" t="s">
        <v>31</v>
      </c>
      <c r="H581" s="17">
        <v>41095</v>
      </c>
      <c r="I581" s="17">
        <v>45112</v>
      </c>
      <c r="J581" s="18">
        <v>5066.57</v>
      </c>
      <c r="K581" s="30">
        <f t="shared" si="25"/>
        <v>145.41055899999998</v>
      </c>
      <c r="L581" s="30">
        <v>0</v>
      </c>
      <c r="M581" s="22">
        <f t="shared" si="27"/>
        <v>154.02372799999998</v>
      </c>
      <c r="N581" s="30">
        <v>0</v>
      </c>
      <c r="O581" s="106">
        <f t="shared" si="26"/>
        <v>4767.1357129999997</v>
      </c>
      <c r="P581" s="90">
        <v>118</v>
      </c>
    </row>
    <row r="582" spans="1:16" ht="15.75" customHeight="1" x14ac:dyDescent="0.25">
      <c r="A582" s="29">
        <v>574</v>
      </c>
      <c r="B582" s="15" t="s">
        <v>1213</v>
      </c>
      <c r="C582" s="15" t="s">
        <v>1214</v>
      </c>
      <c r="D582" s="14" t="s">
        <v>29</v>
      </c>
      <c r="E582" s="77" t="s">
        <v>1692</v>
      </c>
      <c r="F582" s="44" t="s">
        <v>1624</v>
      </c>
      <c r="G582" s="20" t="s">
        <v>31</v>
      </c>
      <c r="H582" s="17">
        <v>40056</v>
      </c>
      <c r="I582" s="17">
        <v>45169</v>
      </c>
      <c r="J582" s="18">
        <v>11272.04</v>
      </c>
      <c r="K582" s="30">
        <f t="shared" si="25"/>
        <v>323.50754800000004</v>
      </c>
      <c r="L582" s="30">
        <v>0</v>
      </c>
      <c r="M582" s="22">
        <f t="shared" si="27"/>
        <v>342.67001600000003</v>
      </c>
      <c r="N582" s="30">
        <v>0</v>
      </c>
      <c r="O582" s="106">
        <f t="shared" si="26"/>
        <v>10605.862436000001</v>
      </c>
      <c r="P582" s="90">
        <v>119</v>
      </c>
    </row>
    <row r="583" spans="1:16" ht="15.75" customHeight="1" x14ac:dyDescent="0.25">
      <c r="A583" s="29">
        <v>575</v>
      </c>
      <c r="B583" s="15" t="s">
        <v>1215</v>
      </c>
      <c r="C583" s="15" t="s">
        <v>1216</v>
      </c>
      <c r="D583" s="14" t="s">
        <v>29</v>
      </c>
      <c r="E583" s="76" t="s">
        <v>1217</v>
      </c>
      <c r="F583" s="44" t="s">
        <v>1624</v>
      </c>
      <c r="G583" s="20" t="s">
        <v>31</v>
      </c>
      <c r="H583" s="17">
        <v>44256</v>
      </c>
      <c r="I583" s="17">
        <v>45170</v>
      </c>
      <c r="J583" s="18">
        <v>69663.100000000006</v>
      </c>
      <c r="K583" s="30">
        <f t="shared" si="25"/>
        <v>1999.3309700000002</v>
      </c>
      <c r="L583" s="30">
        <v>5305.05</v>
      </c>
      <c r="M583" s="22">
        <f t="shared" si="27"/>
        <v>2117.7582400000001</v>
      </c>
      <c r="N583" s="30">
        <v>0</v>
      </c>
      <c r="O583" s="106">
        <f t="shared" si="26"/>
        <v>60240.960790000005</v>
      </c>
      <c r="P583" s="90">
        <v>14</v>
      </c>
    </row>
    <row r="584" spans="1:16" ht="15.75" customHeight="1" x14ac:dyDescent="0.25">
      <c r="A584" s="29">
        <v>576</v>
      </c>
      <c r="B584" s="114" t="s">
        <v>1218</v>
      </c>
      <c r="C584" s="15" t="s">
        <v>1219</v>
      </c>
      <c r="D584" s="14" t="s">
        <v>29</v>
      </c>
      <c r="E584" s="76" t="s">
        <v>1679</v>
      </c>
      <c r="F584" s="44" t="s">
        <v>1624</v>
      </c>
      <c r="G584" s="20" t="s">
        <v>31</v>
      </c>
      <c r="H584" s="17">
        <v>39615</v>
      </c>
      <c r="I584" s="17">
        <v>45093</v>
      </c>
      <c r="J584" s="18">
        <v>69662.63</v>
      </c>
      <c r="K584" s="30">
        <f t="shared" si="25"/>
        <v>1999.317481</v>
      </c>
      <c r="L584" s="30">
        <v>5304.96</v>
      </c>
      <c r="M584" s="22">
        <f t="shared" si="27"/>
        <v>2117.7439520000003</v>
      </c>
      <c r="N584" s="30">
        <v>0</v>
      </c>
      <c r="O584" s="106">
        <f t="shared" si="26"/>
        <v>60240.608567000003</v>
      </c>
      <c r="P584" s="90">
        <v>91</v>
      </c>
    </row>
    <row r="585" spans="1:16" ht="15.75" customHeight="1" x14ac:dyDescent="0.25">
      <c r="A585" s="29">
        <v>577</v>
      </c>
      <c r="B585" s="15" t="s">
        <v>1220</v>
      </c>
      <c r="C585" s="15" t="s">
        <v>1221</v>
      </c>
      <c r="D585" s="14" t="s">
        <v>26</v>
      </c>
      <c r="E585" s="76" t="s">
        <v>1680</v>
      </c>
      <c r="F585" s="44" t="s">
        <v>1624</v>
      </c>
      <c r="G585" s="20" t="s">
        <v>31</v>
      </c>
      <c r="H585" s="17">
        <v>39615</v>
      </c>
      <c r="I585" s="17">
        <v>45093</v>
      </c>
      <c r="J585" s="18">
        <v>69662.63</v>
      </c>
      <c r="K585" s="30">
        <f t="shared" si="25"/>
        <v>1999.317481</v>
      </c>
      <c r="L585" s="30">
        <v>5304.96</v>
      </c>
      <c r="M585" s="22">
        <f t="shared" si="27"/>
        <v>2117.7439520000003</v>
      </c>
      <c r="N585" s="30">
        <v>0</v>
      </c>
      <c r="O585" s="106">
        <f t="shared" si="26"/>
        <v>60240.608567000003</v>
      </c>
      <c r="P585" s="90">
        <v>92</v>
      </c>
    </row>
    <row r="586" spans="1:16" ht="15.75" customHeight="1" x14ac:dyDescent="0.25">
      <c r="A586" s="29">
        <v>578</v>
      </c>
      <c r="B586" s="15" t="s">
        <v>1222</v>
      </c>
      <c r="C586" s="15" t="s">
        <v>1223</v>
      </c>
      <c r="D586" s="14" t="s">
        <v>29</v>
      </c>
      <c r="E586" s="76" t="s">
        <v>1647</v>
      </c>
      <c r="F586" s="44" t="s">
        <v>1624</v>
      </c>
      <c r="G586" s="20" t="s">
        <v>31</v>
      </c>
      <c r="H586" s="17">
        <v>44927</v>
      </c>
      <c r="I586" s="17">
        <v>45108</v>
      </c>
      <c r="J586" s="18">
        <v>69663.100000000006</v>
      </c>
      <c r="K586" s="30">
        <f t="shared" ref="K586:K634" si="28">+J586*2.87%</f>
        <v>1999.3309700000002</v>
      </c>
      <c r="L586" s="30">
        <v>5305.05</v>
      </c>
      <c r="M586" s="22">
        <f t="shared" si="27"/>
        <v>2117.7582400000001</v>
      </c>
      <c r="N586" s="30">
        <v>0</v>
      </c>
      <c r="O586" s="106">
        <f t="shared" si="26"/>
        <v>60240.960790000005</v>
      </c>
      <c r="P586" s="90">
        <v>45</v>
      </c>
    </row>
    <row r="587" spans="1:16" ht="15.75" customHeight="1" x14ac:dyDescent="0.25">
      <c r="A587" s="29">
        <v>579</v>
      </c>
      <c r="B587" s="15" t="s">
        <v>1224</v>
      </c>
      <c r="C587" s="15" t="s">
        <v>1225</v>
      </c>
      <c r="D587" s="14" t="s">
        <v>29</v>
      </c>
      <c r="E587" s="76" t="s">
        <v>1217</v>
      </c>
      <c r="F587" s="44" t="s">
        <v>1624</v>
      </c>
      <c r="G587" s="14" t="s">
        <v>27</v>
      </c>
      <c r="H587" s="17">
        <v>44593</v>
      </c>
      <c r="I587" s="14" t="s">
        <v>28</v>
      </c>
      <c r="J587" s="18">
        <v>65018.43</v>
      </c>
      <c r="K587" s="30">
        <f t="shared" si="28"/>
        <v>1866.028941</v>
      </c>
      <c r="L587" s="30">
        <v>3744.83</v>
      </c>
      <c r="M587" s="18">
        <f t="shared" si="27"/>
        <v>1976.5602719999999</v>
      </c>
      <c r="N587" s="30">
        <v>3430.92</v>
      </c>
      <c r="O587" s="107">
        <f t="shared" ref="O587:O634" si="29">+J587-K587-L587-M587-N587</f>
        <v>54000.090787000001</v>
      </c>
      <c r="P587" s="90">
        <v>331</v>
      </c>
    </row>
    <row r="588" spans="1:16" ht="15.75" customHeight="1" x14ac:dyDescent="0.25">
      <c r="A588" s="29">
        <v>580</v>
      </c>
      <c r="B588" s="15" t="s">
        <v>1226</v>
      </c>
      <c r="C588" s="15" t="s">
        <v>1227</v>
      </c>
      <c r="D588" s="14" t="s">
        <v>29</v>
      </c>
      <c r="E588" s="76" t="s">
        <v>1228</v>
      </c>
      <c r="F588" s="44" t="s">
        <v>1624</v>
      </c>
      <c r="G588" s="14" t="s">
        <v>27</v>
      </c>
      <c r="H588" s="17">
        <v>39703</v>
      </c>
      <c r="I588" s="14" t="s">
        <v>28</v>
      </c>
      <c r="J588" s="18">
        <v>69662.63</v>
      </c>
      <c r="K588" s="30">
        <f t="shared" si="28"/>
        <v>1999.317481</v>
      </c>
      <c r="L588" s="30">
        <v>4989.47</v>
      </c>
      <c r="M588" s="18">
        <f t="shared" si="27"/>
        <v>2117.7439520000003</v>
      </c>
      <c r="N588" s="30">
        <v>1715.46</v>
      </c>
      <c r="O588" s="107">
        <f t="shared" si="29"/>
        <v>58840.638567000002</v>
      </c>
      <c r="P588" s="90">
        <v>416</v>
      </c>
    </row>
    <row r="589" spans="1:16" ht="15.75" customHeight="1" x14ac:dyDescent="0.25">
      <c r="A589" s="29">
        <v>581</v>
      </c>
      <c r="B589" s="15" t="s">
        <v>1229</v>
      </c>
      <c r="C589" s="15" t="s">
        <v>1230</v>
      </c>
      <c r="D589" s="14" t="s">
        <v>29</v>
      </c>
      <c r="E589" s="76" t="s">
        <v>1231</v>
      </c>
      <c r="F589" s="44" t="s">
        <v>1624</v>
      </c>
      <c r="G589" s="14" t="s">
        <v>27</v>
      </c>
      <c r="H589" s="17">
        <v>41365</v>
      </c>
      <c r="I589" s="14" t="s">
        <v>28</v>
      </c>
      <c r="J589" s="18">
        <v>9487.5</v>
      </c>
      <c r="K589" s="30">
        <f t="shared" si="28"/>
        <v>272.29124999999999</v>
      </c>
      <c r="L589" s="30">
        <v>0</v>
      </c>
      <c r="M589" s="18">
        <f t="shared" si="27"/>
        <v>288.42</v>
      </c>
      <c r="N589" s="30">
        <v>0</v>
      </c>
      <c r="O589" s="107">
        <f t="shared" si="29"/>
        <v>8926.7887499999997</v>
      </c>
      <c r="P589" s="90">
        <v>417</v>
      </c>
    </row>
    <row r="590" spans="1:16" ht="15.75" customHeight="1" x14ac:dyDescent="0.25">
      <c r="A590" s="29">
        <v>582</v>
      </c>
      <c r="B590" s="15" t="s">
        <v>1232</v>
      </c>
      <c r="C590" s="15" t="s">
        <v>1233</v>
      </c>
      <c r="D590" s="14" t="s">
        <v>29</v>
      </c>
      <c r="E590" s="76" t="s">
        <v>1720</v>
      </c>
      <c r="F590" s="44" t="s">
        <v>1624</v>
      </c>
      <c r="G590" s="14" t="s">
        <v>27</v>
      </c>
      <c r="H590" s="17">
        <v>45047</v>
      </c>
      <c r="I590" s="14" t="s">
        <v>28</v>
      </c>
      <c r="J590" s="18">
        <v>69663.100000000006</v>
      </c>
      <c r="K590" s="30">
        <f t="shared" si="28"/>
        <v>1999.3309700000002</v>
      </c>
      <c r="L590" s="30">
        <v>4618.87</v>
      </c>
      <c r="M590" s="18">
        <f t="shared" ref="M590:M621" si="30">+J590*3.04%</f>
        <v>2117.7582400000001</v>
      </c>
      <c r="N590" s="30">
        <v>3430.92</v>
      </c>
      <c r="O590" s="107">
        <f t="shared" si="29"/>
        <v>57496.220790000007</v>
      </c>
      <c r="P590" s="90">
        <v>260</v>
      </c>
    </row>
    <row r="591" spans="1:16" ht="15.75" customHeight="1" x14ac:dyDescent="0.25">
      <c r="A591" s="29">
        <v>583</v>
      </c>
      <c r="B591" s="15" t="s">
        <v>1234</v>
      </c>
      <c r="C591" s="15" t="s">
        <v>1235</v>
      </c>
      <c r="D591" s="14" t="s">
        <v>29</v>
      </c>
      <c r="E591" s="76" t="s">
        <v>1231</v>
      </c>
      <c r="F591" s="44" t="s">
        <v>1624</v>
      </c>
      <c r="G591" s="14" t="s">
        <v>27</v>
      </c>
      <c r="H591" s="37">
        <v>41000</v>
      </c>
      <c r="I591" s="14" t="s">
        <v>28</v>
      </c>
      <c r="J591" s="18">
        <v>69663.100000000006</v>
      </c>
      <c r="K591" s="30">
        <f t="shared" si="28"/>
        <v>1999.3309700000002</v>
      </c>
      <c r="L591" s="30">
        <v>5305.05</v>
      </c>
      <c r="M591" s="18">
        <f t="shared" si="30"/>
        <v>2117.7582400000001</v>
      </c>
      <c r="N591" s="30">
        <v>2926.72</v>
      </c>
      <c r="O591" s="107">
        <f t="shared" si="29"/>
        <v>57314.240790000003</v>
      </c>
      <c r="P591" s="90">
        <v>418</v>
      </c>
    </row>
    <row r="592" spans="1:16" ht="15.75" customHeight="1" x14ac:dyDescent="0.25">
      <c r="A592" s="29">
        <v>584</v>
      </c>
      <c r="B592" s="15" t="s">
        <v>1236</v>
      </c>
      <c r="C592" s="15" t="s">
        <v>1237</v>
      </c>
      <c r="D592" s="14" t="s">
        <v>29</v>
      </c>
      <c r="E592" s="76" t="s">
        <v>1238</v>
      </c>
      <c r="F592" s="44" t="s">
        <v>1624</v>
      </c>
      <c r="G592" s="14" t="s">
        <v>27</v>
      </c>
      <c r="H592" s="17">
        <v>40299</v>
      </c>
      <c r="I592" s="14" t="s">
        <v>28</v>
      </c>
      <c r="J592" s="18">
        <v>69663.100000000006</v>
      </c>
      <c r="K592" s="30">
        <f t="shared" si="28"/>
        <v>1999.3309700000002</v>
      </c>
      <c r="L592" s="30">
        <v>4961.96</v>
      </c>
      <c r="M592" s="18">
        <f t="shared" si="30"/>
        <v>2117.7582400000001</v>
      </c>
      <c r="N592" s="30">
        <v>1715.46</v>
      </c>
      <c r="O592" s="107">
        <f t="shared" si="29"/>
        <v>58868.590790000009</v>
      </c>
      <c r="P592" s="90">
        <v>419</v>
      </c>
    </row>
    <row r="593" spans="1:16" ht="15.75" customHeight="1" x14ac:dyDescent="0.25">
      <c r="A593" s="29">
        <v>585</v>
      </c>
      <c r="B593" s="15" t="s">
        <v>1239</v>
      </c>
      <c r="C593" s="15" t="s">
        <v>1240</v>
      </c>
      <c r="D593" s="14" t="s">
        <v>26</v>
      </c>
      <c r="E593" s="76" t="s">
        <v>1238</v>
      </c>
      <c r="F593" s="44" t="s">
        <v>1624</v>
      </c>
      <c r="G593" s="14" t="s">
        <v>27</v>
      </c>
      <c r="H593" s="17">
        <v>40352</v>
      </c>
      <c r="I593" s="14" t="s">
        <v>28</v>
      </c>
      <c r="J593" s="18">
        <v>69663.100000000006</v>
      </c>
      <c r="K593" s="30">
        <f t="shared" si="28"/>
        <v>1999.3309700000002</v>
      </c>
      <c r="L593" s="30">
        <v>4618.87</v>
      </c>
      <c r="M593" s="18">
        <f t="shared" si="30"/>
        <v>2117.7582400000001</v>
      </c>
      <c r="N593" s="30">
        <v>3430.92</v>
      </c>
      <c r="O593" s="107">
        <f t="shared" si="29"/>
        <v>57496.220790000007</v>
      </c>
      <c r="P593" s="90">
        <v>420</v>
      </c>
    </row>
    <row r="594" spans="1:16" ht="15.75" customHeight="1" x14ac:dyDescent="0.25">
      <c r="A594" s="29">
        <v>586</v>
      </c>
      <c r="B594" s="15" t="s">
        <v>1241</v>
      </c>
      <c r="C594" s="15" t="s">
        <v>1242</v>
      </c>
      <c r="D594" s="14" t="s">
        <v>29</v>
      </c>
      <c r="E594" s="76" t="s">
        <v>1231</v>
      </c>
      <c r="F594" s="44" t="s">
        <v>1624</v>
      </c>
      <c r="G594" s="14" t="s">
        <v>27</v>
      </c>
      <c r="H594" s="17">
        <v>40918</v>
      </c>
      <c r="I594" s="14" t="s">
        <v>28</v>
      </c>
      <c r="J594" s="18">
        <v>69663.100000000006</v>
      </c>
      <c r="K594" s="30">
        <f t="shared" si="28"/>
        <v>1999.3309700000002</v>
      </c>
      <c r="L594" s="30">
        <v>4961.96</v>
      </c>
      <c r="M594" s="18">
        <f t="shared" si="30"/>
        <v>2117.7582400000001</v>
      </c>
      <c r="N594" s="30">
        <v>1715.46</v>
      </c>
      <c r="O594" s="107">
        <f t="shared" si="29"/>
        <v>58868.590790000009</v>
      </c>
      <c r="P594" s="90">
        <v>421</v>
      </c>
    </row>
    <row r="595" spans="1:16" ht="15.75" customHeight="1" x14ac:dyDescent="0.25">
      <c r="A595" s="29">
        <v>587</v>
      </c>
      <c r="B595" s="15" t="s">
        <v>1243</v>
      </c>
      <c r="C595" s="15" t="s">
        <v>1244</v>
      </c>
      <c r="D595" s="14" t="s">
        <v>29</v>
      </c>
      <c r="E595" s="76" t="s">
        <v>1245</v>
      </c>
      <c r="F595" s="44" t="s">
        <v>1624</v>
      </c>
      <c r="G595" s="14" t="s">
        <v>27</v>
      </c>
      <c r="H595" s="17">
        <v>40087</v>
      </c>
      <c r="I595" s="14" t="s">
        <v>28</v>
      </c>
      <c r="J595" s="18">
        <v>69663.100000000006</v>
      </c>
      <c r="K595" s="30">
        <f t="shared" si="28"/>
        <v>1999.3309700000002</v>
      </c>
      <c r="L595" s="30">
        <v>4961.96</v>
      </c>
      <c r="M595" s="18">
        <f t="shared" si="30"/>
        <v>2117.7582400000001</v>
      </c>
      <c r="N595" s="30">
        <v>1715.46</v>
      </c>
      <c r="O595" s="107">
        <f t="shared" si="29"/>
        <v>58868.590790000009</v>
      </c>
      <c r="P595" s="90">
        <v>443</v>
      </c>
    </row>
    <row r="596" spans="1:16" ht="15.75" customHeight="1" x14ac:dyDescent="0.25">
      <c r="A596" s="29">
        <v>588</v>
      </c>
      <c r="B596" s="15" t="s">
        <v>1246</v>
      </c>
      <c r="C596" s="15" t="s">
        <v>1247</v>
      </c>
      <c r="D596" s="14" t="s">
        <v>29</v>
      </c>
      <c r="E596" s="76" t="s">
        <v>1228</v>
      </c>
      <c r="F596" s="44" t="s">
        <v>1624</v>
      </c>
      <c r="G596" s="14" t="s">
        <v>27</v>
      </c>
      <c r="H596" s="17">
        <v>41351</v>
      </c>
      <c r="I596" s="14" t="s">
        <v>28</v>
      </c>
      <c r="J596" s="18">
        <v>69663.100000000006</v>
      </c>
      <c r="K596" s="30">
        <f t="shared" si="28"/>
        <v>1999.3309700000002</v>
      </c>
      <c r="L596" s="30">
        <v>5305.05</v>
      </c>
      <c r="M596" s="18">
        <f t="shared" si="30"/>
        <v>2117.7582400000001</v>
      </c>
      <c r="N596" s="30">
        <v>0</v>
      </c>
      <c r="O596" s="107">
        <f t="shared" si="29"/>
        <v>60240.960790000005</v>
      </c>
      <c r="P596" s="90">
        <v>470</v>
      </c>
    </row>
    <row r="597" spans="1:16" ht="15.75" customHeight="1" x14ac:dyDescent="0.25">
      <c r="A597" s="29">
        <v>589</v>
      </c>
      <c r="B597" s="15" t="s">
        <v>1248</v>
      </c>
      <c r="C597" s="15" t="s">
        <v>1249</v>
      </c>
      <c r="D597" s="14" t="s">
        <v>29</v>
      </c>
      <c r="E597" s="76" t="s">
        <v>1250</v>
      </c>
      <c r="F597" s="44" t="s">
        <v>1624</v>
      </c>
      <c r="G597" s="14" t="s">
        <v>27</v>
      </c>
      <c r="H597" s="17">
        <v>41736</v>
      </c>
      <c r="I597" s="14" t="s">
        <v>28</v>
      </c>
      <c r="J597" s="18">
        <v>69663.100000000006</v>
      </c>
      <c r="K597" s="30">
        <f t="shared" si="28"/>
        <v>1999.3309700000002</v>
      </c>
      <c r="L597" s="30">
        <v>5305.05</v>
      </c>
      <c r="M597" s="18">
        <f t="shared" si="30"/>
        <v>2117.7582400000001</v>
      </c>
      <c r="N597" s="30">
        <v>0</v>
      </c>
      <c r="O597" s="107">
        <f t="shared" si="29"/>
        <v>60240.960790000005</v>
      </c>
      <c r="P597" s="90">
        <v>487</v>
      </c>
    </row>
    <row r="598" spans="1:16" ht="15.75" customHeight="1" x14ac:dyDescent="0.25">
      <c r="A598" s="29">
        <v>590</v>
      </c>
      <c r="B598" s="15" t="s">
        <v>1251</v>
      </c>
      <c r="C598" s="15" t="s">
        <v>1252</v>
      </c>
      <c r="D598" s="14" t="s">
        <v>29</v>
      </c>
      <c r="E598" s="75" t="s">
        <v>1253</v>
      </c>
      <c r="F598" s="44" t="s">
        <v>1624</v>
      </c>
      <c r="G598" s="14" t="s">
        <v>27</v>
      </c>
      <c r="H598" s="17">
        <v>42439</v>
      </c>
      <c r="I598" s="14" t="s">
        <v>28</v>
      </c>
      <c r="J598" s="18">
        <v>69663.100000000006</v>
      </c>
      <c r="K598" s="30">
        <f t="shared" si="28"/>
        <v>1999.3309700000002</v>
      </c>
      <c r="L598" s="30">
        <v>5305.05</v>
      </c>
      <c r="M598" s="18">
        <f t="shared" si="30"/>
        <v>2117.7582400000001</v>
      </c>
      <c r="N598" s="30">
        <v>4068.78</v>
      </c>
      <c r="O598" s="107">
        <f t="shared" si="29"/>
        <v>56172.180790000006</v>
      </c>
      <c r="P598" s="90">
        <v>521</v>
      </c>
    </row>
    <row r="599" spans="1:16" ht="15.75" customHeight="1" x14ac:dyDescent="0.25">
      <c r="A599" s="29">
        <v>591</v>
      </c>
      <c r="B599" s="15" t="s">
        <v>1254</v>
      </c>
      <c r="C599" s="15" t="s">
        <v>1255</v>
      </c>
      <c r="D599" s="14" t="s">
        <v>29</v>
      </c>
      <c r="E599" s="75" t="s">
        <v>1256</v>
      </c>
      <c r="F599" s="44" t="s">
        <v>1624</v>
      </c>
      <c r="G599" s="14" t="s">
        <v>27</v>
      </c>
      <c r="H599" s="17">
        <v>42439</v>
      </c>
      <c r="I599" s="14" t="s">
        <v>28</v>
      </c>
      <c r="J599" s="18">
        <v>69663.100000000006</v>
      </c>
      <c r="K599" s="30">
        <f t="shared" si="28"/>
        <v>1999.3309700000002</v>
      </c>
      <c r="L599" s="30">
        <v>5305.05</v>
      </c>
      <c r="M599" s="18">
        <f t="shared" si="30"/>
        <v>2117.7582400000001</v>
      </c>
      <c r="N599" s="30">
        <v>0</v>
      </c>
      <c r="O599" s="107">
        <f t="shared" si="29"/>
        <v>60240.960790000005</v>
      </c>
      <c r="P599" s="90">
        <v>537</v>
      </c>
    </row>
    <row r="600" spans="1:16" ht="15.75" customHeight="1" x14ac:dyDescent="0.25">
      <c r="A600" s="29">
        <v>592</v>
      </c>
      <c r="B600" s="15" t="s">
        <v>1257</v>
      </c>
      <c r="C600" s="15" t="s">
        <v>920</v>
      </c>
      <c r="D600" s="14" t="s">
        <v>29</v>
      </c>
      <c r="E600" s="75" t="s">
        <v>1231</v>
      </c>
      <c r="F600" s="44" t="s">
        <v>1624</v>
      </c>
      <c r="G600" s="14" t="s">
        <v>27</v>
      </c>
      <c r="H600" s="17">
        <v>43525</v>
      </c>
      <c r="I600" s="14" t="s">
        <v>28</v>
      </c>
      <c r="J600" s="18">
        <v>69662.63</v>
      </c>
      <c r="K600" s="30">
        <f t="shared" si="28"/>
        <v>1999.317481</v>
      </c>
      <c r="L600" s="30">
        <v>5304.96</v>
      </c>
      <c r="M600" s="18">
        <f t="shared" si="30"/>
        <v>2117.7439520000003</v>
      </c>
      <c r="N600" s="30">
        <v>0</v>
      </c>
      <c r="O600" s="107">
        <f t="shared" si="29"/>
        <v>60240.608567000003</v>
      </c>
      <c r="P600" s="90">
        <v>569</v>
      </c>
    </row>
    <row r="601" spans="1:16" ht="15.75" customHeight="1" x14ac:dyDescent="0.25">
      <c r="A601" s="29">
        <v>593</v>
      </c>
      <c r="B601" s="15" t="s">
        <v>1258</v>
      </c>
      <c r="C601" s="15" t="s">
        <v>1259</v>
      </c>
      <c r="D601" s="14" t="s">
        <v>29</v>
      </c>
      <c r="E601" s="75" t="s">
        <v>1231</v>
      </c>
      <c r="F601" s="44" t="s">
        <v>1624</v>
      </c>
      <c r="G601" s="14" t="s">
        <v>27</v>
      </c>
      <c r="H601" s="17">
        <v>43525</v>
      </c>
      <c r="I601" s="14" t="s">
        <v>28</v>
      </c>
      <c r="J601" s="18">
        <v>69662.63</v>
      </c>
      <c r="K601" s="30">
        <f t="shared" si="28"/>
        <v>1999.317481</v>
      </c>
      <c r="L601" s="30">
        <v>5304.96</v>
      </c>
      <c r="M601" s="18">
        <f t="shared" si="30"/>
        <v>2117.7439520000003</v>
      </c>
      <c r="N601" s="30">
        <v>2756.68</v>
      </c>
      <c r="O601" s="107">
        <f t="shared" si="29"/>
        <v>57483.928567000003</v>
      </c>
      <c r="P601" s="90">
        <v>570</v>
      </c>
    </row>
    <row r="602" spans="1:16" ht="15.75" customHeight="1" x14ac:dyDescent="0.25">
      <c r="A602" s="29">
        <v>594</v>
      </c>
      <c r="B602" s="15" t="s">
        <v>1260</v>
      </c>
      <c r="C602" s="15" t="s">
        <v>1261</v>
      </c>
      <c r="D602" s="14" t="s">
        <v>29</v>
      </c>
      <c r="E602" s="75" t="s">
        <v>1231</v>
      </c>
      <c r="F602" s="44" t="s">
        <v>1624</v>
      </c>
      <c r="G602" s="14" t="s">
        <v>27</v>
      </c>
      <c r="H602" s="17">
        <v>43525</v>
      </c>
      <c r="I602" s="14" t="s">
        <v>28</v>
      </c>
      <c r="J602" s="18">
        <v>69662.63</v>
      </c>
      <c r="K602" s="30">
        <f t="shared" si="28"/>
        <v>1999.317481</v>
      </c>
      <c r="L602" s="30">
        <v>5304.96</v>
      </c>
      <c r="M602" s="18">
        <f t="shared" si="30"/>
        <v>2117.7439520000003</v>
      </c>
      <c r="N602" s="30">
        <v>0</v>
      </c>
      <c r="O602" s="107">
        <f t="shared" si="29"/>
        <v>60240.608567000003</v>
      </c>
      <c r="P602" s="90">
        <v>571</v>
      </c>
    </row>
    <row r="603" spans="1:16" ht="15.75" customHeight="1" x14ac:dyDescent="0.25">
      <c r="A603" s="29">
        <v>595</v>
      </c>
      <c r="B603" s="15" t="s">
        <v>1262</v>
      </c>
      <c r="C603" s="15" t="s">
        <v>1263</v>
      </c>
      <c r="D603" s="14" t="s">
        <v>29</v>
      </c>
      <c r="E603" s="75" t="s">
        <v>1231</v>
      </c>
      <c r="F603" s="44" t="s">
        <v>1624</v>
      </c>
      <c r="G603" s="14" t="s">
        <v>27</v>
      </c>
      <c r="H603" s="17">
        <v>43525</v>
      </c>
      <c r="I603" s="14" t="s">
        <v>28</v>
      </c>
      <c r="J603" s="18">
        <v>69662.631999999998</v>
      </c>
      <c r="K603" s="30">
        <f t="shared" si="28"/>
        <v>1999.3175383999999</v>
      </c>
      <c r="L603" s="30">
        <v>5304.96</v>
      </c>
      <c r="M603" s="18">
        <f t="shared" si="30"/>
        <v>2117.7440127999998</v>
      </c>
      <c r="N603" s="30">
        <v>0</v>
      </c>
      <c r="O603" s="107">
        <f t="shared" si="29"/>
        <v>60240.610448799991</v>
      </c>
      <c r="P603" s="90">
        <v>573</v>
      </c>
    </row>
    <row r="604" spans="1:16" ht="15.75" customHeight="1" x14ac:dyDescent="0.25">
      <c r="A604" s="29">
        <v>596</v>
      </c>
      <c r="B604" s="15" t="s">
        <v>1264</v>
      </c>
      <c r="C604" s="15" t="s">
        <v>1265</v>
      </c>
      <c r="D604" s="14" t="s">
        <v>26</v>
      </c>
      <c r="E604" s="75" t="s">
        <v>1238</v>
      </c>
      <c r="F604" s="44" t="s">
        <v>1624</v>
      </c>
      <c r="G604" s="14" t="s">
        <v>27</v>
      </c>
      <c r="H604" s="17">
        <v>43525</v>
      </c>
      <c r="I604" s="14" t="s">
        <v>28</v>
      </c>
      <c r="J604" s="18">
        <v>69662.63</v>
      </c>
      <c r="K604" s="30">
        <f t="shared" si="28"/>
        <v>1999.317481</v>
      </c>
      <c r="L604" s="30">
        <v>5304.96</v>
      </c>
      <c r="M604" s="18">
        <f t="shared" si="30"/>
        <v>2117.7439520000003</v>
      </c>
      <c r="N604" s="30">
        <v>0</v>
      </c>
      <c r="O604" s="107">
        <f t="shared" si="29"/>
        <v>60240.608567000003</v>
      </c>
      <c r="P604" s="90">
        <v>575</v>
      </c>
    </row>
    <row r="605" spans="1:16" ht="15.75" customHeight="1" x14ac:dyDescent="0.25">
      <c r="A605" s="29">
        <v>597</v>
      </c>
      <c r="B605" s="15" t="s">
        <v>1266</v>
      </c>
      <c r="C605" s="15" t="s">
        <v>1267</v>
      </c>
      <c r="D605" s="14" t="s">
        <v>29</v>
      </c>
      <c r="E605" s="80" t="s">
        <v>1231</v>
      </c>
      <c r="F605" s="44" t="s">
        <v>1624</v>
      </c>
      <c r="G605" s="14" t="s">
        <v>27</v>
      </c>
      <c r="H605" s="17">
        <v>43525</v>
      </c>
      <c r="I605" s="14" t="s">
        <v>28</v>
      </c>
      <c r="J605" s="18">
        <v>69662.63</v>
      </c>
      <c r="K605" s="30">
        <f t="shared" si="28"/>
        <v>1999.317481</v>
      </c>
      <c r="L605" s="30">
        <v>5304.96</v>
      </c>
      <c r="M605" s="18">
        <f t="shared" si="30"/>
        <v>2117.7439520000003</v>
      </c>
      <c r="N605" s="30">
        <v>0</v>
      </c>
      <c r="O605" s="107">
        <f t="shared" si="29"/>
        <v>60240.608567000003</v>
      </c>
      <c r="P605" s="90">
        <v>578</v>
      </c>
    </row>
    <row r="606" spans="1:16" ht="15.75" customHeight="1" x14ac:dyDescent="0.25">
      <c r="A606" s="29">
        <v>598</v>
      </c>
      <c r="B606" s="15" t="s">
        <v>1268</v>
      </c>
      <c r="C606" s="15" t="s">
        <v>1269</v>
      </c>
      <c r="D606" s="14" t="s">
        <v>29</v>
      </c>
      <c r="E606" s="75" t="s">
        <v>1231</v>
      </c>
      <c r="F606" s="44" t="s">
        <v>1624</v>
      </c>
      <c r="G606" s="14" t="s">
        <v>27</v>
      </c>
      <c r="H606" s="17">
        <v>43586</v>
      </c>
      <c r="I606" s="14" t="s">
        <v>28</v>
      </c>
      <c r="J606" s="18">
        <v>69662.63</v>
      </c>
      <c r="K606" s="30">
        <f t="shared" si="28"/>
        <v>1999.317481</v>
      </c>
      <c r="L606" s="30">
        <v>5304.96</v>
      </c>
      <c r="M606" s="18">
        <f t="shared" si="30"/>
        <v>2117.7439520000003</v>
      </c>
      <c r="N606" s="30">
        <v>731.68</v>
      </c>
      <c r="O606" s="107">
        <f t="shared" si="29"/>
        <v>59508.928567000003</v>
      </c>
      <c r="P606" s="90">
        <v>579</v>
      </c>
    </row>
    <row r="607" spans="1:16" ht="15.75" customHeight="1" x14ac:dyDescent="0.25">
      <c r="A607" s="29">
        <v>599</v>
      </c>
      <c r="B607" s="15" t="s">
        <v>1270</v>
      </c>
      <c r="C607" s="15" t="s">
        <v>1271</v>
      </c>
      <c r="D607" s="14" t="s">
        <v>26</v>
      </c>
      <c r="E607" s="80" t="s">
        <v>1238</v>
      </c>
      <c r="F607" s="44" t="s">
        <v>1624</v>
      </c>
      <c r="G607" s="14" t="s">
        <v>27</v>
      </c>
      <c r="H607" s="17">
        <v>43586</v>
      </c>
      <c r="I607" s="14" t="s">
        <v>28</v>
      </c>
      <c r="J607" s="18">
        <v>69662.63</v>
      </c>
      <c r="K607" s="30">
        <f t="shared" si="28"/>
        <v>1999.317481</v>
      </c>
      <c r="L607" s="30">
        <v>5304.96</v>
      </c>
      <c r="M607" s="18">
        <f t="shared" si="30"/>
        <v>2117.7439520000003</v>
      </c>
      <c r="N607" s="30">
        <v>0</v>
      </c>
      <c r="O607" s="107">
        <f t="shared" si="29"/>
        <v>60240.608567000003</v>
      </c>
      <c r="P607" s="90">
        <v>580</v>
      </c>
    </row>
    <row r="608" spans="1:16" ht="15.75" customHeight="1" x14ac:dyDescent="0.25">
      <c r="A608" s="29">
        <v>600</v>
      </c>
      <c r="B608" s="15" t="s">
        <v>1272</v>
      </c>
      <c r="C608" s="15" t="s">
        <v>1273</v>
      </c>
      <c r="D608" s="14" t="s">
        <v>26</v>
      </c>
      <c r="E608" s="80" t="s">
        <v>1238</v>
      </c>
      <c r="F608" s="44" t="s">
        <v>1624</v>
      </c>
      <c r="G608" s="14" t="s">
        <v>27</v>
      </c>
      <c r="H608" s="17">
        <v>43586</v>
      </c>
      <c r="I608" s="14" t="s">
        <v>28</v>
      </c>
      <c r="J608" s="18">
        <v>69662.63</v>
      </c>
      <c r="K608" s="30">
        <f t="shared" si="28"/>
        <v>1999.317481</v>
      </c>
      <c r="L608" s="30">
        <v>5304.96</v>
      </c>
      <c r="M608" s="18">
        <f t="shared" si="30"/>
        <v>2117.7439520000003</v>
      </c>
      <c r="N608" s="30">
        <v>0</v>
      </c>
      <c r="O608" s="107">
        <f t="shared" si="29"/>
        <v>60240.608567000003</v>
      </c>
      <c r="P608" s="90">
        <v>581</v>
      </c>
    </row>
    <row r="609" spans="1:16" ht="15.75" customHeight="1" x14ac:dyDescent="0.25">
      <c r="A609" s="29">
        <v>601</v>
      </c>
      <c r="B609" s="15" t="s">
        <v>1274</v>
      </c>
      <c r="C609" s="15" t="s">
        <v>1275</v>
      </c>
      <c r="D609" s="14" t="s">
        <v>29</v>
      </c>
      <c r="E609" s="75" t="s">
        <v>1231</v>
      </c>
      <c r="F609" s="44" t="s">
        <v>1624</v>
      </c>
      <c r="G609" s="14" t="s">
        <v>27</v>
      </c>
      <c r="H609" s="17">
        <v>43525</v>
      </c>
      <c r="I609" s="14" t="s">
        <v>28</v>
      </c>
      <c r="J609" s="18">
        <v>69662.63</v>
      </c>
      <c r="K609" s="30">
        <f t="shared" si="28"/>
        <v>1999.317481</v>
      </c>
      <c r="L609" s="30">
        <v>4699.9799999999996</v>
      </c>
      <c r="M609" s="18">
        <f t="shared" si="30"/>
        <v>2117.7439520000003</v>
      </c>
      <c r="N609" s="30">
        <v>5625.96</v>
      </c>
      <c r="O609" s="107">
        <f t="shared" si="29"/>
        <v>55219.628567000007</v>
      </c>
      <c r="P609" s="90">
        <v>582</v>
      </c>
    </row>
    <row r="610" spans="1:16" ht="15.75" customHeight="1" x14ac:dyDescent="0.25">
      <c r="A610" s="29">
        <v>602</v>
      </c>
      <c r="B610" s="15" t="s">
        <v>1276</v>
      </c>
      <c r="C610" s="15" t="s">
        <v>1277</v>
      </c>
      <c r="D610" s="14" t="s">
        <v>26</v>
      </c>
      <c r="E610" s="80" t="s">
        <v>1238</v>
      </c>
      <c r="F610" s="44" t="s">
        <v>1624</v>
      </c>
      <c r="G610" s="14" t="s">
        <v>27</v>
      </c>
      <c r="H610" s="17">
        <v>43525</v>
      </c>
      <c r="I610" s="14" t="s">
        <v>28</v>
      </c>
      <c r="J610" s="18">
        <v>69662.63</v>
      </c>
      <c r="K610" s="30">
        <f t="shared" si="28"/>
        <v>1999.317481</v>
      </c>
      <c r="L610" s="30">
        <v>5304.96</v>
      </c>
      <c r="M610" s="18">
        <f t="shared" si="30"/>
        <v>2117.7439520000003</v>
      </c>
      <c r="N610" s="30">
        <v>0</v>
      </c>
      <c r="O610" s="107">
        <f t="shared" si="29"/>
        <v>60240.608567000003</v>
      </c>
      <c r="P610" s="90">
        <v>585</v>
      </c>
    </row>
    <row r="611" spans="1:16" ht="15.75" customHeight="1" x14ac:dyDescent="0.25">
      <c r="A611" s="29">
        <v>603</v>
      </c>
      <c r="B611" s="15" t="s">
        <v>1278</v>
      </c>
      <c r="C611" s="15" t="s">
        <v>1279</v>
      </c>
      <c r="D611" s="14" t="s">
        <v>29</v>
      </c>
      <c r="E611" s="80" t="s">
        <v>1231</v>
      </c>
      <c r="F611" s="44" t="s">
        <v>1624</v>
      </c>
      <c r="G611" s="14" t="s">
        <v>27</v>
      </c>
      <c r="H611" s="17">
        <v>43525</v>
      </c>
      <c r="I611" s="14" t="s">
        <v>28</v>
      </c>
      <c r="J611" s="18">
        <v>69662.63</v>
      </c>
      <c r="K611" s="30">
        <f t="shared" si="28"/>
        <v>1999.317481</v>
      </c>
      <c r="L611" s="30">
        <v>5304.96</v>
      </c>
      <c r="M611" s="18">
        <f t="shared" si="30"/>
        <v>2117.7439520000003</v>
      </c>
      <c r="N611" s="30">
        <v>0</v>
      </c>
      <c r="O611" s="107">
        <f t="shared" si="29"/>
        <v>60240.608567000003</v>
      </c>
      <c r="P611" s="90">
        <v>588</v>
      </c>
    </row>
    <row r="612" spans="1:16" ht="15.75" customHeight="1" x14ac:dyDescent="0.25">
      <c r="A612" s="29">
        <v>604</v>
      </c>
      <c r="B612" s="15" t="s">
        <v>1280</v>
      </c>
      <c r="C612" s="15" t="s">
        <v>1281</v>
      </c>
      <c r="D612" s="14" t="s">
        <v>29</v>
      </c>
      <c r="E612" s="81" t="s">
        <v>1231</v>
      </c>
      <c r="F612" s="44" t="s">
        <v>1624</v>
      </c>
      <c r="G612" s="14" t="s">
        <v>27</v>
      </c>
      <c r="H612" s="17">
        <v>43525</v>
      </c>
      <c r="I612" s="14" t="s">
        <v>28</v>
      </c>
      <c r="J612" s="18">
        <v>69662.63</v>
      </c>
      <c r="K612" s="30">
        <f t="shared" si="28"/>
        <v>1999.317481</v>
      </c>
      <c r="L612" s="30">
        <v>5304.96</v>
      </c>
      <c r="M612" s="18">
        <f t="shared" si="30"/>
        <v>2117.7439520000003</v>
      </c>
      <c r="N612" s="30">
        <v>0</v>
      </c>
      <c r="O612" s="107">
        <f t="shared" si="29"/>
        <v>60240.608567000003</v>
      </c>
      <c r="P612" s="90">
        <v>591</v>
      </c>
    </row>
    <row r="613" spans="1:16" ht="15.75" customHeight="1" x14ac:dyDescent="0.25">
      <c r="A613" s="29">
        <v>605</v>
      </c>
      <c r="B613" s="15" t="s">
        <v>1282</v>
      </c>
      <c r="C613" s="15" t="s">
        <v>1283</v>
      </c>
      <c r="D613" s="14" t="s">
        <v>29</v>
      </c>
      <c r="E613" s="80" t="s">
        <v>1231</v>
      </c>
      <c r="F613" s="44" t="s">
        <v>1624</v>
      </c>
      <c r="G613" s="14" t="s">
        <v>27</v>
      </c>
      <c r="H613" s="17">
        <v>43525</v>
      </c>
      <c r="I613" s="14" t="s">
        <v>28</v>
      </c>
      <c r="J613" s="18">
        <v>69662.63</v>
      </c>
      <c r="K613" s="30">
        <f t="shared" si="28"/>
        <v>1999.317481</v>
      </c>
      <c r="L613" s="30">
        <v>5304.96</v>
      </c>
      <c r="M613" s="18">
        <f t="shared" si="30"/>
        <v>2117.7439520000003</v>
      </c>
      <c r="N613" s="30">
        <v>0</v>
      </c>
      <c r="O613" s="107">
        <f t="shared" si="29"/>
        <v>60240.608567000003</v>
      </c>
      <c r="P613" s="90">
        <v>592</v>
      </c>
    </row>
    <row r="614" spans="1:16" ht="15.75" customHeight="1" x14ac:dyDescent="0.25">
      <c r="A614" s="29">
        <v>606</v>
      </c>
      <c r="B614" s="15" t="s">
        <v>1284</v>
      </c>
      <c r="C614" s="15" t="s">
        <v>1285</v>
      </c>
      <c r="D614" s="14" t="s">
        <v>29</v>
      </c>
      <c r="E614" s="80" t="s">
        <v>1231</v>
      </c>
      <c r="F614" s="44" t="s">
        <v>1624</v>
      </c>
      <c r="G614" s="14" t="s">
        <v>27</v>
      </c>
      <c r="H614" s="17">
        <v>43525</v>
      </c>
      <c r="I614" s="14" t="s">
        <v>28</v>
      </c>
      <c r="J614" s="18">
        <v>69662.63</v>
      </c>
      <c r="K614" s="30">
        <f t="shared" si="28"/>
        <v>1999.317481</v>
      </c>
      <c r="L614" s="30">
        <v>4961.87</v>
      </c>
      <c r="M614" s="18">
        <f t="shared" si="30"/>
        <v>2117.7439520000003</v>
      </c>
      <c r="N614" s="30">
        <v>1715.46</v>
      </c>
      <c r="O614" s="107">
        <f t="shared" si="29"/>
        <v>58868.238567</v>
      </c>
      <c r="P614" s="90">
        <v>594</v>
      </c>
    </row>
    <row r="615" spans="1:16" ht="15.75" customHeight="1" x14ac:dyDescent="0.25">
      <c r="A615" s="29">
        <v>607</v>
      </c>
      <c r="B615" s="15" t="s">
        <v>1286</v>
      </c>
      <c r="C615" s="15" t="s">
        <v>1287</v>
      </c>
      <c r="D615" s="14" t="s">
        <v>26</v>
      </c>
      <c r="E615" s="80" t="s">
        <v>1288</v>
      </c>
      <c r="F615" s="44" t="s">
        <v>1624</v>
      </c>
      <c r="G615" s="14" t="s">
        <v>27</v>
      </c>
      <c r="H615" s="17">
        <v>43617</v>
      </c>
      <c r="I615" s="14" t="s">
        <v>28</v>
      </c>
      <c r="J615" s="18">
        <v>69663.100000000006</v>
      </c>
      <c r="K615" s="30">
        <f t="shared" si="28"/>
        <v>1999.3309700000002</v>
      </c>
      <c r="L615" s="30">
        <v>5305.05</v>
      </c>
      <c r="M615" s="18">
        <f t="shared" si="30"/>
        <v>2117.7582400000001</v>
      </c>
      <c r="N615" s="30">
        <v>0</v>
      </c>
      <c r="O615" s="107">
        <f t="shared" si="29"/>
        <v>60240.960790000005</v>
      </c>
      <c r="P615" s="90">
        <v>602</v>
      </c>
    </row>
    <row r="616" spans="1:16" ht="15.75" customHeight="1" x14ac:dyDescent="0.25">
      <c r="A616" s="29">
        <v>608</v>
      </c>
      <c r="B616" s="15" t="s">
        <v>1289</v>
      </c>
      <c r="C616" s="15" t="s">
        <v>1290</v>
      </c>
      <c r="D616" s="14" t="s">
        <v>26</v>
      </c>
      <c r="E616" s="80" t="s">
        <v>1288</v>
      </c>
      <c r="F616" s="44" t="s">
        <v>1624</v>
      </c>
      <c r="G616" s="14" t="s">
        <v>27</v>
      </c>
      <c r="H616" s="17">
        <v>44409</v>
      </c>
      <c r="I616" s="14" t="s">
        <v>28</v>
      </c>
      <c r="J616" s="18">
        <v>69662.63</v>
      </c>
      <c r="K616" s="30">
        <f t="shared" si="28"/>
        <v>1999.317481</v>
      </c>
      <c r="L616" s="30">
        <v>5304.96</v>
      </c>
      <c r="M616" s="18">
        <f t="shared" si="30"/>
        <v>2117.7439520000003</v>
      </c>
      <c r="N616" s="30">
        <v>0</v>
      </c>
      <c r="O616" s="107">
        <f t="shared" si="29"/>
        <v>60240.608567000003</v>
      </c>
      <c r="P616" s="90">
        <v>543</v>
      </c>
    </row>
    <row r="617" spans="1:16" ht="15.75" customHeight="1" x14ac:dyDescent="0.25">
      <c r="A617" s="29">
        <v>609</v>
      </c>
      <c r="B617" s="15" t="s">
        <v>1291</v>
      </c>
      <c r="C617" s="15" t="s">
        <v>1292</v>
      </c>
      <c r="D617" s="14" t="s">
        <v>29</v>
      </c>
      <c r="E617" s="77" t="s">
        <v>1293</v>
      </c>
      <c r="F617" s="44" t="s">
        <v>1624</v>
      </c>
      <c r="G617" s="14" t="s">
        <v>27</v>
      </c>
      <c r="H617" s="17">
        <v>39553</v>
      </c>
      <c r="I617" s="14" t="s">
        <v>28</v>
      </c>
      <c r="J617" s="18">
        <v>35200</v>
      </c>
      <c r="K617" s="30">
        <f t="shared" si="28"/>
        <v>1010.24</v>
      </c>
      <c r="L617" s="30">
        <v>0</v>
      </c>
      <c r="M617" s="18">
        <f t="shared" si="30"/>
        <v>1070.08</v>
      </c>
      <c r="N617" s="30">
        <v>0</v>
      </c>
      <c r="O617" s="107">
        <f t="shared" si="29"/>
        <v>33119.68</v>
      </c>
      <c r="P617" s="90">
        <v>451</v>
      </c>
    </row>
    <row r="618" spans="1:16" ht="15.75" customHeight="1" x14ac:dyDescent="0.25">
      <c r="A618" s="29">
        <v>610</v>
      </c>
      <c r="B618" s="15" t="s">
        <v>1294</v>
      </c>
      <c r="C618" s="15" t="s">
        <v>1295</v>
      </c>
      <c r="D618" s="14" t="s">
        <v>29</v>
      </c>
      <c r="E618" s="144" t="s">
        <v>1288</v>
      </c>
      <c r="F618" s="44" t="s">
        <v>1624</v>
      </c>
      <c r="G618" s="14" t="s">
        <v>27</v>
      </c>
      <c r="H618" s="17">
        <v>45261</v>
      </c>
      <c r="I618" s="14" t="s">
        <v>28</v>
      </c>
      <c r="J618" s="18">
        <v>65018.43</v>
      </c>
      <c r="K618" s="30">
        <f t="shared" si="28"/>
        <v>1866.028941</v>
      </c>
      <c r="L618" s="30">
        <v>4087.93</v>
      </c>
      <c r="M618" s="18">
        <f t="shared" si="30"/>
        <v>1976.5602719999999</v>
      </c>
      <c r="N618" s="30">
        <v>1715.46</v>
      </c>
      <c r="O618" s="107">
        <f t="shared" si="29"/>
        <v>55372.450787000002</v>
      </c>
      <c r="P618" s="90">
        <v>247</v>
      </c>
    </row>
    <row r="619" spans="1:16" ht="15.75" customHeight="1" x14ac:dyDescent="0.25">
      <c r="A619" s="29">
        <v>611</v>
      </c>
      <c r="B619" s="15" t="s">
        <v>1296</v>
      </c>
      <c r="C619" s="15" t="s">
        <v>1297</v>
      </c>
      <c r="D619" s="14" t="s">
        <v>29</v>
      </c>
      <c r="E619" s="77" t="s">
        <v>1288</v>
      </c>
      <c r="F619" s="44" t="s">
        <v>1624</v>
      </c>
      <c r="G619" s="14" t="s">
        <v>27</v>
      </c>
      <c r="H619" s="17">
        <v>44835</v>
      </c>
      <c r="I619" s="14" t="s">
        <v>28</v>
      </c>
      <c r="J619" s="18">
        <v>69662.63</v>
      </c>
      <c r="K619" s="30">
        <f t="shared" si="28"/>
        <v>1999.317481</v>
      </c>
      <c r="L619" s="30">
        <v>5304.96</v>
      </c>
      <c r="M619" s="18">
        <f t="shared" si="30"/>
        <v>2117.7439520000003</v>
      </c>
      <c r="N619" s="30">
        <v>0</v>
      </c>
      <c r="O619" s="107">
        <f t="shared" si="29"/>
        <v>60240.608567000003</v>
      </c>
      <c r="P619" s="90">
        <v>228</v>
      </c>
    </row>
    <row r="620" spans="1:16" ht="15.75" customHeight="1" x14ac:dyDescent="0.25">
      <c r="A620" s="29">
        <v>612</v>
      </c>
      <c r="B620" s="136" t="s">
        <v>1752</v>
      </c>
      <c r="C620" s="139" t="s">
        <v>1753</v>
      </c>
      <c r="D620" s="14" t="s">
        <v>29</v>
      </c>
      <c r="E620" s="77" t="s">
        <v>1288</v>
      </c>
      <c r="F620" s="23" t="s">
        <v>1624</v>
      </c>
      <c r="G620" s="14" t="s">
        <v>27</v>
      </c>
      <c r="H620" s="17">
        <v>45505</v>
      </c>
      <c r="I620" s="14" t="s">
        <v>28</v>
      </c>
      <c r="J620" s="18">
        <v>69663.100000000006</v>
      </c>
      <c r="K620" s="30">
        <f t="shared" si="28"/>
        <v>1999.3309700000002</v>
      </c>
      <c r="L620" s="30">
        <v>5305.05</v>
      </c>
      <c r="M620" s="18">
        <f t="shared" si="30"/>
        <v>2117.7582400000001</v>
      </c>
      <c r="N620" s="30">
        <v>0</v>
      </c>
      <c r="O620" s="107">
        <f t="shared" si="29"/>
        <v>60240.960790000005</v>
      </c>
      <c r="P620" s="90">
        <v>217</v>
      </c>
    </row>
    <row r="621" spans="1:16" ht="15.75" customHeight="1" x14ac:dyDescent="0.25">
      <c r="A621" s="29">
        <v>613</v>
      </c>
      <c r="B621" s="15" t="s">
        <v>1298</v>
      </c>
      <c r="C621" s="15" t="s">
        <v>1299</v>
      </c>
      <c r="D621" s="14" t="s">
        <v>26</v>
      </c>
      <c r="E621" s="76" t="s">
        <v>1672</v>
      </c>
      <c r="F621" s="44" t="s">
        <v>1591</v>
      </c>
      <c r="G621" s="20" t="s">
        <v>31</v>
      </c>
      <c r="H621" s="17">
        <v>39508</v>
      </c>
      <c r="I621" s="17">
        <v>45352</v>
      </c>
      <c r="J621" s="18">
        <v>87664</v>
      </c>
      <c r="K621" s="30">
        <f t="shared" si="28"/>
        <v>2515.9567999999999</v>
      </c>
      <c r="L621" s="30">
        <v>9203.7000000000007</v>
      </c>
      <c r="M621" s="22">
        <f t="shared" si="30"/>
        <v>2664.9856</v>
      </c>
      <c r="N621" s="30">
        <v>0</v>
      </c>
      <c r="O621" s="106">
        <f t="shared" si="29"/>
        <v>73279.357600000003</v>
      </c>
      <c r="P621" s="90">
        <v>76</v>
      </c>
    </row>
    <row r="622" spans="1:16" ht="15.75" customHeight="1" x14ac:dyDescent="0.25">
      <c r="A622" s="29">
        <v>614</v>
      </c>
      <c r="B622" s="15" t="s">
        <v>1300</v>
      </c>
      <c r="C622" s="15" t="s">
        <v>1301</v>
      </c>
      <c r="D622" s="14" t="s">
        <v>26</v>
      </c>
      <c r="E622" s="77" t="s">
        <v>1687</v>
      </c>
      <c r="F622" s="44" t="s">
        <v>1591</v>
      </c>
      <c r="G622" s="20" t="s">
        <v>31</v>
      </c>
      <c r="H622" s="17">
        <v>40191</v>
      </c>
      <c r="I622" s="17">
        <v>45304</v>
      </c>
      <c r="J622" s="18">
        <v>51434.5</v>
      </c>
      <c r="K622" s="30">
        <f t="shared" si="28"/>
        <v>1476.1701499999999</v>
      </c>
      <c r="L622" s="30">
        <v>2056.46</v>
      </c>
      <c r="M622" s="22">
        <f t="shared" ref="M622:M634" si="31">+J622*3.04%</f>
        <v>1563.6088</v>
      </c>
      <c r="N622" s="30">
        <v>13089.7</v>
      </c>
      <c r="O622" s="106">
        <f t="shared" si="29"/>
        <v>33248.561050000004</v>
      </c>
      <c r="P622" s="90">
        <v>112</v>
      </c>
    </row>
    <row r="623" spans="1:16" ht="15.75" customHeight="1" x14ac:dyDescent="0.25">
      <c r="A623" s="29">
        <v>615</v>
      </c>
      <c r="B623" s="15" t="s">
        <v>1302</v>
      </c>
      <c r="C623" s="15" t="s">
        <v>1303</v>
      </c>
      <c r="D623" s="14" t="s">
        <v>26</v>
      </c>
      <c r="E623" s="77" t="s">
        <v>1320</v>
      </c>
      <c r="F623" s="44" t="s">
        <v>1591</v>
      </c>
      <c r="G623" s="20" t="s">
        <v>31</v>
      </c>
      <c r="H623" s="17">
        <v>42522</v>
      </c>
      <c r="I623" s="17">
        <v>45078</v>
      </c>
      <c r="J623" s="18">
        <v>51434.5</v>
      </c>
      <c r="K623" s="30">
        <f t="shared" si="28"/>
        <v>1476.1701499999999</v>
      </c>
      <c r="L623" s="30">
        <v>2056.46</v>
      </c>
      <c r="M623" s="22">
        <f t="shared" si="31"/>
        <v>1563.6088</v>
      </c>
      <c r="N623" s="30">
        <v>0</v>
      </c>
      <c r="O623" s="106">
        <f t="shared" si="29"/>
        <v>46338.261050000001</v>
      </c>
      <c r="P623" s="90">
        <v>144</v>
      </c>
    </row>
    <row r="624" spans="1:16" ht="15.75" customHeight="1" x14ac:dyDescent="0.25">
      <c r="A624" s="29">
        <v>616</v>
      </c>
      <c r="B624" s="15" t="s">
        <v>1304</v>
      </c>
      <c r="C624" s="15" t="s">
        <v>1305</v>
      </c>
      <c r="D624" s="14" t="s">
        <v>29</v>
      </c>
      <c r="E624" s="76" t="s">
        <v>1320</v>
      </c>
      <c r="F624" s="44" t="s">
        <v>1591</v>
      </c>
      <c r="G624" s="20" t="s">
        <v>31</v>
      </c>
      <c r="H624" s="17">
        <v>43891</v>
      </c>
      <c r="I624" s="17">
        <v>45352</v>
      </c>
      <c r="J624" s="18">
        <v>40300</v>
      </c>
      <c r="K624" s="30">
        <f t="shared" si="28"/>
        <v>1156.6099999999999</v>
      </c>
      <c r="L624" s="30">
        <v>484.99</v>
      </c>
      <c r="M624" s="22">
        <f t="shared" si="31"/>
        <v>1225.1199999999999</v>
      </c>
      <c r="N624" s="30">
        <v>0</v>
      </c>
      <c r="O624" s="106">
        <f t="shared" si="29"/>
        <v>37433.279999999999</v>
      </c>
      <c r="P624" s="90">
        <v>162</v>
      </c>
    </row>
    <row r="625" spans="1:16" ht="15.75" customHeight="1" x14ac:dyDescent="0.25">
      <c r="A625" s="29">
        <v>617</v>
      </c>
      <c r="B625" s="15" t="s">
        <v>1306</v>
      </c>
      <c r="C625" s="15" t="s">
        <v>1307</v>
      </c>
      <c r="D625" s="14" t="s">
        <v>26</v>
      </c>
      <c r="E625" s="76" t="s">
        <v>1308</v>
      </c>
      <c r="F625" s="44" t="s">
        <v>1591</v>
      </c>
      <c r="G625" s="14" t="s">
        <v>27</v>
      </c>
      <c r="H625" s="17">
        <v>39508</v>
      </c>
      <c r="I625" s="14" t="s">
        <v>28</v>
      </c>
      <c r="J625" s="18">
        <v>75975.899999999994</v>
      </c>
      <c r="K625" s="30">
        <f t="shared" si="28"/>
        <v>2180.5083299999997</v>
      </c>
      <c r="L625" s="30">
        <v>6492.99</v>
      </c>
      <c r="M625" s="18">
        <f t="shared" si="31"/>
        <v>2309.6673599999999</v>
      </c>
      <c r="N625" s="30">
        <v>0</v>
      </c>
      <c r="O625" s="107">
        <f t="shared" si="29"/>
        <v>64992.734309999993</v>
      </c>
      <c r="P625" s="90">
        <v>425</v>
      </c>
    </row>
    <row r="626" spans="1:16" ht="15.75" customHeight="1" x14ac:dyDescent="0.25">
      <c r="A626" s="29">
        <v>618</v>
      </c>
      <c r="B626" s="15" t="s">
        <v>1309</v>
      </c>
      <c r="C626" s="15" t="s">
        <v>1310</v>
      </c>
      <c r="D626" s="14" t="s">
        <v>26</v>
      </c>
      <c r="E626" s="76" t="s">
        <v>1311</v>
      </c>
      <c r="F626" s="44" t="s">
        <v>1591</v>
      </c>
      <c r="G626" s="14" t="s">
        <v>27</v>
      </c>
      <c r="H626" s="17">
        <v>39539</v>
      </c>
      <c r="I626" s="14" t="s">
        <v>28</v>
      </c>
      <c r="J626" s="18">
        <v>69663.100000000006</v>
      </c>
      <c r="K626" s="30">
        <f t="shared" si="28"/>
        <v>1999.3309700000002</v>
      </c>
      <c r="L626" s="30">
        <v>5305.05</v>
      </c>
      <c r="M626" s="18">
        <f t="shared" si="31"/>
        <v>2117.7582400000001</v>
      </c>
      <c r="N626" s="30">
        <v>0</v>
      </c>
      <c r="O626" s="107">
        <f t="shared" si="29"/>
        <v>60240.960790000005</v>
      </c>
      <c r="P626" s="90">
        <v>432</v>
      </c>
    </row>
    <row r="627" spans="1:16" ht="15.75" customHeight="1" x14ac:dyDescent="0.25">
      <c r="A627" s="29">
        <v>619</v>
      </c>
      <c r="B627" s="15" t="s">
        <v>1312</v>
      </c>
      <c r="C627" s="15" t="s">
        <v>1313</v>
      </c>
      <c r="D627" s="14" t="s">
        <v>29</v>
      </c>
      <c r="E627" s="77" t="s">
        <v>1217</v>
      </c>
      <c r="F627" s="44" t="s">
        <v>1591</v>
      </c>
      <c r="G627" s="14" t="s">
        <v>27</v>
      </c>
      <c r="H627" s="17">
        <v>43770</v>
      </c>
      <c r="I627" s="14" t="s">
        <v>28</v>
      </c>
      <c r="J627" s="18">
        <v>65018.43</v>
      </c>
      <c r="K627" s="30">
        <f t="shared" si="28"/>
        <v>1866.028941</v>
      </c>
      <c r="L627" s="30">
        <v>4431.0200000000004</v>
      </c>
      <c r="M627" s="18">
        <f t="shared" si="31"/>
        <v>1976.5602719999999</v>
      </c>
      <c r="N627" s="30">
        <v>0</v>
      </c>
      <c r="O627" s="107">
        <f t="shared" si="29"/>
        <v>56744.820787000004</v>
      </c>
      <c r="P627" s="90">
        <v>478</v>
      </c>
    </row>
    <row r="628" spans="1:16" ht="15.75" customHeight="1" x14ac:dyDescent="0.25">
      <c r="A628" s="29">
        <v>620</v>
      </c>
      <c r="B628" s="15" t="s">
        <v>1314</v>
      </c>
      <c r="C628" s="15" t="s">
        <v>1315</v>
      </c>
      <c r="D628" s="14" t="s">
        <v>29</v>
      </c>
      <c r="E628" s="76" t="s">
        <v>1721</v>
      </c>
      <c r="F628" s="44" t="s">
        <v>1591</v>
      </c>
      <c r="G628" s="14" t="s">
        <v>27</v>
      </c>
      <c r="H628" s="17">
        <v>45047</v>
      </c>
      <c r="I628" s="14" t="s">
        <v>28</v>
      </c>
      <c r="J628" s="18">
        <v>65018.43</v>
      </c>
      <c r="K628" s="30">
        <f t="shared" si="28"/>
        <v>1866.028941</v>
      </c>
      <c r="L628" s="30">
        <v>4431.0200000000004</v>
      </c>
      <c r="M628" s="18">
        <f t="shared" si="31"/>
        <v>1976.5602719999999</v>
      </c>
      <c r="N628" s="30">
        <v>2195.04</v>
      </c>
      <c r="O628" s="107">
        <f t="shared" si="29"/>
        <v>54549.780787000003</v>
      </c>
      <c r="P628" s="90">
        <v>261</v>
      </c>
    </row>
    <row r="629" spans="1:16" ht="15.75" customHeight="1" x14ac:dyDescent="0.25">
      <c r="A629" s="29">
        <v>621</v>
      </c>
      <c r="B629" s="15" t="s">
        <v>1316</v>
      </c>
      <c r="C629" s="15" t="s">
        <v>1317</v>
      </c>
      <c r="D629" s="14" t="s">
        <v>26</v>
      </c>
      <c r="E629" s="75" t="s">
        <v>988</v>
      </c>
      <c r="F629" s="44" t="s">
        <v>1591</v>
      </c>
      <c r="G629" s="14" t="s">
        <v>27</v>
      </c>
      <c r="H629" s="17">
        <v>42219</v>
      </c>
      <c r="I629" s="14" t="s">
        <v>28</v>
      </c>
      <c r="J629" s="18">
        <v>65018.43</v>
      </c>
      <c r="K629" s="30">
        <f t="shared" si="28"/>
        <v>1866.028941</v>
      </c>
      <c r="L629" s="30">
        <v>4087.93</v>
      </c>
      <c r="M629" s="18">
        <f t="shared" si="31"/>
        <v>1976.5602719999999</v>
      </c>
      <c r="N629" s="30">
        <v>5097.78</v>
      </c>
      <c r="O629" s="107">
        <f t="shared" si="29"/>
        <v>51990.130787000002</v>
      </c>
      <c r="P629" s="90">
        <v>499</v>
      </c>
    </row>
    <row r="630" spans="1:16" ht="15.75" customHeight="1" x14ac:dyDescent="0.25">
      <c r="A630" s="29">
        <v>622</v>
      </c>
      <c r="B630" s="15" t="s">
        <v>1318</v>
      </c>
      <c r="C630" s="15" t="s">
        <v>1319</v>
      </c>
      <c r="D630" s="14" t="s">
        <v>26</v>
      </c>
      <c r="E630" s="75" t="s">
        <v>1320</v>
      </c>
      <c r="F630" s="44" t="s">
        <v>1591</v>
      </c>
      <c r="G630" s="14" t="s">
        <v>27</v>
      </c>
      <c r="H630" s="17">
        <v>42439</v>
      </c>
      <c r="I630" s="14" t="s">
        <v>28</v>
      </c>
      <c r="J630" s="18">
        <v>51434.5</v>
      </c>
      <c r="K630" s="30">
        <f t="shared" si="28"/>
        <v>1476.1701499999999</v>
      </c>
      <c r="L630" s="30">
        <v>2056.46</v>
      </c>
      <c r="M630" s="18">
        <f t="shared" si="31"/>
        <v>1563.6088</v>
      </c>
      <c r="N630" s="30">
        <v>6781.68</v>
      </c>
      <c r="O630" s="107">
        <f t="shared" si="29"/>
        <v>39556.581050000001</v>
      </c>
      <c r="P630" s="90">
        <v>520</v>
      </c>
    </row>
    <row r="631" spans="1:16" ht="15.75" customHeight="1" x14ac:dyDescent="0.25">
      <c r="A631" s="29">
        <v>623</v>
      </c>
      <c r="B631" s="15" t="s">
        <v>1321</v>
      </c>
      <c r="C631" s="15" t="s">
        <v>1322</v>
      </c>
      <c r="D631" s="14" t="s">
        <v>29</v>
      </c>
      <c r="E631" s="75" t="s">
        <v>1733</v>
      </c>
      <c r="F631" s="44" t="s">
        <v>1591</v>
      </c>
      <c r="G631" s="14" t="s">
        <v>27</v>
      </c>
      <c r="H631" s="17">
        <v>43283</v>
      </c>
      <c r="I631" s="14" t="s">
        <v>28</v>
      </c>
      <c r="J631" s="18">
        <v>69663.100000000006</v>
      </c>
      <c r="K631" s="30">
        <f t="shared" si="28"/>
        <v>1999.3309700000002</v>
      </c>
      <c r="L631" s="30">
        <v>5305.05</v>
      </c>
      <c r="M631" s="18">
        <f t="shared" si="31"/>
        <v>2117.7582400000001</v>
      </c>
      <c r="N631" s="30">
        <v>0</v>
      </c>
      <c r="O631" s="107">
        <f t="shared" si="29"/>
        <v>60240.960790000005</v>
      </c>
      <c r="P631" s="90">
        <v>561</v>
      </c>
    </row>
    <row r="632" spans="1:16" ht="15.75" customHeight="1" x14ac:dyDescent="0.25">
      <c r="A632" s="29">
        <v>624</v>
      </c>
      <c r="B632" s="15" t="s">
        <v>1323</v>
      </c>
      <c r="C632" s="15" t="s">
        <v>1324</v>
      </c>
      <c r="D632" s="14" t="s">
        <v>29</v>
      </c>
      <c r="E632" s="75" t="s">
        <v>1734</v>
      </c>
      <c r="F632" s="44" t="s">
        <v>1591</v>
      </c>
      <c r="G632" s="14" t="s">
        <v>27</v>
      </c>
      <c r="H632" s="17">
        <v>43283</v>
      </c>
      <c r="I632" s="14" t="s">
        <v>28</v>
      </c>
      <c r="J632" s="18">
        <v>69663.100000000006</v>
      </c>
      <c r="K632" s="30">
        <f t="shared" si="28"/>
        <v>1999.3309700000002</v>
      </c>
      <c r="L632" s="30">
        <v>5305.05</v>
      </c>
      <c r="M632" s="18">
        <f t="shared" si="31"/>
        <v>2117.7582400000001</v>
      </c>
      <c r="N632" s="30">
        <v>0</v>
      </c>
      <c r="O632" s="107">
        <f t="shared" si="29"/>
        <v>60240.960790000005</v>
      </c>
      <c r="P632" s="90">
        <v>562</v>
      </c>
    </row>
    <row r="633" spans="1:16" ht="30" x14ac:dyDescent="0.25">
      <c r="A633" s="29">
        <v>625</v>
      </c>
      <c r="B633" s="136" t="s">
        <v>1750</v>
      </c>
      <c r="C633" s="139" t="s">
        <v>1751</v>
      </c>
      <c r="D633" s="14" t="s">
        <v>29</v>
      </c>
      <c r="E633" s="77" t="s">
        <v>1217</v>
      </c>
      <c r="F633" s="23" t="s">
        <v>1591</v>
      </c>
      <c r="G633" s="14" t="s">
        <v>27</v>
      </c>
      <c r="H633" s="17">
        <v>45505</v>
      </c>
      <c r="I633" s="14" t="s">
        <v>28</v>
      </c>
      <c r="J633" s="155">
        <v>65018.43</v>
      </c>
      <c r="K633" s="30">
        <f t="shared" si="28"/>
        <v>1866.028941</v>
      </c>
      <c r="L633" s="30">
        <v>4431.0200000000004</v>
      </c>
      <c r="M633" s="18">
        <f t="shared" si="31"/>
        <v>1976.5602719999999</v>
      </c>
      <c r="N633" s="30">
        <v>0</v>
      </c>
      <c r="O633" s="107">
        <f t="shared" si="29"/>
        <v>56744.820787000004</v>
      </c>
      <c r="P633" s="90">
        <v>218</v>
      </c>
    </row>
    <row r="634" spans="1:16" ht="15.75" customHeight="1" x14ac:dyDescent="0.25">
      <c r="A634" s="29">
        <v>626</v>
      </c>
      <c r="B634" s="15" t="s">
        <v>1325</v>
      </c>
      <c r="C634" s="15" t="s">
        <v>1326</v>
      </c>
      <c r="D634" s="14" t="s">
        <v>26</v>
      </c>
      <c r="E634" s="81" t="s">
        <v>1327</v>
      </c>
      <c r="F634" s="44" t="s">
        <v>1591</v>
      </c>
      <c r="G634" s="14" t="s">
        <v>27</v>
      </c>
      <c r="H634" s="17">
        <v>43525</v>
      </c>
      <c r="I634" s="14" t="s">
        <v>28</v>
      </c>
      <c r="J634" s="18">
        <v>69662.63</v>
      </c>
      <c r="K634" s="30">
        <f t="shared" si="28"/>
        <v>1999.317481</v>
      </c>
      <c r="L634" s="30">
        <v>5304.96</v>
      </c>
      <c r="M634" s="18">
        <f t="shared" si="31"/>
        <v>2117.7439520000003</v>
      </c>
      <c r="N634" s="30">
        <v>0</v>
      </c>
      <c r="O634" s="107">
        <f t="shared" si="29"/>
        <v>60240.608567000003</v>
      </c>
      <c r="P634" s="90">
        <v>584</v>
      </c>
    </row>
    <row r="635" spans="1:16" ht="15.75" customHeight="1" thickBot="1" x14ac:dyDescent="0.3">
      <c r="J635" s="98">
        <f>SUM(J9:J634)</f>
        <v>25024797.522000015</v>
      </c>
      <c r="N635" s="83"/>
      <c r="O635" s="83"/>
    </row>
    <row r="636" spans="1:16" ht="15.75" customHeight="1" thickTop="1" x14ac:dyDescent="0.25">
      <c r="J636" s="117"/>
      <c r="O636" s="88"/>
    </row>
    <row r="637" spans="1:16" ht="15.75" customHeight="1" x14ac:dyDescent="0.25">
      <c r="J637" s="38"/>
      <c r="O637" s="83"/>
    </row>
    <row r="638" spans="1:16" ht="15.75" customHeight="1" x14ac:dyDescent="0.25">
      <c r="I638" s="113"/>
      <c r="J638" s="88"/>
    </row>
    <row r="639" spans="1:16" ht="15.75" customHeight="1" x14ac:dyDescent="0.25"/>
    <row r="640" spans="1:16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spans="14:14" ht="15.75" customHeight="1" x14ac:dyDescent="0.25"/>
    <row r="834" spans="14:14" ht="15.75" customHeight="1" x14ac:dyDescent="0.25"/>
    <row r="835" spans="14:14" ht="15.75" customHeight="1" x14ac:dyDescent="0.25"/>
    <row r="836" spans="14:14" ht="15.75" customHeight="1" x14ac:dyDescent="0.25">
      <c r="N836" s="49"/>
    </row>
    <row r="837" spans="14:14" ht="15.75" customHeight="1" x14ac:dyDescent="0.25">
      <c r="N837" s="49"/>
    </row>
    <row r="838" spans="14:14" ht="15.75" customHeight="1" x14ac:dyDescent="0.25">
      <c r="N838" s="49"/>
    </row>
    <row r="839" spans="14:14" ht="15.75" customHeight="1" x14ac:dyDescent="0.25">
      <c r="N839" s="49"/>
    </row>
    <row r="840" spans="14:14" ht="15.75" customHeight="1" x14ac:dyDescent="0.25">
      <c r="N840" s="49"/>
    </row>
    <row r="841" spans="14:14" ht="15.75" customHeight="1" x14ac:dyDescent="0.25">
      <c r="N841" s="49"/>
    </row>
    <row r="842" spans="14:14" ht="15.75" customHeight="1" x14ac:dyDescent="0.25">
      <c r="N842" s="49"/>
    </row>
    <row r="843" spans="14:14" ht="15.75" customHeight="1" x14ac:dyDescent="0.25">
      <c r="N843" s="49"/>
    </row>
    <row r="844" spans="14:14" ht="15.75" customHeight="1" x14ac:dyDescent="0.25">
      <c r="N844" s="49"/>
    </row>
    <row r="845" spans="14:14" ht="15.75" customHeight="1" x14ac:dyDescent="0.25">
      <c r="N845" s="49"/>
    </row>
    <row r="846" spans="14:14" ht="15.75" customHeight="1" x14ac:dyDescent="0.25">
      <c r="N846" s="49"/>
    </row>
    <row r="847" spans="14:14" ht="15.75" customHeight="1" x14ac:dyDescent="0.25">
      <c r="N847" s="49"/>
    </row>
    <row r="848" spans="14:14" ht="15.75" customHeight="1" x14ac:dyDescent="0.25">
      <c r="N848" s="49"/>
    </row>
    <row r="849" spans="14:14" ht="15.75" customHeight="1" x14ac:dyDescent="0.25">
      <c r="N849" s="49"/>
    </row>
    <row r="850" spans="14:14" ht="15.75" customHeight="1" x14ac:dyDescent="0.25">
      <c r="N850" s="49"/>
    </row>
    <row r="851" spans="14:14" ht="15.75" customHeight="1" x14ac:dyDescent="0.25">
      <c r="N851" s="49"/>
    </row>
    <row r="852" spans="14:14" ht="15.75" customHeight="1" x14ac:dyDescent="0.25">
      <c r="N852" s="49"/>
    </row>
    <row r="853" spans="14:14" ht="15.75" customHeight="1" x14ac:dyDescent="0.25">
      <c r="N853" s="49"/>
    </row>
    <row r="854" spans="14:14" ht="15.75" customHeight="1" x14ac:dyDescent="0.25">
      <c r="N854" s="49"/>
    </row>
    <row r="855" spans="14:14" ht="15.75" customHeight="1" x14ac:dyDescent="0.25">
      <c r="N855" s="49"/>
    </row>
    <row r="856" spans="14:14" ht="15.75" customHeight="1" x14ac:dyDescent="0.25">
      <c r="N856" s="49"/>
    </row>
    <row r="857" spans="14:14" ht="15.75" customHeight="1" x14ac:dyDescent="0.25">
      <c r="N857" s="49"/>
    </row>
    <row r="858" spans="14:14" ht="15.75" customHeight="1" x14ac:dyDescent="0.25">
      <c r="N858" s="49"/>
    </row>
    <row r="859" spans="14:14" ht="15.75" customHeight="1" x14ac:dyDescent="0.25">
      <c r="N859" s="49"/>
    </row>
    <row r="860" spans="14:14" ht="15.75" customHeight="1" x14ac:dyDescent="0.25">
      <c r="N860" s="49"/>
    </row>
    <row r="861" spans="14:14" ht="15.75" customHeight="1" x14ac:dyDescent="0.25">
      <c r="N861" s="49"/>
    </row>
    <row r="862" spans="14:14" ht="15.75" customHeight="1" x14ac:dyDescent="0.25">
      <c r="N862" s="49"/>
    </row>
    <row r="863" spans="14:14" ht="15.75" customHeight="1" x14ac:dyDescent="0.25">
      <c r="N863" s="49"/>
    </row>
    <row r="864" spans="14:14" ht="15.75" customHeight="1" x14ac:dyDescent="0.25">
      <c r="N864" s="49"/>
    </row>
    <row r="865" spans="14:14" ht="15.75" customHeight="1" x14ac:dyDescent="0.25">
      <c r="N865" s="49"/>
    </row>
    <row r="866" spans="14:14" ht="15.75" customHeight="1" x14ac:dyDescent="0.25">
      <c r="N866" s="49"/>
    </row>
    <row r="867" spans="14:14" ht="15.75" customHeight="1" x14ac:dyDescent="0.25">
      <c r="N867" s="49"/>
    </row>
    <row r="868" spans="14:14" ht="15.75" customHeight="1" x14ac:dyDescent="0.25">
      <c r="N868" s="49"/>
    </row>
    <row r="869" spans="14:14" ht="15.75" customHeight="1" x14ac:dyDescent="0.25">
      <c r="N869" s="49"/>
    </row>
    <row r="870" spans="14:14" ht="15.75" customHeight="1" x14ac:dyDescent="0.25">
      <c r="N870" s="49"/>
    </row>
    <row r="871" spans="14:14" ht="15.75" customHeight="1" x14ac:dyDescent="0.25">
      <c r="N871" s="49"/>
    </row>
    <row r="872" spans="14:14" ht="15.75" customHeight="1" x14ac:dyDescent="0.25">
      <c r="N872" s="49"/>
    </row>
    <row r="873" spans="14:14" ht="15.75" customHeight="1" x14ac:dyDescent="0.25">
      <c r="N873" s="49"/>
    </row>
    <row r="874" spans="14:14" ht="15.75" customHeight="1" x14ac:dyDescent="0.25">
      <c r="N874" s="49"/>
    </row>
    <row r="875" spans="14:14" ht="15.75" customHeight="1" x14ac:dyDescent="0.25">
      <c r="N875" s="49"/>
    </row>
    <row r="876" spans="14:14" ht="15.75" customHeight="1" x14ac:dyDescent="0.25">
      <c r="N876" s="49"/>
    </row>
    <row r="877" spans="14:14" ht="15.75" customHeight="1" x14ac:dyDescent="0.25">
      <c r="N877" s="49"/>
    </row>
    <row r="878" spans="14:14" ht="15.75" customHeight="1" x14ac:dyDescent="0.25">
      <c r="N878" s="49"/>
    </row>
    <row r="879" spans="14:14" ht="15.75" customHeight="1" x14ac:dyDescent="0.25">
      <c r="N879" s="49"/>
    </row>
    <row r="880" spans="14:14" ht="15.75" customHeight="1" x14ac:dyDescent="0.25">
      <c r="N880" s="49"/>
    </row>
    <row r="881" spans="14:14" ht="15.75" customHeight="1" x14ac:dyDescent="0.25">
      <c r="N881" s="49"/>
    </row>
    <row r="882" spans="14:14" ht="15.75" customHeight="1" x14ac:dyDescent="0.25">
      <c r="N882" s="49"/>
    </row>
    <row r="883" spans="14:14" ht="15.75" customHeight="1" x14ac:dyDescent="0.25">
      <c r="N883" s="49"/>
    </row>
    <row r="884" spans="14:14" ht="15.75" customHeight="1" x14ac:dyDescent="0.25">
      <c r="N884" s="49"/>
    </row>
    <row r="885" spans="14:14" ht="15.75" customHeight="1" x14ac:dyDescent="0.25">
      <c r="N885" s="49"/>
    </row>
    <row r="886" spans="14:14" ht="15.75" customHeight="1" x14ac:dyDescent="0.25">
      <c r="N886" s="49"/>
    </row>
    <row r="887" spans="14:14" ht="15.75" customHeight="1" x14ac:dyDescent="0.25">
      <c r="N887" s="49"/>
    </row>
    <row r="888" spans="14:14" ht="15.75" customHeight="1" x14ac:dyDescent="0.25">
      <c r="N888" s="49"/>
    </row>
    <row r="889" spans="14:14" ht="15.75" customHeight="1" x14ac:dyDescent="0.25">
      <c r="N889" s="49"/>
    </row>
    <row r="890" spans="14:14" ht="15.75" customHeight="1" x14ac:dyDescent="0.25">
      <c r="N890" s="49"/>
    </row>
    <row r="891" spans="14:14" ht="15.75" customHeight="1" x14ac:dyDescent="0.25">
      <c r="N891" s="49"/>
    </row>
    <row r="892" spans="14:14" ht="15.75" customHeight="1" x14ac:dyDescent="0.25">
      <c r="N892" s="49"/>
    </row>
    <row r="893" spans="14:14" ht="15.75" customHeight="1" x14ac:dyDescent="0.25">
      <c r="N893" s="49"/>
    </row>
    <row r="894" spans="14:14" ht="15.75" customHeight="1" x14ac:dyDescent="0.25">
      <c r="N894" s="49"/>
    </row>
    <row r="895" spans="14:14" ht="15.75" customHeight="1" x14ac:dyDescent="0.25">
      <c r="N895" s="49"/>
    </row>
    <row r="896" spans="14:14" ht="15.75" customHeight="1" x14ac:dyDescent="0.25">
      <c r="N896" s="49"/>
    </row>
    <row r="897" spans="14:14" ht="15.75" customHeight="1" x14ac:dyDescent="0.25">
      <c r="N897" s="49"/>
    </row>
    <row r="898" spans="14:14" ht="15.75" customHeight="1" x14ac:dyDescent="0.25">
      <c r="N898" s="49"/>
    </row>
    <row r="899" spans="14:14" ht="15.75" customHeight="1" x14ac:dyDescent="0.25">
      <c r="N899" s="49"/>
    </row>
    <row r="900" spans="14:14" ht="15.75" customHeight="1" x14ac:dyDescent="0.25">
      <c r="N900" s="49"/>
    </row>
    <row r="901" spans="14:14" ht="15.75" customHeight="1" x14ac:dyDescent="0.25">
      <c r="N901" s="49"/>
    </row>
    <row r="902" spans="14:14" ht="15.75" customHeight="1" x14ac:dyDescent="0.25">
      <c r="N902" s="49"/>
    </row>
    <row r="903" spans="14:14" ht="15.75" customHeight="1" x14ac:dyDescent="0.25">
      <c r="N903" s="49"/>
    </row>
    <row r="904" spans="14:14" ht="15.75" customHeight="1" x14ac:dyDescent="0.25">
      <c r="N904" s="49"/>
    </row>
    <row r="905" spans="14:14" ht="15.75" customHeight="1" x14ac:dyDescent="0.25">
      <c r="N905" s="49"/>
    </row>
    <row r="906" spans="14:14" ht="15.75" customHeight="1" x14ac:dyDescent="0.25">
      <c r="N906" s="49"/>
    </row>
    <row r="907" spans="14:14" ht="15.75" customHeight="1" x14ac:dyDescent="0.25">
      <c r="N907" s="49"/>
    </row>
    <row r="908" spans="14:14" ht="15.75" customHeight="1" x14ac:dyDescent="0.25">
      <c r="N908" s="49"/>
    </row>
    <row r="909" spans="14:14" ht="15.75" customHeight="1" x14ac:dyDescent="0.25">
      <c r="N909" s="49"/>
    </row>
    <row r="910" spans="14:14" ht="15.75" customHeight="1" x14ac:dyDescent="0.25">
      <c r="N910" s="49"/>
    </row>
    <row r="911" spans="14:14" ht="15.75" customHeight="1" x14ac:dyDescent="0.25">
      <c r="N911" s="49"/>
    </row>
    <row r="912" spans="14:14" ht="15.75" customHeight="1" x14ac:dyDescent="0.25">
      <c r="N912" s="49"/>
    </row>
    <row r="913" spans="14:14" ht="15.75" customHeight="1" x14ac:dyDescent="0.25">
      <c r="N913" s="49"/>
    </row>
    <row r="914" spans="14:14" ht="15.75" customHeight="1" x14ac:dyDescent="0.25">
      <c r="N914" s="49"/>
    </row>
    <row r="915" spans="14:14" ht="15.75" customHeight="1" x14ac:dyDescent="0.25">
      <c r="N915" s="49"/>
    </row>
    <row r="916" spans="14:14" ht="15.75" customHeight="1" x14ac:dyDescent="0.25">
      <c r="N916" s="49"/>
    </row>
    <row r="917" spans="14:14" ht="15.75" customHeight="1" x14ac:dyDescent="0.25">
      <c r="N917" s="49"/>
    </row>
    <row r="918" spans="14:14" ht="15.75" customHeight="1" x14ac:dyDescent="0.25">
      <c r="N918" s="49"/>
    </row>
    <row r="919" spans="14:14" ht="15.75" customHeight="1" x14ac:dyDescent="0.25">
      <c r="N919" s="49"/>
    </row>
    <row r="920" spans="14:14" ht="15.75" customHeight="1" x14ac:dyDescent="0.25">
      <c r="N920" s="49"/>
    </row>
    <row r="921" spans="14:14" ht="15.75" customHeight="1" x14ac:dyDescent="0.25">
      <c r="N921" s="49"/>
    </row>
    <row r="922" spans="14:14" ht="15.75" customHeight="1" x14ac:dyDescent="0.25">
      <c r="N922" s="49"/>
    </row>
    <row r="923" spans="14:14" ht="15.75" customHeight="1" x14ac:dyDescent="0.25">
      <c r="N923" s="49"/>
    </row>
    <row r="924" spans="14:14" ht="15.75" customHeight="1" x14ac:dyDescent="0.25">
      <c r="N924" s="49"/>
    </row>
    <row r="925" spans="14:14" ht="15.75" customHeight="1" x14ac:dyDescent="0.25">
      <c r="N925" s="49"/>
    </row>
    <row r="926" spans="14:14" ht="15.75" customHeight="1" x14ac:dyDescent="0.25">
      <c r="N926" s="49"/>
    </row>
    <row r="927" spans="14:14" ht="15.75" customHeight="1" x14ac:dyDescent="0.25">
      <c r="N927" s="49"/>
    </row>
    <row r="928" spans="14:14" ht="15.75" customHeight="1" x14ac:dyDescent="0.25">
      <c r="N928" s="49"/>
    </row>
    <row r="929" spans="14:14" ht="15.75" customHeight="1" x14ac:dyDescent="0.25">
      <c r="N929" s="49"/>
    </row>
    <row r="930" spans="14:14" ht="15.75" customHeight="1" x14ac:dyDescent="0.25">
      <c r="N930" s="49"/>
    </row>
    <row r="931" spans="14:14" ht="15.75" customHeight="1" x14ac:dyDescent="0.25">
      <c r="N931" s="49"/>
    </row>
    <row r="932" spans="14:14" ht="15.75" customHeight="1" x14ac:dyDescent="0.25">
      <c r="N932" s="49"/>
    </row>
    <row r="933" spans="14:14" ht="15.75" customHeight="1" x14ac:dyDescent="0.25">
      <c r="N933" s="49"/>
    </row>
    <row r="934" spans="14:14" ht="15.75" customHeight="1" x14ac:dyDescent="0.25">
      <c r="N934" s="49"/>
    </row>
    <row r="935" spans="14:14" ht="15.75" customHeight="1" x14ac:dyDescent="0.25">
      <c r="N935" s="49"/>
    </row>
    <row r="936" spans="14:14" ht="15.75" customHeight="1" x14ac:dyDescent="0.25">
      <c r="N936" s="49"/>
    </row>
    <row r="937" spans="14:14" ht="15.75" customHeight="1" x14ac:dyDescent="0.25">
      <c r="N937" s="49"/>
    </row>
    <row r="938" spans="14:14" ht="15.75" customHeight="1" x14ac:dyDescent="0.25">
      <c r="N938" s="49"/>
    </row>
    <row r="939" spans="14:14" ht="15.75" customHeight="1" x14ac:dyDescent="0.25">
      <c r="N939" s="49"/>
    </row>
    <row r="940" spans="14:14" ht="15.75" customHeight="1" x14ac:dyDescent="0.25">
      <c r="N940" s="49"/>
    </row>
    <row r="941" spans="14:14" ht="15.75" customHeight="1" x14ac:dyDescent="0.25">
      <c r="N941" s="49"/>
    </row>
    <row r="942" spans="14:14" ht="15.75" customHeight="1" x14ac:dyDescent="0.25">
      <c r="N942" s="49"/>
    </row>
    <row r="943" spans="14:14" ht="15.75" customHeight="1" x14ac:dyDescent="0.25">
      <c r="N943" s="49"/>
    </row>
    <row r="944" spans="14:14" ht="15.75" customHeight="1" x14ac:dyDescent="0.25">
      <c r="N944" s="49"/>
    </row>
    <row r="945" spans="14:14" ht="15.75" customHeight="1" x14ac:dyDescent="0.25">
      <c r="N945" s="49"/>
    </row>
    <row r="946" spans="14:14" ht="15.75" customHeight="1" x14ac:dyDescent="0.25">
      <c r="N946" s="49"/>
    </row>
    <row r="947" spans="14:14" ht="15.75" customHeight="1" x14ac:dyDescent="0.25">
      <c r="N947" s="49"/>
    </row>
    <row r="948" spans="14:14" ht="15.75" customHeight="1" x14ac:dyDescent="0.25">
      <c r="N948" s="49"/>
    </row>
    <row r="949" spans="14:14" ht="15.75" customHeight="1" x14ac:dyDescent="0.25">
      <c r="N949" s="49"/>
    </row>
    <row r="950" spans="14:14" ht="15.75" customHeight="1" x14ac:dyDescent="0.25">
      <c r="N950" s="49"/>
    </row>
    <row r="951" spans="14:14" ht="15.75" customHeight="1" x14ac:dyDescent="0.25">
      <c r="N951" s="49"/>
    </row>
    <row r="952" spans="14:14" ht="15.75" customHeight="1" x14ac:dyDescent="0.25">
      <c r="N952" s="49"/>
    </row>
    <row r="953" spans="14:14" ht="15.75" customHeight="1" x14ac:dyDescent="0.25">
      <c r="N953" s="49"/>
    </row>
    <row r="954" spans="14:14" ht="15.75" customHeight="1" x14ac:dyDescent="0.25">
      <c r="N954" s="49"/>
    </row>
    <row r="955" spans="14:14" ht="15.75" customHeight="1" x14ac:dyDescent="0.25">
      <c r="N955" s="49"/>
    </row>
    <row r="956" spans="14:14" ht="15.75" customHeight="1" x14ac:dyDescent="0.25">
      <c r="N956" s="49"/>
    </row>
    <row r="957" spans="14:14" ht="15.75" customHeight="1" x14ac:dyDescent="0.25">
      <c r="N957" s="49"/>
    </row>
    <row r="958" spans="14:14" ht="15.75" customHeight="1" x14ac:dyDescent="0.25">
      <c r="N958" s="49"/>
    </row>
    <row r="959" spans="14:14" ht="15.75" customHeight="1" x14ac:dyDescent="0.25">
      <c r="N959" s="49"/>
    </row>
    <row r="960" spans="14:14" ht="15.75" customHeight="1" x14ac:dyDescent="0.25">
      <c r="N960" s="49"/>
    </row>
    <row r="961" spans="14:14" ht="15.75" customHeight="1" x14ac:dyDescent="0.25">
      <c r="N961" s="49"/>
    </row>
    <row r="962" spans="14:14" ht="15.75" customHeight="1" x14ac:dyDescent="0.25">
      <c r="N962" s="49"/>
    </row>
    <row r="963" spans="14:14" ht="15.75" customHeight="1" x14ac:dyDescent="0.25">
      <c r="N963" s="49"/>
    </row>
    <row r="964" spans="14:14" ht="15.75" customHeight="1" x14ac:dyDescent="0.25">
      <c r="N964" s="49"/>
    </row>
    <row r="965" spans="14:14" ht="15.75" customHeight="1" x14ac:dyDescent="0.25">
      <c r="N965" s="49"/>
    </row>
    <row r="966" spans="14:14" ht="15.75" customHeight="1" x14ac:dyDescent="0.25">
      <c r="N966" s="49"/>
    </row>
    <row r="967" spans="14:14" ht="15.75" customHeight="1" x14ac:dyDescent="0.25">
      <c r="N967" s="49"/>
    </row>
    <row r="968" spans="14:14" ht="15.75" customHeight="1" x14ac:dyDescent="0.25">
      <c r="N968" s="49"/>
    </row>
    <row r="969" spans="14:14" ht="15.75" customHeight="1" x14ac:dyDescent="0.25">
      <c r="N969" s="49"/>
    </row>
    <row r="970" spans="14:14" ht="15.75" customHeight="1" x14ac:dyDescent="0.25">
      <c r="N970" s="49"/>
    </row>
    <row r="971" spans="14:14" ht="15.75" customHeight="1" x14ac:dyDescent="0.25">
      <c r="N971" s="49"/>
    </row>
    <row r="972" spans="14:14" ht="15.75" customHeight="1" x14ac:dyDescent="0.25">
      <c r="N972" s="49"/>
    </row>
    <row r="973" spans="14:14" ht="15.75" customHeight="1" x14ac:dyDescent="0.25">
      <c r="N973" s="49"/>
    </row>
    <row r="974" spans="14:14" ht="15.75" customHeight="1" x14ac:dyDescent="0.25">
      <c r="N974" s="49"/>
    </row>
    <row r="975" spans="14:14" ht="15.75" customHeight="1" x14ac:dyDescent="0.25">
      <c r="N975" s="49"/>
    </row>
    <row r="976" spans="14:14" ht="15.75" customHeight="1" x14ac:dyDescent="0.25">
      <c r="N976" s="49"/>
    </row>
    <row r="977" spans="14:14" ht="15.75" customHeight="1" x14ac:dyDescent="0.25">
      <c r="N977" s="49"/>
    </row>
    <row r="978" spans="14:14" ht="15.75" customHeight="1" x14ac:dyDescent="0.25">
      <c r="N978" s="49"/>
    </row>
    <row r="979" spans="14:14" ht="15.75" customHeight="1" x14ac:dyDescent="0.25">
      <c r="N979" s="49"/>
    </row>
    <row r="980" spans="14:14" ht="15.75" customHeight="1" x14ac:dyDescent="0.25">
      <c r="N980" s="49"/>
    </row>
    <row r="981" spans="14:14" ht="15.75" customHeight="1" x14ac:dyDescent="0.25">
      <c r="N981" s="49"/>
    </row>
    <row r="982" spans="14:14" ht="15.75" customHeight="1" x14ac:dyDescent="0.25">
      <c r="N982" s="49"/>
    </row>
    <row r="983" spans="14:14" ht="15.75" customHeight="1" x14ac:dyDescent="0.25">
      <c r="N983" s="49"/>
    </row>
    <row r="984" spans="14:14" ht="15.75" customHeight="1" x14ac:dyDescent="0.25">
      <c r="N984" s="49"/>
    </row>
    <row r="985" spans="14:14" ht="15.75" customHeight="1" x14ac:dyDescent="0.25">
      <c r="N985" s="49"/>
    </row>
    <row r="986" spans="14:14" ht="15.75" customHeight="1" x14ac:dyDescent="0.25">
      <c r="N986" s="49"/>
    </row>
    <row r="987" spans="14:14" ht="15.75" customHeight="1" x14ac:dyDescent="0.25">
      <c r="N987" s="49"/>
    </row>
    <row r="988" spans="14:14" ht="15.75" customHeight="1" x14ac:dyDescent="0.25">
      <c r="N988" s="49"/>
    </row>
    <row r="989" spans="14:14" ht="15.75" customHeight="1" x14ac:dyDescent="0.25">
      <c r="N989" s="49"/>
    </row>
    <row r="990" spans="14:14" ht="15.75" customHeight="1" x14ac:dyDescent="0.25">
      <c r="N990" s="49"/>
    </row>
    <row r="991" spans="14:14" ht="15.75" customHeight="1" x14ac:dyDescent="0.25">
      <c r="N991" s="49"/>
    </row>
    <row r="992" spans="14:14" ht="15.75" customHeight="1" x14ac:dyDescent="0.25">
      <c r="N992" s="49"/>
    </row>
    <row r="993" spans="14:14" ht="15.75" customHeight="1" x14ac:dyDescent="0.25">
      <c r="N993" s="49"/>
    </row>
    <row r="994" spans="14:14" ht="15.75" customHeight="1" x14ac:dyDescent="0.25">
      <c r="N994" s="49"/>
    </row>
    <row r="995" spans="14:14" ht="15.75" customHeight="1" x14ac:dyDescent="0.25">
      <c r="N995" s="49"/>
    </row>
    <row r="996" spans="14:14" ht="15.75" customHeight="1" x14ac:dyDescent="0.25">
      <c r="N996" s="49"/>
    </row>
    <row r="997" spans="14:14" ht="15.75" customHeight="1" x14ac:dyDescent="0.25">
      <c r="N997" s="49"/>
    </row>
    <row r="998" spans="14:14" ht="15.75" customHeight="1" x14ac:dyDescent="0.25">
      <c r="N998" s="49"/>
    </row>
    <row r="999" spans="14:14" ht="15.75" customHeight="1" x14ac:dyDescent="0.25">
      <c r="N999" s="49"/>
    </row>
  </sheetData>
  <conditionalFormatting sqref="L1:L7 L9:L1048576">
    <cfRule type="notContainsErrors" priority="71">
      <formula>NOT(ISERROR(L1))</formula>
    </cfRule>
    <cfRule type="containsText" priority="72" operator="containsText" text="&quot;&quot;">
      <formula>NOT(ISERROR(SEARCH("""""",L1)))</formula>
    </cfRule>
  </conditionalFormatting>
  <dataValidations count="5">
    <dataValidation type="list" allowBlank="1" showErrorMessage="1" sqref="C6" xr:uid="{00000000-0002-0000-0000-000000000000}">
      <formula1>"2024"</formula1>
    </dataValidation>
    <dataValidation type="list" allowBlank="1" showErrorMessage="1" sqref="G6" xr:uid="{00000000-0002-0000-0000-000002000000}">
      <formula1>Meses</formula1>
    </dataValidation>
    <dataValidation type="list" allowBlank="1" showErrorMessage="1" sqref="G5" xr:uid="{00000000-0002-0000-0000-000003000000}">
      <formula1>INDIRECT($D$5)</formula1>
    </dataValidation>
    <dataValidation type="list" allowBlank="1" showErrorMessage="1" sqref="C5" xr:uid="{00000000-0002-0000-0000-000004000000}">
      <formula1>Regiones</formula1>
    </dataValidation>
    <dataValidation type="list" allowBlank="1" showErrorMessage="1" sqref="D9:D634" xr:uid="{00000000-0002-0000-0000-000001000000}">
      <formula1>Sexos</formula1>
    </dataValidation>
  </dataValidations>
  <pageMargins left="0.70866141732283472" right="0.70866141732283472" top="1.1417322834645669" bottom="0.74803149606299213" header="0.31496062992125984" footer="0.31496062992125984"/>
  <pageSetup paperSize="5" scale="49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912"/>
  <sheetViews>
    <sheetView topLeftCell="A24" zoomScale="115" zoomScaleNormal="115" workbookViewId="0">
      <selection activeCell="N1" sqref="B1:N51"/>
    </sheetView>
  </sheetViews>
  <sheetFormatPr baseColWidth="10" defaultColWidth="14.42578125" defaultRowHeight="15" customHeight="1" x14ac:dyDescent="0.25"/>
  <cols>
    <col min="1" max="1" width="8.7109375" customWidth="1"/>
    <col min="2" max="2" width="22.7109375" customWidth="1"/>
    <col min="3" max="3" width="24.140625" customWidth="1"/>
    <col min="4" max="4" width="12.42578125" customWidth="1"/>
    <col min="5" max="5" width="14.140625" customWidth="1"/>
    <col min="6" max="6" width="28.140625" bestFit="1" customWidth="1"/>
    <col min="7" max="7" width="20.28515625" customWidth="1"/>
    <col min="8" max="8" width="15.85546875" customWidth="1"/>
    <col min="9" max="9" width="15.28515625" customWidth="1"/>
    <col min="10" max="10" width="10.7109375" customWidth="1"/>
    <col min="11" max="11" width="11.28515625" customWidth="1"/>
    <col min="12" max="12" width="15.42578125" customWidth="1"/>
    <col min="13" max="13" width="12.42578125" customWidth="1"/>
    <col min="14" max="14" width="17.85546875" customWidth="1"/>
    <col min="15" max="26" width="10.7109375" customWidth="1"/>
  </cols>
  <sheetData>
    <row r="1" spans="1:26" x14ac:dyDescent="0.25">
      <c r="A1" s="46"/>
      <c r="B1" s="47"/>
      <c r="C1" s="48"/>
      <c r="D1" s="46"/>
      <c r="E1" s="47"/>
      <c r="F1" s="47"/>
      <c r="G1" s="47"/>
      <c r="H1" s="47"/>
      <c r="I1" s="47"/>
      <c r="J1" s="47"/>
      <c r="K1" s="47"/>
      <c r="L1" s="47"/>
      <c r="M1" s="47"/>
      <c r="N1" s="47"/>
    </row>
    <row r="2" spans="1:26" ht="37.5" x14ac:dyDescent="0.3">
      <c r="A2" s="46"/>
      <c r="B2" s="49"/>
      <c r="C2" s="50" t="s">
        <v>0</v>
      </c>
      <c r="D2" s="47"/>
      <c r="E2" s="49"/>
      <c r="F2" s="46"/>
      <c r="G2" s="49"/>
      <c r="H2" s="49"/>
      <c r="I2" s="49"/>
      <c r="J2" s="49"/>
      <c r="K2" s="49"/>
      <c r="L2" s="49"/>
      <c r="M2" s="49"/>
      <c r="N2" s="49"/>
    </row>
    <row r="3" spans="1:26" ht="30" x14ac:dyDescent="0.25">
      <c r="A3" s="46"/>
      <c r="B3" s="49"/>
      <c r="C3" s="51" t="s">
        <v>1</v>
      </c>
      <c r="D3" s="47"/>
      <c r="E3" s="49"/>
      <c r="F3" s="46"/>
      <c r="G3" s="49"/>
      <c r="H3" s="49"/>
      <c r="I3" s="49"/>
      <c r="J3" s="49"/>
      <c r="K3" s="49"/>
      <c r="L3" s="49"/>
      <c r="M3" s="49"/>
      <c r="N3" s="49"/>
    </row>
    <row r="4" spans="1:26" x14ac:dyDescent="0.25">
      <c r="A4" s="46"/>
      <c r="B4" s="49"/>
      <c r="C4" s="48"/>
      <c r="D4" s="47"/>
      <c r="E4" s="47"/>
      <c r="F4" s="46"/>
      <c r="G4" s="47"/>
      <c r="H4" s="47"/>
      <c r="I4" s="47"/>
      <c r="J4" s="49"/>
      <c r="K4" s="49"/>
      <c r="L4" s="49"/>
      <c r="M4" s="49"/>
      <c r="N4" s="49"/>
    </row>
    <row r="5" spans="1:26" x14ac:dyDescent="0.25">
      <c r="A5" s="46"/>
      <c r="B5" s="52" t="s">
        <v>2</v>
      </c>
      <c r="C5" s="53" t="s">
        <v>3</v>
      </c>
      <c r="D5" s="54" t="s">
        <v>1584</v>
      </c>
      <c r="E5" s="47"/>
      <c r="F5" s="52" t="s">
        <v>4</v>
      </c>
      <c r="G5" s="55" t="s">
        <v>5</v>
      </c>
      <c r="H5" s="47"/>
      <c r="I5" s="49"/>
      <c r="J5" s="49"/>
      <c r="K5" s="49"/>
      <c r="L5" s="49"/>
      <c r="M5" s="49"/>
      <c r="N5" s="49"/>
    </row>
    <row r="6" spans="1:26" x14ac:dyDescent="0.25">
      <c r="A6" s="46"/>
      <c r="B6" s="52" t="s">
        <v>6</v>
      </c>
      <c r="C6" s="56">
        <v>2024</v>
      </c>
      <c r="D6" s="47"/>
      <c r="E6" s="47"/>
      <c r="F6" s="52" t="s">
        <v>7</v>
      </c>
      <c r="G6" s="49" t="s">
        <v>1406</v>
      </c>
      <c r="H6" s="47"/>
      <c r="I6" s="49"/>
      <c r="J6" s="49"/>
      <c r="K6" s="49"/>
      <c r="L6" s="49"/>
      <c r="M6" s="49"/>
      <c r="N6" s="49"/>
    </row>
    <row r="7" spans="1:26" ht="15.75" thickBot="1" x14ac:dyDescent="0.3">
      <c r="A7" s="46"/>
      <c r="B7" s="47"/>
      <c r="C7" s="48"/>
      <c r="D7" s="46"/>
      <c r="E7" s="49"/>
      <c r="F7" s="49"/>
      <c r="G7" s="49"/>
      <c r="H7" s="49"/>
      <c r="I7" s="47"/>
      <c r="J7" s="47"/>
      <c r="K7" s="47"/>
      <c r="L7" s="47"/>
      <c r="M7" s="47"/>
      <c r="N7" s="47"/>
    </row>
    <row r="8" spans="1:26" ht="30.75" thickBot="1" x14ac:dyDescent="0.3">
      <c r="A8" s="58" t="s">
        <v>9</v>
      </c>
      <c r="B8" s="91" t="s">
        <v>10</v>
      </c>
      <c r="C8" s="91" t="s">
        <v>11</v>
      </c>
      <c r="D8" s="91" t="s">
        <v>12</v>
      </c>
      <c r="E8" s="91" t="s">
        <v>13</v>
      </c>
      <c r="F8" s="91" t="s">
        <v>14</v>
      </c>
      <c r="G8" s="91" t="s">
        <v>15</v>
      </c>
      <c r="H8" s="92" t="s">
        <v>16</v>
      </c>
      <c r="I8" s="93" t="s">
        <v>18</v>
      </c>
      <c r="J8" s="91" t="s">
        <v>19</v>
      </c>
      <c r="K8" s="91" t="s">
        <v>20</v>
      </c>
      <c r="L8" s="91" t="s">
        <v>21</v>
      </c>
      <c r="M8" s="91" t="s">
        <v>22</v>
      </c>
      <c r="N8" s="94" t="s">
        <v>23</v>
      </c>
    </row>
    <row r="9" spans="1:26" ht="15.75" x14ac:dyDescent="0.25">
      <c r="A9" s="57">
        <v>1</v>
      </c>
      <c r="B9" s="118" t="s">
        <v>1336</v>
      </c>
      <c r="C9" s="118" t="s">
        <v>1342</v>
      </c>
      <c r="D9" s="128" t="s">
        <v>26</v>
      </c>
      <c r="E9" s="129" t="s">
        <v>1600</v>
      </c>
      <c r="F9" s="128" t="s">
        <v>1331</v>
      </c>
      <c r="G9" s="128" t="s">
        <v>1757</v>
      </c>
      <c r="H9" s="120">
        <v>45292</v>
      </c>
      <c r="I9" s="124">
        <v>45000</v>
      </c>
      <c r="J9" s="130">
        <v>0</v>
      </c>
      <c r="K9" s="130">
        <v>1547.25</v>
      </c>
      <c r="L9" s="130">
        <v>0</v>
      </c>
      <c r="M9" s="130">
        <v>0</v>
      </c>
      <c r="N9" s="130">
        <v>43452.75</v>
      </c>
    </row>
    <row r="10" spans="1:26" ht="15.75" x14ac:dyDescent="0.25">
      <c r="A10" s="40">
        <v>2</v>
      </c>
      <c r="B10" s="118" t="s">
        <v>1601</v>
      </c>
      <c r="C10" s="118" t="s">
        <v>1602</v>
      </c>
      <c r="D10" s="128" t="s">
        <v>26</v>
      </c>
      <c r="E10" s="129" t="s">
        <v>1603</v>
      </c>
      <c r="F10" s="131" t="s">
        <v>1331</v>
      </c>
      <c r="G10" s="128" t="s">
        <v>1757</v>
      </c>
      <c r="H10" s="120">
        <v>45383</v>
      </c>
      <c r="I10" s="124">
        <v>25000</v>
      </c>
      <c r="J10" s="132">
        <v>0</v>
      </c>
      <c r="K10" s="132">
        <v>0</v>
      </c>
      <c r="L10" s="132">
        <v>0</v>
      </c>
      <c r="M10" s="132">
        <v>0</v>
      </c>
      <c r="N10" s="132">
        <v>25000</v>
      </c>
    </row>
    <row r="11" spans="1:26" ht="15.75" x14ac:dyDescent="0.25">
      <c r="A11" s="40">
        <v>3</v>
      </c>
      <c r="B11" s="118" t="s">
        <v>212</v>
      </c>
      <c r="C11" s="118" t="s">
        <v>1814</v>
      </c>
      <c r="D11" s="128" t="s">
        <v>26</v>
      </c>
      <c r="E11" s="133" t="s">
        <v>1815</v>
      </c>
      <c r="F11" s="131" t="s">
        <v>1331</v>
      </c>
      <c r="G11" s="128" t="s">
        <v>1757</v>
      </c>
      <c r="H11" s="120">
        <v>45474</v>
      </c>
      <c r="I11" s="124">
        <v>22000</v>
      </c>
      <c r="J11" s="132">
        <v>0</v>
      </c>
      <c r="K11" s="132">
        <v>0</v>
      </c>
      <c r="L11" s="132">
        <v>0</v>
      </c>
      <c r="M11" s="132">
        <v>0</v>
      </c>
      <c r="N11" s="132">
        <v>22000</v>
      </c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</row>
    <row r="12" spans="1:26" ht="15.75" x14ac:dyDescent="0.25">
      <c r="A12" s="57">
        <v>4</v>
      </c>
      <c r="B12" s="118" t="s">
        <v>1334</v>
      </c>
      <c r="C12" s="118" t="s">
        <v>1335</v>
      </c>
      <c r="D12" s="128" t="s">
        <v>26</v>
      </c>
      <c r="E12" s="129" t="s">
        <v>1604</v>
      </c>
      <c r="F12" s="131" t="s">
        <v>1331</v>
      </c>
      <c r="G12" s="128" t="s">
        <v>1757</v>
      </c>
      <c r="H12" s="120">
        <v>44713</v>
      </c>
      <c r="I12" s="124">
        <v>20000</v>
      </c>
      <c r="J12" s="132">
        <v>0</v>
      </c>
      <c r="K12" s="132">
        <v>0</v>
      </c>
      <c r="L12" s="132">
        <v>0</v>
      </c>
      <c r="M12" s="132">
        <v>0</v>
      </c>
      <c r="N12" s="132">
        <v>20000</v>
      </c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</row>
    <row r="13" spans="1:26" ht="15.75" x14ac:dyDescent="0.25">
      <c r="A13" s="40">
        <v>5</v>
      </c>
      <c r="B13" s="118" t="s">
        <v>1338</v>
      </c>
      <c r="C13" s="118" t="s">
        <v>1339</v>
      </c>
      <c r="D13" s="128" t="s">
        <v>26</v>
      </c>
      <c r="E13" s="129" t="s">
        <v>1604</v>
      </c>
      <c r="F13" s="131" t="s">
        <v>1331</v>
      </c>
      <c r="G13" s="128" t="s">
        <v>1757</v>
      </c>
      <c r="H13" s="120">
        <v>44835</v>
      </c>
      <c r="I13" s="124">
        <v>20000</v>
      </c>
      <c r="J13" s="132">
        <v>0</v>
      </c>
      <c r="K13" s="132">
        <v>0</v>
      </c>
      <c r="L13" s="132">
        <v>0</v>
      </c>
      <c r="M13" s="132">
        <v>0</v>
      </c>
      <c r="N13" s="132">
        <v>20000</v>
      </c>
    </row>
    <row r="14" spans="1:26" ht="15.75" x14ac:dyDescent="0.25">
      <c r="A14" s="40">
        <v>6</v>
      </c>
      <c r="B14" s="118" t="s">
        <v>1742</v>
      </c>
      <c r="C14" s="119" t="s">
        <v>1743</v>
      </c>
      <c r="D14" s="128" t="s">
        <v>26</v>
      </c>
      <c r="E14" s="134" t="s">
        <v>1604</v>
      </c>
      <c r="F14" s="131" t="s">
        <v>1331</v>
      </c>
      <c r="G14" s="128" t="s">
        <v>1757</v>
      </c>
      <c r="H14" s="120">
        <v>45413</v>
      </c>
      <c r="I14" s="127">
        <v>20000</v>
      </c>
      <c r="J14" s="132">
        <v>0</v>
      </c>
      <c r="K14" s="132">
        <v>0</v>
      </c>
      <c r="L14" s="132">
        <v>0</v>
      </c>
      <c r="M14" s="132">
        <v>0</v>
      </c>
      <c r="N14" s="132">
        <v>20000</v>
      </c>
    </row>
    <row r="15" spans="1:26" ht="15.75" x14ac:dyDescent="0.25">
      <c r="A15" s="57">
        <v>7</v>
      </c>
      <c r="B15" s="118" t="s">
        <v>1351</v>
      </c>
      <c r="C15" s="118" t="s">
        <v>1352</v>
      </c>
      <c r="D15" s="128" t="s">
        <v>26</v>
      </c>
      <c r="E15" s="129" t="s">
        <v>1605</v>
      </c>
      <c r="F15" s="131" t="s">
        <v>1331</v>
      </c>
      <c r="G15" s="128" t="s">
        <v>1757</v>
      </c>
      <c r="H15" s="120">
        <v>44197</v>
      </c>
      <c r="I15" s="124">
        <v>18000</v>
      </c>
      <c r="J15" s="132">
        <v>0</v>
      </c>
      <c r="K15" s="132">
        <v>0</v>
      </c>
      <c r="L15" s="132">
        <v>0</v>
      </c>
      <c r="M15" s="132">
        <v>0</v>
      </c>
      <c r="N15" s="132">
        <v>18000</v>
      </c>
    </row>
    <row r="16" spans="1:26" ht="15.75" x14ac:dyDescent="0.25">
      <c r="A16" s="40">
        <v>8</v>
      </c>
      <c r="B16" s="118" t="s">
        <v>1758</v>
      </c>
      <c r="C16" s="118" t="s">
        <v>1759</v>
      </c>
      <c r="D16" s="128" t="s">
        <v>26</v>
      </c>
      <c r="E16" s="129" t="s">
        <v>1605</v>
      </c>
      <c r="F16" s="131" t="s">
        <v>1331</v>
      </c>
      <c r="G16" s="128" t="s">
        <v>1757</v>
      </c>
      <c r="H16" s="120">
        <v>45505</v>
      </c>
      <c r="I16" s="124">
        <v>18000</v>
      </c>
      <c r="J16" s="132">
        <v>0</v>
      </c>
      <c r="K16" s="132">
        <v>0</v>
      </c>
      <c r="L16" s="132">
        <v>0</v>
      </c>
      <c r="M16" s="132">
        <v>0</v>
      </c>
      <c r="N16" s="132">
        <v>18000</v>
      </c>
    </row>
    <row r="17" spans="1:26" ht="15.75" x14ac:dyDescent="0.25">
      <c r="A17" s="40">
        <v>9</v>
      </c>
      <c r="B17" s="118" t="s">
        <v>1354</v>
      </c>
      <c r="C17" s="118" t="s">
        <v>1355</v>
      </c>
      <c r="D17" s="128" t="s">
        <v>29</v>
      </c>
      <c r="E17" s="129" t="s">
        <v>1605</v>
      </c>
      <c r="F17" s="131" t="s">
        <v>1331</v>
      </c>
      <c r="G17" s="128" t="s">
        <v>1757</v>
      </c>
      <c r="H17" s="121">
        <v>43160</v>
      </c>
      <c r="I17" s="124">
        <v>18000</v>
      </c>
      <c r="J17" s="132">
        <v>0</v>
      </c>
      <c r="K17" s="132">
        <v>0</v>
      </c>
      <c r="L17" s="132">
        <v>0</v>
      </c>
      <c r="M17" s="132">
        <v>0</v>
      </c>
      <c r="N17" s="132">
        <v>18000</v>
      </c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ht="15.75" x14ac:dyDescent="0.25">
      <c r="A18" s="57">
        <v>10</v>
      </c>
      <c r="B18" s="118" t="s">
        <v>1356</v>
      </c>
      <c r="C18" s="118" t="s">
        <v>1357</v>
      </c>
      <c r="D18" s="128" t="s">
        <v>29</v>
      </c>
      <c r="E18" s="129" t="s">
        <v>1605</v>
      </c>
      <c r="F18" s="131" t="s">
        <v>1331</v>
      </c>
      <c r="G18" s="128" t="s">
        <v>1757</v>
      </c>
      <c r="H18" s="120">
        <v>43405</v>
      </c>
      <c r="I18" s="124">
        <v>18000</v>
      </c>
      <c r="J18" s="132">
        <v>0</v>
      </c>
      <c r="K18" s="132">
        <v>0</v>
      </c>
      <c r="L18" s="132">
        <v>0</v>
      </c>
      <c r="M18" s="132">
        <v>0</v>
      </c>
      <c r="N18" s="132">
        <v>18000</v>
      </c>
    </row>
    <row r="19" spans="1:26" ht="15.75" x14ac:dyDescent="0.25">
      <c r="A19" s="40">
        <v>11</v>
      </c>
      <c r="B19" s="118" t="s">
        <v>1816</v>
      </c>
      <c r="C19" s="118" t="s">
        <v>1817</v>
      </c>
      <c r="D19" s="128" t="s">
        <v>26</v>
      </c>
      <c r="E19" s="133" t="s">
        <v>1605</v>
      </c>
      <c r="F19" s="131" t="s">
        <v>1331</v>
      </c>
      <c r="G19" s="128" t="s">
        <v>1757</v>
      </c>
      <c r="H19" s="120">
        <v>45474</v>
      </c>
      <c r="I19" s="124">
        <v>18000</v>
      </c>
      <c r="J19" s="132">
        <v>0</v>
      </c>
      <c r="K19" s="132">
        <v>0</v>
      </c>
      <c r="L19" s="132">
        <v>0</v>
      </c>
      <c r="M19" s="132">
        <v>0</v>
      </c>
      <c r="N19" s="132">
        <v>18000</v>
      </c>
    </row>
    <row r="20" spans="1:26" ht="15.75" x14ac:dyDescent="0.25">
      <c r="A20" s="40">
        <v>12</v>
      </c>
      <c r="B20" s="118" t="s">
        <v>1760</v>
      </c>
      <c r="C20" s="118" t="s">
        <v>1761</v>
      </c>
      <c r="D20" s="128" t="s">
        <v>29</v>
      </c>
      <c r="E20" s="129" t="s">
        <v>1605</v>
      </c>
      <c r="F20" s="131" t="s">
        <v>1331</v>
      </c>
      <c r="G20" s="128" t="s">
        <v>1757</v>
      </c>
      <c r="H20" s="120">
        <v>45505</v>
      </c>
      <c r="I20" s="124">
        <v>18000</v>
      </c>
      <c r="J20" s="132">
        <v>0</v>
      </c>
      <c r="K20" s="132">
        <v>0</v>
      </c>
      <c r="L20" s="132">
        <v>0</v>
      </c>
      <c r="M20" s="132">
        <v>0</v>
      </c>
      <c r="N20" s="132">
        <v>18000</v>
      </c>
    </row>
    <row r="21" spans="1:26" ht="15.75" customHeight="1" x14ac:dyDescent="0.25">
      <c r="A21" s="57">
        <v>13</v>
      </c>
      <c r="B21" s="118" t="s">
        <v>1747</v>
      </c>
      <c r="C21" s="118" t="s">
        <v>1746</v>
      </c>
      <c r="D21" s="128" t="s">
        <v>26</v>
      </c>
      <c r="E21" s="133" t="s">
        <v>1748</v>
      </c>
      <c r="F21" s="131" t="s">
        <v>1331</v>
      </c>
      <c r="G21" s="128" t="s">
        <v>1757</v>
      </c>
      <c r="H21" s="120">
        <v>45474</v>
      </c>
      <c r="I21" s="124">
        <v>16000</v>
      </c>
      <c r="J21" s="132">
        <v>0</v>
      </c>
      <c r="K21" s="132">
        <v>0</v>
      </c>
      <c r="L21" s="132">
        <v>0</v>
      </c>
      <c r="M21" s="132">
        <v>0</v>
      </c>
      <c r="N21" s="132">
        <v>16000</v>
      </c>
    </row>
    <row r="22" spans="1:26" ht="15.75" customHeight="1" x14ac:dyDescent="0.25">
      <c r="A22" s="40">
        <v>14</v>
      </c>
      <c r="B22" s="118" t="s">
        <v>1329</v>
      </c>
      <c r="C22" s="118" t="s">
        <v>1330</v>
      </c>
      <c r="D22" s="128" t="s">
        <v>29</v>
      </c>
      <c r="E22" s="129" t="s">
        <v>1606</v>
      </c>
      <c r="F22" s="131" t="s">
        <v>1331</v>
      </c>
      <c r="G22" s="128" t="s">
        <v>1757</v>
      </c>
      <c r="H22" s="120">
        <v>44409</v>
      </c>
      <c r="I22" s="124">
        <v>16000</v>
      </c>
      <c r="J22" s="132">
        <v>0</v>
      </c>
      <c r="K22" s="132">
        <v>0</v>
      </c>
      <c r="L22" s="132">
        <v>0</v>
      </c>
      <c r="M22" s="132">
        <v>0</v>
      </c>
      <c r="N22" s="132">
        <v>16000</v>
      </c>
    </row>
    <row r="23" spans="1:26" ht="15.75" customHeight="1" x14ac:dyDescent="0.25">
      <c r="A23" s="40">
        <v>15</v>
      </c>
      <c r="B23" s="118" t="s">
        <v>1332</v>
      </c>
      <c r="C23" s="118" t="s">
        <v>1333</v>
      </c>
      <c r="D23" s="128" t="s">
        <v>26</v>
      </c>
      <c r="E23" s="129" t="s">
        <v>1606</v>
      </c>
      <c r="F23" s="131" t="s">
        <v>1331</v>
      </c>
      <c r="G23" s="128" t="s">
        <v>1757</v>
      </c>
      <c r="H23" s="120">
        <v>44531</v>
      </c>
      <c r="I23" s="124">
        <v>16000</v>
      </c>
      <c r="J23" s="132">
        <v>0</v>
      </c>
      <c r="K23" s="132">
        <v>0</v>
      </c>
      <c r="L23" s="132">
        <v>0</v>
      </c>
      <c r="M23" s="132">
        <v>0</v>
      </c>
      <c r="N23" s="132">
        <v>16000</v>
      </c>
    </row>
    <row r="24" spans="1:26" ht="15.75" customHeight="1" x14ac:dyDescent="0.25">
      <c r="A24" s="57">
        <v>16</v>
      </c>
      <c r="B24" s="118" t="s">
        <v>1818</v>
      </c>
      <c r="C24" s="118" t="s">
        <v>1819</v>
      </c>
      <c r="D24" s="128" t="s">
        <v>26</v>
      </c>
      <c r="E24" s="129" t="s">
        <v>1606</v>
      </c>
      <c r="F24" s="131" t="s">
        <v>1331</v>
      </c>
      <c r="G24" s="128" t="s">
        <v>1757</v>
      </c>
      <c r="H24" s="120">
        <v>44927</v>
      </c>
      <c r="I24" s="124">
        <v>16000</v>
      </c>
      <c r="J24" s="132">
        <v>0</v>
      </c>
      <c r="K24" s="132">
        <v>0</v>
      </c>
      <c r="L24" s="132">
        <v>0</v>
      </c>
      <c r="M24" s="132">
        <v>0</v>
      </c>
      <c r="N24" s="132">
        <v>16000</v>
      </c>
    </row>
    <row r="25" spans="1:26" ht="15.75" customHeight="1" x14ac:dyDescent="0.25">
      <c r="A25" s="40">
        <v>17</v>
      </c>
      <c r="B25" s="118" t="s">
        <v>702</v>
      </c>
      <c r="C25" s="118" t="s">
        <v>1353</v>
      </c>
      <c r="D25" s="128" t="s">
        <v>26</v>
      </c>
      <c r="E25" s="129" t="s">
        <v>1606</v>
      </c>
      <c r="F25" s="131" t="s">
        <v>1331</v>
      </c>
      <c r="G25" s="128" t="s">
        <v>1757</v>
      </c>
      <c r="H25" s="120">
        <v>42552</v>
      </c>
      <c r="I25" s="124">
        <v>25000</v>
      </c>
      <c r="J25" s="132">
        <v>0</v>
      </c>
      <c r="K25" s="132">
        <v>0</v>
      </c>
      <c r="L25" s="132">
        <v>0</v>
      </c>
      <c r="M25" s="132">
        <v>0</v>
      </c>
      <c r="N25" s="132">
        <v>25000</v>
      </c>
    </row>
    <row r="26" spans="1:26" ht="15.75" customHeight="1" x14ac:dyDescent="0.25">
      <c r="A26" s="40">
        <v>18</v>
      </c>
      <c r="B26" s="118" t="s">
        <v>1362</v>
      </c>
      <c r="C26" s="118" t="s">
        <v>1363</v>
      </c>
      <c r="D26" s="128" t="s">
        <v>26</v>
      </c>
      <c r="E26" s="129" t="s">
        <v>1607</v>
      </c>
      <c r="F26" s="131" t="s">
        <v>1331</v>
      </c>
      <c r="G26" s="128" t="s">
        <v>1757</v>
      </c>
      <c r="H26" s="120">
        <v>44256</v>
      </c>
      <c r="I26" s="124">
        <v>16000</v>
      </c>
      <c r="J26" s="132">
        <v>0</v>
      </c>
      <c r="K26" s="132">
        <v>0</v>
      </c>
      <c r="L26" s="132">
        <v>0</v>
      </c>
      <c r="M26" s="132">
        <v>0</v>
      </c>
      <c r="N26" s="132">
        <v>16000</v>
      </c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</row>
    <row r="27" spans="1:26" ht="15.75" customHeight="1" x14ac:dyDescent="0.25">
      <c r="A27" s="57">
        <v>19</v>
      </c>
      <c r="B27" s="118" t="s">
        <v>1336</v>
      </c>
      <c r="C27" s="118" t="s">
        <v>1337</v>
      </c>
      <c r="D27" s="128" t="s">
        <v>26</v>
      </c>
      <c r="E27" s="129" t="s">
        <v>1607</v>
      </c>
      <c r="F27" s="131" t="s">
        <v>1331</v>
      </c>
      <c r="G27" s="128" t="s">
        <v>1757</v>
      </c>
      <c r="H27" s="120">
        <v>44774</v>
      </c>
      <c r="I27" s="124">
        <v>15000</v>
      </c>
      <c r="J27" s="132">
        <v>0</v>
      </c>
      <c r="K27" s="132">
        <v>0</v>
      </c>
      <c r="L27" s="132">
        <v>0</v>
      </c>
      <c r="M27" s="132">
        <v>0</v>
      </c>
      <c r="N27" s="132">
        <v>15000</v>
      </c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</row>
    <row r="28" spans="1:26" ht="15.75" customHeight="1" x14ac:dyDescent="0.25">
      <c r="A28" s="40">
        <v>20</v>
      </c>
      <c r="B28" s="118" t="s">
        <v>1343</v>
      </c>
      <c r="C28" s="118" t="s">
        <v>1344</v>
      </c>
      <c r="D28" s="128" t="s">
        <v>26</v>
      </c>
      <c r="E28" s="129" t="s">
        <v>1607</v>
      </c>
      <c r="F28" s="131" t="s">
        <v>1331</v>
      </c>
      <c r="G28" s="128" t="s">
        <v>1757</v>
      </c>
      <c r="H28" s="120">
        <v>44774</v>
      </c>
      <c r="I28" s="124">
        <v>15000</v>
      </c>
      <c r="J28" s="132">
        <v>0</v>
      </c>
      <c r="K28" s="132">
        <v>0</v>
      </c>
      <c r="L28" s="132">
        <v>0</v>
      </c>
      <c r="M28" s="132">
        <v>0</v>
      </c>
      <c r="N28" s="132">
        <v>15000</v>
      </c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</row>
    <row r="29" spans="1:26" ht="15.75" customHeight="1" x14ac:dyDescent="0.25">
      <c r="A29" s="40">
        <v>21</v>
      </c>
      <c r="B29" s="118" t="s">
        <v>1345</v>
      </c>
      <c r="C29" s="118" t="s">
        <v>1346</v>
      </c>
      <c r="D29" s="128" t="s">
        <v>29</v>
      </c>
      <c r="E29" s="129" t="s">
        <v>1607</v>
      </c>
      <c r="F29" s="131" t="s">
        <v>1331</v>
      </c>
      <c r="G29" s="128" t="s">
        <v>1757</v>
      </c>
      <c r="H29" s="122">
        <v>45200</v>
      </c>
      <c r="I29" s="124">
        <v>15000</v>
      </c>
      <c r="J29" s="132">
        <v>0</v>
      </c>
      <c r="K29" s="132">
        <v>0</v>
      </c>
      <c r="L29" s="132">
        <v>0</v>
      </c>
      <c r="M29" s="132">
        <v>0</v>
      </c>
      <c r="N29" s="132">
        <v>15000</v>
      </c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</row>
    <row r="30" spans="1:26" ht="15.75" customHeight="1" x14ac:dyDescent="0.25">
      <c r="A30" s="57">
        <v>22</v>
      </c>
      <c r="B30" s="118" t="s">
        <v>1347</v>
      </c>
      <c r="C30" s="118" t="s">
        <v>1348</v>
      </c>
      <c r="D30" s="128" t="s">
        <v>26</v>
      </c>
      <c r="E30" s="129" t="s">
        <v>1607</v>
      </c>
      <c r="F30" s="131" t="s">
        <v>1331</v>
      </c>
      <c r="G30" s="128" t="s">
        <v>1757</v>
      </c>
      <c r="H30" s="122">
        <v>45231</v>
      </c>
      <c r="I30" s="124">
        <v>15000</v>
      </c>
      <c r="J30" s="132">
        <v>0</v>
      </c>
      <c r="K30" s="132">
        <v>0</v>
      </c>
      <c r="L30" s="132">
        <v>0</v>
      </c>
      <c r="M30" s="132">
        <v>0</v>
      </c>
      <c r="N30" s="132">
        <v>15000</v>
      </c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</row>
    <row r="31" spans="1:26" ht="15.75" customHeight="1" x14ac:dyDescent="0.25">
      <c r="A31" s="40">
        <v>23</v>
      </c>
      <c r="B31" s="118" t="s">
        <v>1360</v>
      </c>
      <c r="C31" s="118" t="s">
        <v>1361</v>
      </c>
      <c r="D31" s="128" t="s">
        <v>26</v>
      </c>
      <c r="E31" s="129" t="s">
        <v>1607</v>
      </c>
      <c r="F31" s="131" t="s">
        <v>1331</v>
      </c>
      <c r="G31" s="128" t="s">
        <v>1757</v>
      </c>
      <c r="H31" s="120">
        <v>43586</v>
      </c>
      <c r="I31" s="124">
        <v>14000</v>
      </c>
      <c r="J31" s="132">
        <v>0</v>
      </c>
      <c r="K31" s="132">
        <v>0</v>
      </c>
      <c r="L31" s="132">
        <v>0</v>
      </c>
      <c r="M31" s="132">
        <v>0</v>
      </c>
      <c r="N31" s="132">
        <v>14000</v>
      </c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</row>
    <row r="32" spans="1:26" ht="15.75" customHeight="1" x14ac:dyDescent="0.25">
      <c r="A32" s="40">
        <v>24</v>
      </c>
      <c r="B32" s="118" t="s">
        <v>1340</v>
      </c>
      <c r="C32" s="118" t="s">
        <v>1341</v>
      </c>
      <c r="D32" s="128" t="s">
        <v>29</v>
      </c>
      <c r="E32" s="129" t="s">
        <v>1608</v>
      </c>
      <c r="F32" s="131" t="s">
        <v>1331</v>
      </c>
      <c r="G32" s="128" t="s">
        <v>1757</v>
      </c>
      <c r="H32" s="120">
        <v>45292</v>
      </c>
      <c r="I32" s="124">
        <v>13000</v>
      </c>
      <c r="J32" s="132">
        <v>0</v>
      </c>
      <c r="K32" s="132">
        <v>0</v>
      </c>
      <c r="L32" s="132">
        <v>0</v>
      </c>
      <c r="M32" s="132">
        <v>0</v>
      </c>
      <c r="N32" s="132">
        <v>13000</v>
      </c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</row>
    <row r="33" spans="1:26" ht="15.75" customHeight="1" x14ac:dyDescent="0.25">
      <c r="A33" s="57">
        <v>25</v>
      </c>
      <c r="B33" s="118" t="s">
        <v>1349</v>
      </c>
      <c r="C33" s="118" t="s">
        <v>1350</v>
      </c>
      <c r="D33" s="128" t="s">
        <v>29</v>
      </c>
      <c r="E33" s="129" t="s">
        <v>1608</v>
      </c>
      <c r="F33" s="131" t="s">
        <v>1331</v>
      </c>
      <c r="G33" s="128" t="s">
        <v>1757</v>
      </c>
      <c r="H33" s="122">
        <v>45292</v>
      </c>
      <c r="I33" s="124">
        <v>13000</v>
      </c>
      <c r="J33" s="132">
        <v>0</v>
      </c>
      <c r="K33" s="132">
        <v>0</v>
      </c>
      <c r="L33" s="132">
        <v>0</v>
      </c>
      <c r="M33" s="132">
        <v>0</v>
      </c>
      <c r="N33" s="132">
        <v>13000</v>
      </c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</row>
    <row r="34" spans="1:26" ht="15.75" customHeight="1" x14ac:dyDescent="0.25">
      <c r="A34" s="40">
        <v>26</v>
      </c>
      <c r="B34" s="118" t="s">
        <v>1744</v>
      </c>
      <c r="C34" s="118" t="s">
        <v>1745</v>
      </c>
      <c r="D34" s="128" t="s">
        <v>26</v>
      </c>
      <c r="E34" s="129" t="s">
        <v>1608</v>
      </c>
      <c r="F34" s="131" t="s">
        <v>1331</v>
      </c>
      <c r="G34" s="128" t="s">
        <v>1757</v>
      </c>
      <c r="H34" s="122">
        <v>45413</v>
      </c>
      <c r="I34" s="124">
        <v>13000</v>
      </c>
      <c r="J34" s="132">
        <v>0</v>
      </c>
      <c r="K34" s="132">
        <v>0</v>
      </c>
      <c r="L34" s="132">
        <v>0</v>
      </c>
      <c r="M34" s="132">
        <v>0</v>
      </c>
      <c r="N34" s="132">
        <v>13000</v>
      </c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</row>
    <row r="35" spans="1:26" ht="15.75" customHeight="1" x14ac:dyDescent="0.25">
      <c r="A35" s="40">
        <v>27</v>
      </c>
      <c r="B35" s="118" t="s">
        <v>1820</v>
      </c>
      <c r="C35" s="118" t="s">
        <v>1821</v>
      </c>
      <c r="D35" s="128" t="s">
        <v>29</v>
      </c>
      <c r="E35" s="129" t="s">
        <v>1609</v>
      </c>
      <c r="F35" s="131" t="s">
        <v>1331</v>
      </c>
      <c r="G35" s="128" t="s">
        <v>1757</v>
      </c>
      <c r="H35" s="120">
        <v>43115</v>
      </c>
      <c r="I35" s="124">
        <v>12618</v>
      </c>
      <c r="J35" s="132">
        <v>0</v>
      </c>
      <c r="K35" s="132">
        <v>0</v>
      </c>
      <c r="L35" s="132">
        <v>0</v>
      </c>
      <c r="M35" s="132">
        <v>0</v>
      </c>
      <c r="N35" s="132">
        <v>17000</v>
      </c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</row>
    <row r="36" spans="1:26" ht="15.75" customHeight="1" x14ac:dyDescent="0.25">
      <c r="A36" s="57">
        <v>28</v>
      </c>
      <c r="B36" s="118" t="s">
        <v>1358</v>
      </c>
      <c r="C36" s="118" t="s">
        <v>1359</v>
      </c>
      <c r="D36" s="128" t="s">
        <v>29</v>
      </c>
      <c r="E36" s="129" t="s">
        <v>1609</v>
      </c>
      <c r="F36" s="131" t="s">
        <v>1331</v>
      </c>
      <c r="G36" s="128" t="s">
        <v>1757</v>
      </c>
      <c r="H36" s="120">
        <v>43405</v>
      </c>
      <c r="I36" s="124">
        <v>12618</v>
      </c>
      <c r="J36" s="132">
        <v>0</v>
      </c>
      <c r="K36" s="132">
        <v>0</v>
      </c>
      <c r="L36" s="132">
        <v>0</v>
      </c>
      <c r="M36" s="132">
        <v>0</v>
      </c>
      <c r="N36" s="132">
        <v>12618</v>
      </c>
    </row>
    <row r="37" spans="1:26" ht="15.75" customHeight="1" thickBot="1" x14ac:dyDescent="0.3">
      <c r="C37" s="39"/>
      <c r="I37" s="96">
        <f>SUM(I9:I36)</f>
        <v>503236</v>
      </c>
      <c r="J37" s="97"/>
      <c r="K37" s="99"/>
      <c r="L37" s="47"/>
      <c r="M37" s="47"/>
      <c r="N37" s="100"/>
    </row>
    <row r="38" spans="1:26" ht="15.75" customHeight="1" thickTop="1" x14ac:dyDescent="0.25">
      <c r="C38" s="39"/>
    </row>
    <row r="39" spans="1:26" ht="15.75" customHeight="1" x14ac:dyDescent="0.25">
      <c r="C39" s="39"/>
    </row>
    <row r="40" spans="1:26" ht="15.75" customHeight="1" x14ac:dyDescent="0.25">
      <c r="C40" s="39"/>
    </row>
    <row r="41" spans="1:26" ht="15.75" customHeight="1" x14ac:dyDescent="0.25">
      <c r="C41" s="39"/>
    </row>
    <row r="42" spans="1:26" ht="15.75" customHeight="1" x14ac:dyDescent="0.25">
      <c r="C42" s="39"/>
    </row>
    <row r="43" spans="1:26" ht="15.75" customHeight="1" x14ac:dyDescent="0.25">
      <c r="C43" s="39"/>
    </row>
    <row r="44" spans="1:26" ht="15.75" customHeight="1" x14ac:dyDescent="0.25">
      <c r="C44" s="39"/>
    </row>
    <row r="45" spans="1:26" ht="15.75" customHeight="1" x14ac:dyDescent="0.25">
      <c r="C45" s="39"/>
    </row>
    <row r="46" spans="1:26" ht="15.75" customHeight="1" x14ac:dyDescent="0.25">
      <c r="C46" s="39"/>
    </row>
    <row r="47" spans="1:26" ht="15.75" customHeight="1" x14ac:dyDescent="0.25">
      <c r="C47" s="39"/>
    </row>
    <row r="48" spans="1:26" ht="15.75" customHeight="1" x14ac:dyDescent="0.25">
      <c r="C48" s="39"/>
    </row>
    <row r="49" spans="3:3" ht="15.75" customHeight="1" x14ac:dyDescent="0.25">
      <c r="C49" s="39"/>
    </row>
    <row r="50" spans="3:3" ht="15.75" customHeight="1" x14ac:dyDescent="0.25">
      <c r="C50" s="39"/>
    </row>
    <row r="51" spans="3:3" ht="15.75" customHeight="1" x14ac:dyDescent="0.25">
      <c r="C51" s="39"/>
    </row>
    <row r="52" spans="3:3" ht="15.75" customHeight="1" x14ac:dyDescent="0.25">
      <c r="C52" s="39"/>
    </row>
    <row r="53" spans="3:3" ht="15.75" customHeight="1" x14ac:dyDescent="0.25">
      <c r="C53" s="39"/>
    </row>
    <row r="54" spans="3:3" ht="15.75" customHeight="1" x14ac:dyDescent="0.25"/>
    <row r="55" spans="3:3" ht="15.75" customHeight="1" x14ac:dyDescent="0.25"/>
    <row r="56" spans="3:3" ht="15.75" customHeight="1" x14ac:dyDescent="0.25"/>
    <row r="57" spans="3:3" ht="15.75" customHeight="1" x14ac:dyDescent="0.25"/>
    <row r="58" spans="3:3" ht="15.75" customHeight="1" x14ac:dyDescent="0.25"/>
    <row r="59" spans="3:3" ht="15.75" customHeight="1" x14ac:dyDescent="0.25"/>
    <row r="60" spans="3:3" ht="15.75" customHeight="1" x14ac:dyDescent="0.25"/>
    <row r="61" spans="3:3" ht="15.75" customHeight="1" x14ac:dyDescent="0.25"/>
    <row r="62" spans="3:3" ht="15.75" customHeight="1" x14ac:dyDescent="0.25"/>
    <row r="63" spans="3:3" ht="15.75" customHeight="1" x14ac:dyDescent="0.25"/>
    <row r="64" spans="3:3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</sheetData>
  <dataValidations count="4">
    <dataValidation type="list" allowBlank="1" showErrorMessage="1" sqref="C6" xr:uid="{00000000-0002-0000-0300-000000000000}">
      <formula1>"2024"</formula1>
    </dataValidation>
    <dataValidation type="list" allowBlank="1" showErrorMessage="1" sqref="G6" xr:uid="{00000000-0002-0000-0300-000001000000}">
      <formula1>Meses</formula1>
    </dataValidation>
    <dataValidation type="list" allowBlank="1" showErrorMessage="1" sqref="G5" xr:uid="{00000000-0002-0000-0300-000002000000}">
      <formula1>INDIRECT($D$5)</formula1>
    </dataValidation>
    <dataValidation type="list" allowBlank="1" showErrorMessage="1" sqref="C5" xr:uid="{00000000-0002-0000-0300-000003000000}">
      <formula1>Regiones</formula1>
    </dataValidation>
  </dataValidations>
  <pageMargins left="0.23622047244094491" right="0.23622047244094491" top="1.3779527559055118" bottom="0.74803149606299213" header="0.31496062992125984" footer="0.31496062992125984"/>
  <pageSetup paperSize="5" scale="48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3:K1000"/>
  <sheetViews>
    <sheetView workbookViewId="0"/>
  </sheetViews>
  <sheetFormatPr baseColWidth="10" defaultColWidth="14.42578125" defaultRowHeight="15" customHeight="1" x14ac:dyDescent="0.25"/>
  <cols>
    <col min="1" max="6" width="10.7109375" customWidth="1"/>
    <col min="7" max="7" width="29" customWidth="1"/>
    <col min="8" max="26" width="10.7109375" customWidth="1"/>
  </cols>
  <sheetData>
    <row r="3" spans="1:11" x14ac:dyDescent="0.25">
      <c r="A3" s="41" t="s">
        <v>1364</v>
      </c>
      <c r="B3" s="41" t="s">
        <v>1365</v>
      </c>
      <c r="C3" s="41" t="s">
        <v>1366</v>
      </c>
      <c r="D3" s="41" t="s">
        <v>1367</v>
      </c>
      <c r="F3" s="2" t="s">
        <v>1368</v>
      </c>
      <c r="G3" s="2" t="s">
        <v>1369</v>
      </c>
      <c r="H3" s="2" t="s">
        <v>1370</v>
      </c>
      <c r="J3" s="41" t="s">
        <v>1371</v>
      </c>
      <c r="K3" s="41" t="s">
        <v>1372</v>
      </c>
    </row>
    <row r="4" spans="1:11" x14ac:dyDescent="0.25">
      <c r="B4" s="41" t="s">
        <v>26</v>
      </c>
      <c r="C4" s="41" t="s">
        <v>3</v>
      </c>
      <c r="D4" s="41" t="s">
        <v>1373</v>
      </c>
      <c r="F4" s="41" t="s">
        <v>1373</v>
      </c>
      <c r="G4" s="41" t="s">
        <v>1374</v>
      </c>
      <c r="H4" s="41">
        <v>14</v>
      </c>
      <c r="J4" s="41">
        <v>2021</v>
      </c>
      <c r="K4" s="42" t="s">
        <v>1375</v>
      </c>
    </row>
    <row r="5" spans="1:11" x14ac:dyDescent="0.25">
      <c r="B5" s="41" t="s">
        <v>29</v>
      </c>
      <c r="C5" s="41" t="s">
        <v>1376</v>
      </c>
      <c r="D5" s="41" t="s">
        <v>1377</v>
      </c>
      <c r="F5" s="41" t="s">
        <v>1373</v>
      </c>
      <c r="G5" s="41" t="s">
        <v>5</v>
      </c>
      <c r="H5" s="41">
        <v>1445</v>
      </c>
      <c r="J5" s="41">
        <v>2022</v>
      </c>
      <c r="K5" s="42" t="s">
        <v>1378</v>
      </c>
    </row>
    <row r="6" spans="1:11" x14ac:dyDescent="0.25">
      <c r="C6" s="41" t="s">
        <v>1379</v>
      </c>
      <c r="D6" s="41" t="s">
        <v>1380</v>
      </c>
      <c r="F6" s="41" t="s">
        <v>1373</v>
      </c>
      <c r="G6" s="41" t="s">
        <v>1381</v>
      </c>
      <c r="H6" s="41">
        <v>1446</v>
      </c>
      <c r="K6" s="42" t="s">
        <v>1328</v>
      </c>
    </row>
    <row r="7" spans="1:11" x14ac:dyDescent="0.25">
      <c r="C7" s="41" t="s">
        <v>1382</v>
      </c>
      <c r="D7" s="41" t="s">
        <v>1383</v>
      </c>
      <c r="F7" s="41" t="s">
        <v>1373</v>
      </c>
      <c r="G7" s="41" t="s">
        <v>1384</v>
      </c>
      <c r="H7" s="41">
        <v>5</v>
      </c>
      <c r="K7" s="42" t="s">
        <v>8</v>
      </c>
    </row>
    <row r="8" spans="1:11" x14ac:dyDescent="0.25">
      <c r="C8" s="41" t="s">
        <v>1385</v>
      </c>
      <c r="D8" s="41" t="s">
        <v>1386</v>
      </c>
      <c r="F8" s="41" t="s">
        <v>1373</v>
      </c>
      <c r="G8" s="41" t="s">
        <v>1387</v>
      </c>
      <c r="H8" s="41">
        <v>2088</v>
      </c>
      <c r="K8" s="42" t="s">
        <v>1388</v>
      </c>
    </row>
    <row r="9" spans="1:11" x14ac:dyDescent="0.25">
      <c r="C9" s="41" t="s">
        <v>1389</v>
      </c>
      <c r="D9" s="41" t="s">
        <v>1390</v>
      </c>
      <c r="F9" s="41" t="s">
        <v>1373</v>
      </c>
      <c r="G9" s="41" t="s">
        <v>1391</v>
      </c>
      <c r="H9" s="41">
        <v>21</v>
      </c>
      <c r="K9" s="42" t="s">
        <v>1392</v>
      </c>
    </row>
    <row r="10" spans="1:11" x14ac:dyDescent="0.25">
      <c r="C10" s="41" t="s">
        <v>1393</v>
      </c>
      <c r="D10" s="41" t="s">
        <v>1394</v>
      </c>
      <c r="F10" s="41" t="s">
        <v>1373</v>
      </c>
      <c r="G10" s="41" t="s">
        <v>1395</v>
      </c>
      <c r="H10" s="41">
        <v>1581</v>
      </c>
      <c r="K10" s="42" t="s">
        <v>1396</v>
      </c>
    </row>
    <row r="11" spans="1:11" x14ac:dyDescent="0.25">
      <c r="C11" s="41" t="s">
        <v>1397</v>
      </c>
      <c r="D11" s="41" t="s">
        <v>1398</v>
      </c>
      <c r="F11" s="41" t="s">
        <v>1373</v>
      </c>
      <c r="G11" s="41" t="s">
        <v>1399</v>
      </c>
      <c r="H11" s="41">
        <v>4</v>
      </c>
      <c r="K11" s="42" t="s">
        <v>1400</v>
      </c>
    </row>
    <row r="12" spans="1:11" x14ac:dyDescent="0.25">
      <c r="C12" s="41" t="s">
        <v>1401</v>
      </c>
      <c r="D12" s="41" t="s">
        <v>1402</v>
      </c>
      <c r="F12" s="41" t="s">
        <v>1373</v>
      </c>
      <c r="G12" s="41" t="s">
        <v>1403</v>
      </c>
      <c r="H12" s="41">
        <v>22</v>
      </c>
      <c r="K12" s="42" t="s">
        <v>1404</v>
      </c>
    </row>
    <row r="13" spans="1:11" x14ac:dyDescent="0.25">
      <c r="F13" s="41" t="s">
        <v>1373</v>
      </c>
      <c r="G13" s="41" t="s">
        <v>1405</v>
      </c>
      <c r="H13" s="41">
        <v>31</v>
      </c>
      <c r="K13" s="42" t="s">
        <v>1406</v>
      </c>
    </row>
    <row r="14" spans="1:11" x14ac:dyDescent="0.25">
      <c r="F14" s="41" t="s">
        <v>1373</v>
      </c>
      <c r="G14" s="41" t="s">
        <v>1407</v>
      </c>
      <c r="H14" s="41">
        <v>12</v>
      </c>
      <c r="K14" s="42" t="s">
        <v>1408</v>
      </c>
    </row>
    <row r="15" spans="1:11" x14ac:dyDescent="0.25">
      <c r="F15" s="41" t="s">
        <v>1373</v>
      </c>
      <c r="G15" s="41" t="s">
        <v>1409</v>
      </c>
      <c r="H15" s="41">
        <v>9</v>
      </c>
      <c r="K15" s="42" t="s">
        <v>1410</v>
      </c>
    </row>
    <row r="16" spans="1:11" x14ac:dyDescent="0.25">
      <c r="F16" s="41" t="s">
        <v>1373</v>
      </c>
      <c r="G16" s="41" t="s">
        <v>1411</v>
      </c>
      <c r="H16" s="41">
        <v>34</v>
      </c>
      <c r="K16" s="42"/>
    </row>
    <row r="17" spans="6:11" x14ac:dyDescent="0.25">
      <c r="F17" s="41" t="s">
        <v>1373</v>
      </c>
      <c r="G17" s="41" t="s">
        <v>1412</v>
      </c>
      <c r="H17" s="41">
        <v>1568</v>
      </c>
      <c r="K17" s="42"/>
    </row>
    <row r="18" spans="6:11" x14ac:dyDescent="0.25">
      <c r="F18" s="41" t="s">
        <v>1373</v>
      </c>
      <c r="G18" s="41" t="s">
        <v>1413</v>
      </c>
      <c r="H18" s="41">
        <v>1366</v>
      </c>
      <c r="K18" s="42"/>
    </row>
    <row r="19" spans="6:11" x14ac:dyDescent="0.25">
      <c r="F19" s="41" t="s">
        <v>1373</v>
      </c>
      <c r="G19" s="41" t="s">
        <v>1414</v>
      </c>
      <c r="H19" s="41">
        <v>18</v>
      </c>
      <c r="K19" s="42"/>
    </row>
    <row r="20" spans="6:11" x14ac:dyDescent="0.25">
      <c r="F20" s="41" t="s">
        <v>1373</v>
      </c>
      <c r="G20" s="41" t="s">
        <v>1415</v>
      </c>
      <c r="H20" s="41">
        <v>36</v>
      </c>
    </row>
    <row r="21" spans="6:11" ht="15.75" customHeight="1" x14ac:dyDescent="0.25">
      <c r="F21" s="41" t="s">
        <v>1373</v>
      </c>
      <c r="G21" s="41" t="s">
        <v>1416</v>
      </c>
      <c r="H21" s="41">
        <v>2087</v>
      </c>
    </row>
    <row r="22" spans="6:11" ht="15.75" customHeight="1" x14ac:dyDescent="0.25">
      <c r="F22" s="41" t="s">
        <v>1373</v>
      </c>
      <c r="G22" s="41" t="s">
        <v>1417</v>
      </c>
      <c r="H22" s="41">
        <v>26</v>
      </c>
    </row>
    <row r="23" spans="6:11" ht="15.75" customHeight="1" x14ac:dyDescent="0.25">
      <c r="F23" s="41" t="s">
        <v>1373</v>
      </c>
      <c r="G23" s="41" t="s">
        <v>1418</v>
      </c>
      <c r="H23" s="41">
        <v>1909</v>
      </c>
    </row>
    <row r="24" spans="6:11" ht="15.75" customHeight="1" x14ac:dyDescent="0.25">
      <c r="F24" s="41" t="s">
        <v>1373</v>
      </c>
      <c r="G24" s="41" t="s">
        <v>1419</v>
      </c>
      <c r="H24" s="41">
        <v>15</v>
      </c>
    </row>
    <row r="25" spans="6:11" ht="15.75" customHeight="1" x14ac:dyDescent="0.25">
      <c r="F25" s="41" t="s">
        <v>1373</v>
      </c>
      <c r="G25" s="41" t="s">
        <v>1420</v>
      </c>
      <c r="H25" s="41">
        <v>32</v>
      </c>
    </row>
    <row r="26" spans="6:11" ht="15.75" customHeight="1" x14ac:dyDescent="0.25">
      <c r="F26" s="41" t="s">
        <v>1373</v>
      </c>
      <c r="G26" s="41" t="s">
        <v>1421</v>
      </c>
      <c r="H26" s="41">
        <v>1706</v>
      </c>
    </row>
    <row r="27" spans="6:11" ht="15.75" customHeight="1" x14ac:dyDescent="0.25">
      <c r="F27" s="41" t="s">
        <v>1373</v>
      </c>
      <c r="G27" s="41" t="s">
        <v>1422</v>
      </c>
      <c r="H27" s="41">
        <v>1495</v>
      </c>
    </row>
    <row r="28" spans="6:11" ht="15.75" customHeight="1" x14ac:dyDescent="0.25">
      <c r="F28" s="41" t="s">
        <v>1373</v>
      </c>
      <c r="G28" s="41" t="s">
        <v>1423</v>
      </c>
      <c r="H28" s="41">
        <v>27</v>
      </c>
    </row>
    <row r="29" spans="6:11" ht="15.75" customHeight="1" x14ac:dyDescent="0.25">
      <c r="F29" s="41" t="s">
        <v>1373</v>
      </c>
      <c r="G29" s="41" t="s">
        <v>1424</v>
      </c>
      <c r="H29" s="41">
        <v>25</v>
      </c>
    </row>
    <row r="30" spans="6:11" ht="15.75" customHeight="1" x14ac:dyDescent="0.25">
      <c r="F30" s="41" t="s">
        <v>1373</v>
      </c>
      <c r="G30" s="41" t="s">
        <v>1425</v>
      </c>
      <c r="H30" s="41">
        <v>1663</v>
      </c>
    </row>
    <row r="31" spans="6:11" ht="15.75" customHeight="1" x14ac:dyDescent="0.25">
      <c r="F31" s="41" t="s">
        <v>1373</v>
      </c>
      <c r="G31" s="41" t="s">
        <v>1426</v>
      </c>
      <c r="H31" s="41">
        <v>17</v>
      </c>
    </row>
    <row r="32" spans="6:11" ht="15.75" customHeight="1" x14ac:dyDescent="0.25">
      <c r="F32" s="41" t="s">
        <v>1373</v>
      </c>
      <c r="G32" s="41" t="s">
        <v>1427</v>
      </c>
      <c r="H32" s="41">
        <v>1649</v>
      </c>
    </row>
    <row r="33" spans="6:8" ht="15.75" customHeight="1" x14ac:dyDescent="0.25">
      <c r="F33" s="41" t="s">
        <v>1373</v>
      </c>
      <c r="G33" s="41" t="s">
        <v>1428</v>
      </c>
      <c r="H33" s="41">
        <v>20</v>
      </c>
    </row>
    <row r="34" spans="6:8" ht="15.75" customHeight="1" x14ac:dyDescent="0.25">
      <c r="F34" s="41" t="s">
        <v>1373</v>
      </c>
      <c r="G34" s="41" t="s">
        <v>1429</v>
      </c>
      <c r="H34" s="41">
        <v>11</v>
      </c>
    </row>
    <row r="35" spans="6:8" ht="15.75" customHeight="1" x14ac:dyDescent="0.25">
      <c r="F35" s="41" t="s">
        <v>1373</v>
      </c>
      <c r="G35" s="41" t="s">
        <v>1430</v>
      </c>
      <c r="H35" s="41">
        <v>8</v>
      </c>
    </row>
    <row r="36" spans="6:8" ht="15.75" customHeight="1" x14ac:dyDescent="0.25">
      <c r="F36" s="41" t="s">
        <v>1373</v>
      </c>
      <c r="G36" s="41" t="s">
        <v>1431</v>
      </c>
      <c r="H36" s="41">
        <v>23</v>
      </c>
    </row>
    <row r="37" spans="6:8" ht="15.75" customHeight="1" x14ac:dyDescent="0.25">
      <c r="F37" s="41" t="s">
        <v>1373</v>
      </c>
      <c r="G37" s="41" t="s">
        <v>1432</v>
      </c>
      <c r="H37" s="41">
        <v>1447</v>
      </c>
    </row>
    <row r="38" spans="6:8" ht="15.75" customHeight="1" x14ac:dyDescent="0.25">
      <c r="F38" s="41" t="s">
        <v>1373</v>
      </c>
      <c r="G38" s="41" t="s">
        <v>1433</v>
      </c>
      <c r="H38" s="41">
        <v>1925</v>
      </c>
    </row>
    <row r="39" spans="6:8" ht="15.75" customHeight="1" x14ac:dyDescent="0.25">
      <c r="F39" s="41" t="s">
        <v>1373</v>
      </c>
      <c r="G39" s="41" t="s">
        <v>1434</v>
      </c>
      <c r="H39" s="41">
        <v>13</v>
      </c>
    </row>
    <row r="40" spans="6:8" ht="15.75" customHeight="1" x14ac:dyDescent="0.25">
      <c r="F40" s="41" t="s">
        <v>1377</v>
      </c>
      <c r="G40" s="41" t="s">
        <v>1435</v>
      </c>
      <c r="H40" s="41">
        <v>38</v>
      </c>
    </row>
    <row r="41" spans="6:8" ht="15.75" customHeight="1" x14ac:dyDescent="0.25">
      <c r="F41" s="41" t="s">
        <v>1377</v>
      </c>
      <c r="G41" s="41" t="s">
        <v>1436</v>
      </c>
      <c r="H41" s="41">
        <v>40</v>
      </c>
    </row>
    <row r="42" spans="6:8" ht="15.75" customHeight="1" x14ac:dyDescent="0.25">
      <c r="F42" s="41" t="s">
        <v>1377</v>
      </c>
      <c r="G42" s="41" t="s">
        <v>1437</v>
      </c>
      <c r="H42" s="41">
        <v>39</v>
      </c>
    </row>
    <row r="43" spans="6:8" ht="15.75" customHeight="1" x14ac:dyDescent="0.25">
      <c r="F43" s="41" t="s">
        <v>1377</v>
      </c>
      <c r="G43" s="41" t="s">
        <v>1438</v>
      </c>
      <c r="H43" s="41">
        <v>47</v>
      </c>
    </row>
    <row r="44" spans="6:8" ht="15.75" customHeight="1" x14ac:dyDescent="0.25">
      <c r="F44" s="41" t="s">
        <v>1377</v>
      </c>
      <c r="G44" s="41" t="s">
        <v>1439</v>
      </c>
      <c r="H44" s="41">
        <v>2060</v>
      </c>
    </row>
    <row r="45" spans="6:8" ht="15.75" customHeight="1" x14ac:dyDescent="0.25">
      <c r="F45" s="41" t="s">
        <v>1377</v>
      </c>
      <c r="G45" s="41" t="s">
        <v>1440</v>
      </c>
      <c r="H45" s="41">
        <v>43</v>
      </c>
    </row>
    <row r="46" spans="6:8" ht="15.75" customHeight="1" x14ac:dyDescent="0.25">
      <c r="F46" s="41" t="s">
        <v>1377</v>
      </c>
      <c r="G46" s="41" t="s">
        <v>1441</v>
      </c>
      <c r="H46" s="41">
        <v>842</v>
      </c>
    </row>
    <row r="47" spans="6:8" ht="15.75" customHeight="1" x14ac:dyDescent="0.25">
      <c r="F47" s="41" t="s">
        <v>1377</v>
      </c>
      <c r="G47" s="41" t="s">
        <v>1442</v>
      </c>
      <c r="H47" s="41">
        <v>37</v>
      </c>
    </row>
    <row r="48" spans="6:8" ht="15.75" customHeight="1" x14ac:dyDescent="0.25">
      <c r="F48" s="41" t="s">
        <v>1377</v>
      </c>
      <c r="G48" s="41" t="s">
        <v>1443</v>
      </c>
      <c r="H48" s="41">
        <v>41</v>
      </c>
    </row>
    <row r="49" spans="6:8" ht="15.75" customHeight="1" x14ac:dyDescent="0.25">
      <c r="F49" s="41" t="s">
        <v>1377</v>
      </c>
      <c r="G49" s="41" t="s">
        <v>1444</v>
      </c>
      <c r="H49" s="41">
        <v>2077</v>
      </c>
    </row>
    <row r="50" spans="6:8" ht="15.75" customHeight="1" x14ac:dyDescent="0.25">
      <c r="F50" s="41" t="s">
        <v>1377</v>
      </c>
      <c r="G50" s="41" t="s">
        <v>1445</v>
      </c>
      <c r="H50" s="41">
        <v>48</v>
      </c>
    </row>
    <row r="51" spans="6:8" ht="15.75" customHeight="1" x14ac:dyDescent="0.25">
      <c r="F51" s="41" t="s">
        <v>1377</v>
      </c>
      <c r="G51" s="41" t="s">
        <v>1446</v>
      </c>
      <c r="H51" s="41">
        <v>42</v>
      </c>
    </row>
    <row r="52" spans="6:8" ht="15.75" customHeight="1" x14ac:dyDescent="0.25">
      <c r="F52" s="41" t="s">
        <v>1377</v>
      </c>
      <c r="G52" s="41" t="s">
        <v>1447</v>
      </c>
      <c r="H52" s="41">
        <v>46</v>
      </c>
    </row>
    <row r="53" spans="6:8" ht="15.75" customHeight="1" x14ac:dyDescent="0.25">
      <c r="F53" s="41" t="s">
        <v>1377</v>
      </c>
      <c r="G53" s="41" t="s">
        <v>1448</v>
      </c>
      <c r="H53" s="41">
        <v>44</v>
      </c>
    </row>
    <row r="54" spans="6:8" ht="15.75" customHeight="1" x14ac:dyDescent="0.25">
      <c r="F54" s="41" t="s">
        <v>1377</v>
      </c>
      <c r="G54" s="41" t="s">
        <v>1449</v>
      </c>
      <c r="H54" s="41">
        <v>45</v>
      </c>
    </row>
    <row r="55" spans="6:8" ht="15.75" customHeight="1" x14ac:dyDescent="0.25">
      <c r="F55" s="41" t="s">
        <v>1380</v>
      </c>
      <c r="G55" s="41" t="s">
        <v>1450</v>
      </c>
      <c r="H55" s="41">
        <v>1681</v>
      </c>
    </row>
    <row r="56" spans="6:8" ht="15.75" customHeight="1" x14ac:dyDescent="0.25">
      <c r="F56" s="41" t="s">
        <v>1380</v>
      </c>
      <c r="G56" s="41" t="s">
        <v>1451</v>
      </c>
      <c r="H56" s="41">
        <v>68</v>
      </c>
    </row>
    <row r="57" spans="6:8" ht="15.75" customHeight="1" x14ac:dyDescent="0.25">
      <c r="F57" s="41" t="s">
        <v>1380</v>
      </c>
      <c r="G57" s="41" t="s">
        <v>1452</v>
      </c>
      <c r="H57" s="41">
        <v>1679</v>
      </c>
    </row>
    <row r="58" spans="6:8" ht="15.75" customHeight="1" x14ac:dyDescent="0.25">
      <c r="F58" s="41" t="s">
        <v>1380</v>
      </c>
      <c r="G58" s="41" t="s">
        <v>1453</v>
      </c>
      <c r="H58" s="41">
        <v>70</v>
      </c>
    </row>
    <row r="59" spans="6:8" ht="15.75" customHeight="1" x14ac:dyDescent="0.25">
      <c r="F59" s="41" t="s">
        <v>1380</v>
      </c>
      <c r="G59" s="41" t="s">
        <v>1454</v>
      </c>
      <c r="H59" s="41">
        <v>1701</v>
      </c>
    </row>
    <row r="60" spans="6:8" ht="15.75" customHeight="1" x14ac:dyDescent="0.25">
      <c r="F60" s="41" t="s">
        <v>1380</v>
      </c>
      <c r="G60" s="41" t="s">
        <v>1455</v>
      </c>
      <c r="H60" s="41">
        <v>71</v>
      </c>
    </row>
    <row r="61" spans="6:8" ht="15.75" customHeight="1" x14ac:dyDescent="0.25">
      <c r="F61" s="41" t="s">
        <v>1380</v>
      </c>
      <c r="G61" s="41" t="s">
        <v>1456</v>
      </c>
      <c r="H61" s="41">
        <v>57</v>
      </c>
    </row>
    <row r="62" spans="6:8" ht="15.75" customHeight="1" x14ac:dyDescent="0.25">
      <c r="F62" s="41" t="s">
        <v>1380</v>
      </c>
      <c r="G62" s="41" t="s">
        <v>1457</v>
      </c>
      <c r="H62" s="41">
        <v>1672</v>
      </c>
    </row>
    <row r="63" spans="6:8" ht="15.75" customHeight="1" x14ac:dyDescent="0.25">
      <c r="F63" s="41" t="s">
        <v>1380</v>
      </c>
      <c r="G63" s="41" t="s">
        <v>1458</v>
      </c>
      <c r="H63" s="41">
        <v>2048</v>
      </c>
    </row>
    <row r="64" spans="6:8" ht="15.75" customHeight="1" x14ac:dyDescent="0.25">
      <c r="F64" s="41" t="s">
        <v>1380</v>
      </c>
      <c r="G64" s="41" t="s">
        <v>1459</v>
      </c>
      <c r="H64" s="41">
        <v>55</v>
      </c>
    </row>
    <row r="65" spans="6:8" ht="15.75" customHeight="1" x14ac:dyDescent="0.25">
      <c r="F65" s="41" t="s">
        <v>1380</v>
      </c>
      <c r="G65" s="41" t="s">
        <v>1460</v>
      </c>
      <c r="H65" s="41">
        <v>564</v>
      </c>
    </row>
    <row r="66" spans="6:8" ht="15.75" customHeight="1" x14ac:dyDescent="0.25">
      <c r="F66" s="41" t="s">
        <v>1380</v>
      </c>
      <c r="G66" s="41" t="s">
        <v>1461</v>
      </c>
      <c r="H66" s="41">
        <v>56</v>
      </c>
    </row>
    <row r="67" spans="6:8" ht="15.75" customHeight="1" x14ac:dyDescent="0.25">
      <c r="F67" s="41" t="s">
        <v>1380</v>
      </c>
      <c r="G67" s="41" t="s">
        <v>1462</v>
      </c>
      <c r="H67" s="41">
        <v>51</v>
      </c>
    </row>
    <row r="68" spans="6:8" ht="15.75" customHeight="1" x14ac:dyDescent="0.25">
      <c r="F68" s="41" t="s">
        <v>1380</v>
      </c>
      <c r="G68" s="41" t="s">
        <v>1463</v>
      </c>
      <c r="H68" s="41">
        <v>1675</v>
      </c>
    </row>
    <row r="69" spans="6:8" ht="15.75" customHeight="1" x14ac:dyDescent="0.25">
      <c r="F69" s="41" t="s">
        <v>1380</v>
      </c>
      <c r="G69" s="41" t="s">
        <v>1464</v>
      </c>
      <c r="H69" s="41">
        <v>52</v>
      </c>
    </row>
    <row r="70" spans="6:8" ht="15.75" customHeight="1" x14ac:dyDescent="0.25">
      <c r="F70" s="41" t="s">
        <v>1380</v>
      </c>
      <c r="G70" s="41" t="s">
        <v>1465</v>
      </c>
      <c r="H70" s="41">
        <v>73</v>
      </c>
    </row>
    <row r="71" spans="6:8" ht="15.75" customHeight="1" x14ac:dyDescent="0.25">
      <c r="F71" s="41" t="s">
        <v>1380</v>
      </c>
      <c r="G71" s="41" t="s">
        <v>1466</v>
      </c>
      <c r="H71" s="41">
        <v>1676</v>
      </c>
    </row>
    <row r="72" spans="6:8" ht="15.75" customHeight="1" x14ac:dyDescent="0.25">
      <c r="F72" s="41" t="s">
        <v>1380</v>
      </c>
      <c r="G72" s="41" t="s">
        <v>1467</v>
      </c>
      <c r="H72" s="41">
        <v>64</v>
      </c>
    </row>
    <row r="73" spans="6:8" ht="15.75" customHeight="1" x14ac:dyDescent="0.25">
      <c r="F73" s="41" t="s">
        <v>1380</v>
      </c>
      <c r="G73" s="41" t="s">
        <v>1468</v>
      </c>
      <c r="H73" s="41">
        <v>76</v>
      </c>
    </row>
    <row r="74" spans="6:8" ht="15.75" customHeight="1" x14ac:dyDescent="0.25">
      <c r="F74" s="41" t="s">
        <v>1380</v>
      </c>
      <c r="G74" s="41" t="s">
        <v>1469</v>
      </c>
      <c r="H74" s="41">
        <v>50</v>
      </c>
    </row>
    <row r="75" spans="6:8" ht="15.75" customHeight="1" x14ac:dyDescent="0.25">
      <c r="F75" s="41" t="s">
        <v>1380</v>
      </c>
      <c r="G75" s="41" t="s">
        <v>1470</v>
      </c>
      <c r="H75" s="41">
        <v>54</v>
      </c>
    </row>
    <row r="76" spans="6:8" ht="15.75" customHeight="1" x14ac:dyDescent="0.25">
      <c r="F76" s="41" t="s">
        <v>1380</v>
      </c>
      <c r="G76" s="41" t="s">
        <v>1471</v>
      </c>
      <c r="H76" s="41">
        <v>75</v>
      </c>
    </row>
    <row r="77" spans="6:8" ht="15.75" customHeight="1" x14ac:dyDescent="0.25">
      <c r="F77" s="41" t="s">
        <v>1380</v>
      </c>
      <c r="G77" s="41" t="s">
        <v>1472</v>
      </c>
      <c r="H77" s="41">
        <v>58</v>
      </c>
    </row>
    <row r="78" spans="6:8" ht="15.75" customHeight="1" x14ac:dyDescent="0.25">
      <c r="F78" s="41" t="s">
        <v>1380</v>
      </c>
      <c r="G78" s="41" t="s">
        <v>1473</v>
      </c>
      <c r="H78" s="41">
        <v>1652</v>
      </c>
    </row>
    <row r="79" spans="6:8" ht="15.75" customHeight="1" x14ac:dyDescent="0.25">
      <c r="F79" s="41" t="s">
        <v>1380</v>
      </c>
      <c r="G79" s="41" t="s">
        <v>1474</v>
      </c>
      <c r="H79" s="41">
        <v>1737</v>
      </c>
    </row>
    <row r="80" spans="6:8" ht="15.75" customHeight="1" x14ac:dyDescent="0.25">
      <c r="F80" s="41" t="s">
        <v>1380</v>
      </c>
      <c r="G80" s="41" t="s">
        <v>1475</v>
      </c>
      <c r="H80" s="41">
        <v>60</v>
      </c>
    </row>
    <row r="81" spans="6:8" ht="15.75" customHeight="1" x14ac:dyDescent="0.25">
      <c r="F81" s="41" t="s">
        <v>1380</v>
      </c>
      <c r="G81" s="41" t="s">
        <v>1476</v>
      </c>
      <c r="H81" s="41">
        <v>65</v>
      </c>
    </row>
    <row r="82" spans="6:8" ht="15.75" customHeight="1" x14ac:dyDescent="0.25">
      <c r="F82" s="41" t="s">
        <v>1380</v>
      </c>
      <c r="G82" s="41" t="s">
        <v>1477</v>
      </c>
      <c r="H82" s="41">
        <v>1700</v>
      </c>
    </row>
    <row r="83" spans="6:8" ht="15.75" customHeight="1" x14ac:dyDescent="0.25">
      <c r="F83" s="41" t="s">
        <v>1380</v>
      </c>
      <c r="G83" s="41" t="s">
        <v>1478</v>
      </c>
      <c r="H83" s="41">
        <v>53</v>
      </c>
    </row>
    <row r="84" spans="6:8" ht="15.75" customHeight="1" x14ac:dyDescent="0.25">
      <c r="F84" s="41" t="s">
        <v>1380</v>
      </c>
      <c r="G84" s="41" t="s">
        <v>1479</v>
      </c>
      <c r="H84" s="41">
        <v>1682</v>
      </c>
    </row>
    <row r="85" spans="6:8" ht="15.75" customHeight="1" x14ac:dyDescent="0.25">
      <c r="F85" s="41" t="s">
        <v>1380</v>
      </c>
      <c r="G85" s="41" t="s">
        <v>1480</v>
      </c>
      <c r="H85" s="41">
        <v>61</v>
      </c>
    </row>
    <row r="86" spans="6:8" ht="15.75" customHeight="1" x14ac:dyDescent="0.25">
      <c r="F86" s="41" t="s">
        <v>1380</v>
      </c>
      <c r="G86" s="41" t="s">
        <v>1481</v>
      </c>
      <c r="H86" s="41">
        <v>63</v>
      </c>
    </row>
    <row r="87" spans="6:8" ht="15.75" customHeight="1" x14ac:dyDescent="0.25">
      <c r="F87" s="41" t="s">
        <v>1383</v>
      </c>
      <c r="G87" s="41" t="s">
        <v>1482</v>
      </c>
      <c r="H87" s="41">
        <v>92</v>
      </c>
    </row>
    <row r="88" spans="6:8" ht="15.75" customHeight="1" x14ac:dyDescent="0.25">
      <c r="F88" s="41" t="s">
        <v>1383</v>
      </c>
      <c r="G88" s="41" t="s">
        <v>1483</v>
      </c>
      <c r="H88" s="41">
        <v>82</v>
      </c>
    </row>
    <row r="89" spans="6:8" ht="15.75" customHeight="1" x14ac:dyDescent="0.25">
      <c r="F89" s="41" t="s">
        <v>1383</v>
      </c>
      <c r="G89" s="41" t="s">
        <v>1484</v>
      </c>
      <c r="H89" s="41">
        <v>77</v>
      </c>
    </row>
    <row r="90" spans="6:8" ht="15.75" customHeight="1" x14ac:dyDescent="0.25">
      <c r="F90" s="41" t="s">
        <v>1383</v>
      </c>
      <c r="G90" s="41" t="s">
        <v>339</v>
      </c>
      <c r="H90" s="41">
        <v>78</v>
      </c>
    </row>
    <row r="91" spans="6:8" ht="15.75" customHeight="1" x14ac:dyDescent="0.25">
      <c r="F91" s="41" t="s">
        <v>1383</v>
      </c>
      <c r="G91" s="41" t="s">
        <v>1485</v>
      </c>
      <c r="H91" s="41">
        <v>1666</v>
      </c>
    </row>
    <row r="92" spans="6:8" ht="15.75" customHeight="1" x14ac:dyDescent="0.25">
      <c r="F92" s="41" t="s">
        <v>1383</v>
      </c>
      <c r="G92" s="41" t="s">
        <v>1486</v>
      </c>
      <c r="H92" s="41">
        <v>84</v>
      </c>
    </row>
    <row r="93" spans="6:8" ht="15.75" customHeight="1" x14ac:dyDescent="0.25">
      <c r="F93" s="41" t="s">
        <v>1383</v>
      </c>
      <c r="G93" s="41" t="s">
        <v>1487</v>
      </c>
      <c r="H93" s="41">
        <v>88</v>
      </c>
    </row>
    <row r="94" spans="6:8" ht="15.75" customHeight="1" x14ac:dyDescent="0.25">
      <c r="F94" s="41" t="s">
        <v>1383</v>
      </c>
      <c r="G94" s="41" t="s">
        <v>1488</v>
      </c>
      <c r="H94" s="41">
        <v>2084</v>
      </c>
    </row>
    <row r="95" spans="6:8" ht="15.75" customHeight="1" x14ac:dyDescent="0.25">
      <c r="F95" s="41" t="s">
        <v>1383</v>
      </c>
      <c r="G95" s="41" t="s">
        <v>1489</v>
      </c>
      <c r="H95" s="41">
        <v>2086</v>
      </c>
    </row>
    <row r="96" spans="6:8" ht="15.75" customHeight="1" x14ac:dyDescent="0.25">
      <c r="F96" s="41" t="s">
        <v>1383</v>
      </c>
      <c r="G96" s="41" t="s">
        <v>1490</v>
      </c>
      <c r="H96" s="41">
        <v>1656</v>
      </c>
    </row>
    <row r="97" spans="6:8" ht="15.75" customHeight="1" x14ac:dyDescent="0.25">
      <c r="F97" s="41" t="s">
        <v>1383</v>
      </c>
      <c r="G97" s="41" t="s">
        <v>1491</v>
      </c>
      <c r="H97" s="41">
        <v>586</v>
      </c>
    </row>
    <row r="98" spans="6:8" ht="15.75" customHeight="1" x14ac:dyDescent="0.25">
      <c r="F98" s="41" t="s">
        <v>1383</v>
      </c>
      <c r="G98" s="41" t="s">
        <v>1492</v>
      </c>
      <c r="H98" s="41">
        <v>2085</v>
      </c>
    </row>
    <row r="99" spans="6:8" ht="15.75" customHeight="1" x14ac:dyDescent="0.25">
      <c r="F99" s="41" t="s">
        <v>1383</v>
      </c>
      <c r="G99" s="41" t="s">
        <v>1493</v>
      </c>
      <c r="H99" s="41">
        <v>86</v>
      </c>
    </row>
    <row r="100" spans="6:8" ht="15.75" customHeight="1" x14ac:dyDescent="0.25">
      <c r="F100" s="41" t="s">
        <v>1383</v>
      </c>
      <c r="G100" s="41" t="s">
        <v>1494</v>
      </c>
      <c r="H100" s="41">
        <v>79</v>
      </c>
    </row>
    <row r="101" spans="6:8" ht="15.75" customHeight="1" x14ac:dyDescent="0.25">
      <c r="F101" s="41" t="s">
        <v>1383</v>
      </c>
      <c r="G101" s="41" t="s">
        <v>1495</v>
      </c>
      <c r="H101" s="41">
        <v>87</v>
      </c>
    </row>
    <row r="102" spans="6:8" ht="15.75" customHeight="1" x14ac:dyDescent="0.25">
      <c r="F102" s="41" t="s">
        <v>1383</v>
      </c>
      <c r="G102" s="41" t="s">
        <v>1496</v>
      </c>
      <c r="H102" s="41">
        <v>80</v>
      </c>
    </row>
    <row r="103" spans="6:8" ht="15.75" customHeight="1" x14ac:dyDescent="0.25">
      <c r="F103" s="41" t="s">
        <v>1383</v>
      </c>
      <c r="G103" s="41" t="s">
        <v>1497</v>
      </c>
      <c r="H103" s="41">
        <v>93</v>
      </c>
    </row>
    <row r="104" spans="6:8" ht="15.75" customHeight="1" x14ac:dyDescent="0.25">
      <c r="F104" s="41" t="s">
        <v>1383</v>
      </c>
      <c r="G104" s="41" t="s">
        <v>1498</v>
      </c>
      <c r="H104" s="41">
        <v>91</v>
      </c>
    </row>
    <row r="105" spans="6:8" ht="15.75" customHeight="1" x14ac:dyDescent="0.25">
      <c r="F105" s="41" t="s">
        <v>1383</v>
      </c>
      <c r="G105" s="41" t="s">
        <v>1499</v>
      </c>
      <c r="H105" s="41">
        <v>90</v>
      </c>
    </row>
    <row r="106" spans="6:8" ht="15.75" customHeight="1" x14ac:dyDescent="0.25">
      <c r="F106" s="41" t="s">
        <v>1383</v>
      </c>
      <c r="G106" s="41" t="s">
        <v>1500</v>
      </c>
      <c r="H106" s="41">
        <v>83</v>
      </c>
    </row>
    <row r="107" spans="6:8" ht="15.75" customHeight="1" x14ac:dyDescent="0.25">
      <c r="F107" s="41" t="s">
        <v>1383</v>
      </c>
      <c r="G107" s="41" t="s">
        <v>1501</v>
      </c>
      <c r="H107" s="41">
        <v>81</v>
      </c>
    </row>
    <row r="108" spans="6:8" ht="15.75" customHeight="1" x14ac:dyDescent="0.25">
      <c r="F108" s="41" t="s">
        <v>1383</v>
      </c>
      <c r="G108" s="41" t="s">
        <v>1502</v>
      </c>
      <c r="H108" s="41">
        <v>85</v>
      </c>
    </row>
    <row r="109" spans="6:8" ht="15.75" customHeight="1" x14ac:dyDescent="0.25">
      <c r="F109" s="41" t="s">
        <v>1386</v>
      </c>
      <c r="G109" s="41" t="s">
        <v>1503</v>
      </c>
      <c r="H109" s="41">
        <v>97</v>
      </c>
    </row>
    <row r="110" spans="6:8" ht="15.75" customHeight="1" x14ac:dyDescent="0.25">
      <c r="F110" s="41" t="s">
        <v>1386</v>
      </c>
      <c r="G110" s="41" t="s">
        <v>1504</v>
      </c>
      <c r="H110" s="41">
        <v>98</v>
      </c>
    </row>
    <row r="111" spans="6:8" ht="15.75" customHeight="1" x14ac:dyDescent="0.25">
      <c r="F111" s="41" t="s">
        <v>1386</v>
      </c>
      <c r="G111" s="41" t="s">
        <v>1505</v>
      </c>
      <c r="H111" s="41">
        <v>107</v>
      </c>
    </row>
    <row r="112" spans="6:8" ht="15.75" customHeight="1" x14ac:dyDescent="0.25">
      <c r="F112" s="41" t="s">
        <v>1386</v>
      </c>
      <c r="G112" s="41" t="s">
        <v>1506</v>
      </c>
      <c r="H112" s="41">
        <v>99</v>
      </c>
    </row>
    <row r="113" spans="6:8" ht="15.75" customHeight="1" x14ac:dyDescent="0.25">
      <c r="F113" s="41" t="s">
        <v>1386</v>
      </c>
      <c r="G113" s="41" t="s">
        <v>1507</v>
      </c>
      <c r="H113" s="41">
        <v>105</v>
      </c>
    </row>
    <row r="114" spans="6:8" ht="15.75" customHeight="1" x14ac:dyDescent="0.25">
      <c r="F114" s="41" t="s">
        <v>1386</v>
      </c>
      <c r="G114" s="41" t="s">
        <v>1508</v>
      </c>
      <c r="H114" s="41">
        <v>2289</v>
      </c>
    </row>
    <row r="115" spans="6:8" ht="15.75" customHeight="1" x14ac:dyDescent="0.25">
      <c r="F115" s="41" t="s">
        <v>1386</v>
      </c>
      <c r="G115" s="41" t="s">
        <v>1509</v>
      </c>
      <c r="H115" s="41">
        <v>102</v>
      </c>
    </row>
    <row r="116" spans="6:8" ht="15.75" customHeight="1" x14ac:dyDescent="0.25">
      <c r="F116" s="41" t="s">
        <v>1386</v>
      </c>
      <c r="G116" s="41" t="s">
        <v>1510</v>
      </c>
      <c r="H116" s="41">
        <v>1999</v>
      </c>
    </row>
    <row r="117" spans="6:8" ht="15.75" customHeight="1" x14ac:dyDescent="0.25">
      <c r="F117" s="41" t="s">
        <v>1386</v>
      </c>
      <c r="G117" s="41" t="s">
        <v>1511</v>
      </c>
      <c r="H117" s="41">
        <v>104</v>
      </c>
    </row>
    <row r="118" spans="6:8" ht="15.75" customHeight="1" x14ac:dyDescent="0.25">
      <c r="F118" s="41" t="s">
        <v>1386</v>
      </c>
      <c r="G118" s="41" t="s">
        <v>1512</v>
      </c>
      <c r="H118" s="41">
        <v>96</v>
      </c>
    </row>
    <row r="119" spans="6:8" ht="15.75" customHeight="1" x14ac:dyDescent="0.25">
      <c r="F119" s="41" t="s">
        <v>1386</v>
      </c>
      <c r="G119" s="41" t="s">
        <v>1513</v>
      </c>
      <c r="H119" s="41">
        <v>106</v>
      </c>
    </row>
    <row r="120" spans="6:8" ht="15.75" customHeight="1" x14ac:dyDescent="0.25">
      <c r="F120" s="41" t="s">
        <v>1386</v>
      </c>
      <c r="G120" s="41" t="s">
        <v>1514</v>
      </c>
      <c r="H120" s="41">
        <v>94</v>
      </c>
    </row>
    <row r="121" spans="6:8" ht="15.75" customHeight="1" x14ac:dyDescent="0.25">
      <c r="F121" s="41" t="s">
        <v>1386</v>
      </c>
      <c r="G121" s="41" t="s">
        <v>1515</v>
      </c>
      <c r="H121" s="41">
        <v>100</v>
      </c>
    </row>
    <row r="122" spans="6:8" ht="15.75" customHeight="1" x14ac:dyDescent="0.25">
      <c r="F122" s="41" t="s">
        <v>1386</v>
      </c>
      <c r="G122" s="41" t="s">
        <v>1516</v>
      </c>
      <c r="H122" s="41">
        <v>95</v>
      </c>
    </row>
    <row r="123" spans="6:8" ht="15.75" customHeight="1" x14ac:dyDescent="0.25">
      <c r="F123" s="41" t="s">
        <v>1386</v>
      </c>
      <c r="G123" s="41" t="s">
        <v>1517</v>
      </c>
      <c r="H123" s="41">
        <v>1654</v>
      </c>
    </row>
    <row r="124" spans="6:8" ht="15.75" customHeight="1" x14ac:dyDescent="0.25">
      <c r="F124" s="41" t="s">
        <v>1386</v>
      </c>
      <c r="G124" s="41" t="s">
        <v>1518</v>
      </c>
      <c r="H124" s="41">
        <v>103</v>
      </c>
    </row>
    <row r="125" spans="6:8" ht="15.75" customHeight="1" x14ac:dyDescent="0.25">
      <c r="F125" s="41" t="s">
        <v>1390</v>
      </c>
      <c r="G125" s="41" t="s">
        <v>1519</v>
      </c>
      <c r="H125" s="41">
        <v>119</v>
      </c>
    </row>
    <row r="126" spans="6:8" ht="15.75" customHeight="1" x14ac:dyDescent="0.25">
      <c r="F126" s="41" t="s">
        <v>1390</v>
      </c>
      <c r="G126" s="41" t="s">
        <v>1520</v>
      </c>
      <c r="H126" s="41">
        <v>2010</v>
      </c>
    </row>
    <row r="127" spans="6:8" ht="15.75" customHeight="1" x14ac:dyDescent="0.25">
      <c r="F127" s="41" t="s">
        <v>1390</v>
      </c>
      <c r="G127" s="41" t="s">
        <v>1521</v>
      </c>
      <c r="H127" s="41">
        <v>120</v>
      </c>
    </row>
    <row r="128" spans="6:8" ht="15.75" customHeight="1" x14ac:dyDescent="0.25">
      <c r="F128" s="41" t="s">
        <v>1390</v>
      </c>
      <c r="G128" s="41" t="s">
        <v>1522</v>
      </c>
      <c r="H128" s="41">
        <v>122</v>
      </c>
    </row>
    <row r="129" spans="6:8" ht="15.75" customHeight="1" x14ac:dyDescent="0.25">
      <c r="F129" s="41" t="s">
        <v>1390</v>
      </c>
      <c r="G129" s="41" t="s">
        <v>1523</v>
      </c>
      <c r="H129" s="41">
        <v>117</v>
      </c>
    </row>
    <row r="130" spans="6:8" ht="15.75" customHeight="1" x14ac:dyDescent="0.25">
      <c r="F130" s="41" t="s">
        <v>1390</v>
      </c>
      <c r="G130" s="41" t="s">
        <v>1524</v>
      </c>
      <c r="H130" s="41">
        <v>2009</v>
      </c>
    </row>
    <row r="131" spans="6:8" ht="15.75" customHeight="1" x14ac:dyDescent="0.25">
      <c r="F131" s="41" t="s">
        <v>1390</v>
      </c>
      <c r="G131" s="41" t="s">
        <v>1525</v>
      </c>
      <c r="H131" s="41">
        <v>121</v>
      </c>
    </row>
    <row r="132" spans="6:8" ht="15.75" customHeight="1" x14ac:dyDescent="0.25">
      <c r="F132" s="41" t="s">
        <v>1390</v>
      </c>
      <c r="G132" s="41" t="s">
        <v>1526</v>
      </c>
      <c r="H132" s="41">
        <v>109</v>
      </c>
    </row>
    <row r="133" spans="6:8" ht="15.75" customHeight="1" x14ac:dyDescent="0.25">
      <c r="F133" s="41" t="s">
        <v>1390</v>
      </c>
      <c r="G133" s="41" t="s">
        <v>1527</v>
      </c>
      <c r="H133" s="41">
        <v>110</v>
      </c>
    </row>
    <row r="134" spans="6:8" ht="15.75" customHeight="1" x14ac:dyDescent="0.25">
      <c r="F134" s="41" t="s">
        <v>1390</v>
      </c>
      <c r="G134" s="41" t="s">
        <v>1528</v>
      </c>
      <c r="H134" s="41">
        <v>113</v>
      </c>
    </row>
    <row r="135" spans="6:8" ht="15.75" customHeight="1" x14ac:dyDescent="0.25">
      <c r="F135" s="41" t="s">
        <v>1390</v>
      </c>
      <c r="G135" s="41" t="s">
        <v>1529</v>
      </c>
      <c r="H135" s="41">
        <v>115</v>
      </c>
    </row>
    <row r="136" spans="6:8" ht="15.75" customHeight="1" x14ac:dyDescent="0.25">
      <c r="F136" s="41" t="s">
        <v>1390</v>
      </c>
      <c r="G136" s="41" t="s">
        <v>1530</v>
      </c>
      <c r="H136" s="41">
        <v>2012</v>
      </c>
    </row>
    <row r="137" spans="6:8" ht="15.75" customHeight="1" x14ac:dyDescent="0.25">
      <c r="F137" s="41" t="s">
        <v>1390</v>
      </c>
      <c r="G137" s="41" t="s">
        <v>1531</v>
      </c>
      <c r="H137" s="41">
        <v>114</v>
      </c>
    </row>
    <row r="138" spans="6:8" ht="15.75" customHeight="1" x14ac:dyDescent="0.25">
      <c r="F138" s="41" t="s">
        <v>1390</v>
      </c>
      <c r="G138" s="41" t="s">
        <v>1532</v>
      </c>
      <c r="H138" s="41">
        <v>111</v>
      </c>
    </row>
    <row r="139" spans="6:8" ht="15.75" customHeight="1" x14ac:dyDescent="0.25">
      <c r="F139" s="41" t="s">
        <v>1390</v>
      </c>
      <c r="G139" s="41" t="s">
        <v>1533</v>
      </c>
      <c r="H139" s="41">
        <v>2011</v>
      </c>
    </row>
    <row r="140" spans="6:8" ht="15.75" customHeight="1" x14ac:dyDescent="0.25">
      <c r="F140" s="41" t="s">
        <v>1390</v>
      </c>
      <c r="G140" s="41" t="s">
        <v>1534</v>
      </c>
      <c r="H140" s="41">
        <v>108</v>
      </c>
    </row>
    <row r="141" spans="6:8" ht="15.75" customHeight="1" x14ac:dyDescent="0.25">
      <c r="F141" s="41" t="s">
        <v>1390</v>
      </c>
      <c r="G141" s="41" t="s">
        <v>1535</v>
      </c>
      <c r="H141" s="41">
        <v>116</v>
      </c>
    </row>
    <row r="142" spans="6:8" ht="15.75" customHeight="1" x14ac:dyDescent="0.25">
      <c r="F142" s="41" t="s">
        <v>1390</v>
      </c>
      <c r="G142" s="41" t="s">
        <v>1536</v>
      </c>
      <c r="H142" s="41">
        <v>112</v>
      </c>
    </row>
    <row r="143" spans="6:8" ht="15.75" customHeight="1" x14ac:dyDescent="0.25">
      <c r="F143" s="41" t="s">
        <v>1394</v>
      </c>
      <c r="G143" s="41" t="s">
        <v>1537</v>
      </c>
      <c r="H143" s="41">
        <v>127</v>
      </c>
    </row>
    <row r="144" spans="6:8" ht="15.75" customHeight="1" x14ac:dyDescent="0.25">
      <c r="F144" s="41" t="s">
        <v>1394</v>
      </c>
      <c r="G144" s="41" t="s">
        <v>1538</v>
      </c>
      <c r="H144" s="41">
        <v>333</v>
      </c>
    </row>
    <row r="145" spans="6:8" ht="15.75" customHeight="1" x14ac:dyDescent="0.25">
      <c r="F145" s="41" t="s">
        <v>1394</v>
      </c>
      <c r="G145" s="41" t="s">
        <v>1539</v>
      </c>
      <c r="H145" s="41">
        <v>133</v>
      </c>
    </row>
    <row r="146" spans="6:8" ht="15.75" customHeight="1" x14ac:dyDescent="0.25">
      <c r="F146" s="41" t="s">
        <v>1394</v>
      </c>
      <c r="G146" s="41" t="s">
        <v>1540</v>
      </c>
      <c r="H146" s="41">
        <v>132</v>
      </c>
    </row>
    <row r="147" spans="6:8" ht="15.75" customHeight="1" x14ac:dyDescent="0.25">
      <c r="F147" s="41" t="s">
        <v>1394</v>
      </c>
      <c r="G147" s="41" t="s">
        <v>1541</v>
      </c>
      <c r="H147" s="41">
        <v>130</v>
      </c>
    </row>
    <row r="148" spans="6:8" ht="15.75" customHeight="1" x14ac:dyDescent="0.25">
      <c r="F148" s="41" t="s">
        <v>1394</v>
      </c>
      <c r="G148" s="41" t="s">
        <v>1542</v>
      </c>
      <c r="H148" s="41">
        <v>124</v>
      </c>
    </row>
    <row r="149" spans="6:8" ht="15.75" customHeight="1" x14ac:dyDescent="0.25">
      <c r="F149" s="41" t="s">
        <v>1394</v>
      </c>
      <c r="G149" s="41" t="s">
        <v>1543</v>
      </c>
      <c r="H149" s="41">
        <v>129</v>
      </c>
    </row>
    <row r="150" spans="6:8" ht="15.75" customHeight="1" x14ac:dyDescent="0.25">
      <c r="F150" s="41" t="s">
        <v>1394</v>
      </c>
      <c r="G150" s="41" t="s">
        <v>1544</v>
      </c>
      <c r="H150" s="41">
        <v>131</v>
      </c>
    </row>
    <row r="151" spans="6:8" ht="15.75" customHeight="1" x14ac:dyDescent="0.25">
      <c r="F151" s="41" t="s">
        <v>1394</v>
      </c>
      <c r="G151" s="41" t="s">
        <v>1545</v>
      </c>
      <c r="H151" s="41">
        <v>125</v>
      </c>
    </row>
    <row r="152" spans="6:8" ht="15.75" customHeight="1" x14ac:dyDescent="0.25">
      <c r="F152" s="41" t="s">
        <v>1394</v>
      </c>
      <c r="G152" s="41" t="s">
        <v>1546</v>
      </c>
      <c r="H152" s="41">
        <v>126</v>
      </c>
    </row>
    <row r="153" spans="6:8" ht="15.75" customHeight="1" x14ac:dyDescent="0.25">
      <c r="F153" s="41" t="s">
        <v>1394</v>
      </c>
      <c r="G153" s="41" t="s">
        <v>1547</v>
      </c>
      <c r="H153" s="41">
        <v>128</v>
      </c>
    </row>
    <row r="154" spans="6:8" ht="15.75" customHeight="1" x14ac:dyDescent="0.25">
      <c r="F154" s="41" t="s">
        <v>1394</v>
      </c>
      <c r="G154" s="41" t="s">
        <v>1548</v>
      </c>
      <c r="H154" s="41">
        <v>123</v>
      </c>
    </row>
    <row r="155" spans="6:8" ht="15.75" customHeight="1" x14ac:dyDescent="0.25">
      <c r="F155" s="41" t="s">
        <v>1394</v>
      </c>
      <c r="G155" s="41" t="s">
        <v>1549</v>
      </c>
      <c r="H155" s="41">
        <v>134</v>
      </c>
    </row>
    <row r="156" spans="6:8" ht="15.75" customHeight="1" x14ac:dyDescent="0.25">
      <c r="F156" s="41" t="s">
        <v>1398</v>
      </c>
      <c r="G156" s="41" t="s">
        <v>1550</v>
      </c>
      <c r="H156" s="41">
        <v>140</v>
      </c>
    </row>
    <row r="157" spans="6:8" ht="15.75" customHeight="1" x14ac:dyDescent="0.25">
      <c r="F157" s="41" t="s">
        <v>1398</v>
      </c>
      <c r="G157" s="41" t="s">
        <v>1551</v>
      </c>
      <c r="H157" s="41">
        <v>136</v>
      </c>
    </row>
    <row r="158" spans="6:8" ht="15.75" customHeight="1" x14ac:dyDescent="0.25">
      <c r="F158" s="41" t="s">
        <v>1398</v>
      </c>
      <c r="G158" s="41" t="s">
        <v>1552</v>
      </c>
      <c r="H158" s="41">
        <v>148</v>
      </c>
    </row>
    <row r="159" spans="6:8" ht="15.75" customHeight="1" x14ac:dyDescent="0.25">
      <c r="F159" s="41" t="s">
        <v>1398</v>
      </c>
      <c r="G159" s="41" t="s">
        <v>1553</v>
      </c>
      <c r="H159" s="41">
        <v>142</v>
      </c>
    </row>
    <row r="160" spans="6:8" ht="15.75" customHeight="1" x14ac:dyDescent="0.25">
      <c r="F160" s="41" t="s">
        <v>1398</v>
      </c>
      <c r="G160" s="41" t="s">
        <v>1554</v>
      </c>
      <c r="H160" s="41">
        <v>135</v>
      </c>
    </row>
    <row r="161" spans="6:8" ht="15.75" customHeight="1" x14ac:dyDescent="0.25">
      <c r="F161" s="41" t="s">
        <v>1398</v>
      </c>
      <c r="G161" s="41" t="s">
        <v>1555</v>
      </c>
      <c r="H161" s="41">
        <v>143</v>
      </c>
    </row>
    <row r="162" spans="6:8" ht="15.75" customHeight="1" x14ac:dyDescent="0.25">
      <c r="F162" s="41" t="s">
        <v>1398</v>
      </c>
      <c r="G162" s="41" t="s">
        <v>1556</v>
      </c>
      <c r="H162" s="41">
        <v>2073</v>
      </c>
    </row>
    <row r="163" spans="6:8" ht="15.75" customHeight="1" x14ac:dyDescent="0.25">
      <c r="F163" s="41" t="s">
        <v>1398</v>
      </c>
      <c r="G163" s="41" t="s">
        <v>1557</v>
      </c>
      <c r="H163" s="41">
        <v>2053</v>
      </c>
    </row>
    <row r="164" spans="6:8" ht="15.75" customHeight="1" x14ac:dyDescent="0.25">
      <c r="F164" s="41" t="s">
        <v>1398</v>
      </c>
      <c r="G164" s="41" t="s">
        <v>1558</v>
      </c>
      <c r="H164" s="41">
        <v>146</v>
      </c>
    </row>
    <row r="165" spans="6:8" ht="15.75" customHeight="1" x14ac:dyDescent="0.25">
      <c r="F165" s="41" t="s">
        <v>1398</v>
      </c>
      <c r="G165" s="41" t="s">
        <v>1559</v>
      </c>
      <c r="H165" s="41">
        <v>139</v>
      </c>
    </row>
    <row r="166" spans="6:8" ht="15.75" customHeight="1" x14ac:dyDescent="0.25">
      <c r="F166" s="41" t="s">
        <v>1398</v>
      </c>
      <c r="G166" s="41" t="s">
        <v>1560</v>
      </c>
      <c r="H166" s="41">
        <v>145</v>
      </c>
    </row>
    <row r="167" spans="6:8" ht="15.75" customHeight="1" x14ac:dyDescent="0.25">
      <c r="F167" s="41" t="s">
        <v>1398</v>
      </c>
      <c r="G167" s="41" t="s">
        <v>1561</v>
      </c>
      <c r="H167" s="41">
        <v>163</v>
      </c>
    </row>
    <row r="168" spans="6:8" ht="15.75" customHeight="1" x14ac:dyDescent="0.25">
      <c r="F168" s="41" t="s">
        <v>1398</v>
      </c>
      <c r="G168" s="41" t="s">
        <v>1562</v>
      </c>
      <c r="H168" s="41">
        <v>137</v>
      </c>
    </row>
    <row r="169" spans="6:8" ht="15.75" customHeight="1" x14ac:dyDescent="0.25">
      <c r="F169" s="41" t="s">
        <v>1398</v>
      </c>
      <c r="G169" s="41" t="s">
        <v>1563</v>
      </c>
      <c r="H169" s="41">
        <v>144</v>
      </c>
    </row>
    <row r="170" spans="6:8" ht="15.75" customHeight="1" x14ac:dyDescent="0.25">
      <c r="F170" s="41" t="s">
        <v>1398</v>
      </c>
      <c r="G170" s="41" t="s">
        <v>1564</v>
      </c>
      <c r="H170" s="41">
        <v>147</v>
      </c>
    </row>
    <row r="171" spans="6:8" ht="15.75" customHeight="1" x14ac:dyDescent="0.25">
      <c r="F171" s="41" t="s">
        <v>1398</v>
      </c>
      <c r="G171" s="41" t="s">
        <v>1565</v>
      </c>
      <c r="H171" s="41">
        <v>138</v>
      </c>
    </row>
    <row r="172" spans="6:8" ht="15.75" customHeight="1" x14ac:dyDescent="0.25">
      <c r="F172" s="41" t="s">
        <v>1398</v>
      </c>
      <c r="G172" s="41" t="s">
        <v>1566</v>
      </c>
      <c r="H172" s="41">
        <v>141</v>
      </c>
    </row>
    <row r="173" spans="6:8" ht="15.75" customHeight="1" x14ac:dyDescent="0.25">
      <c r="F173" s="41" t="s">
        <v>1402</v>
      </c>
      <c r="G173" s="41" t="s">
        <v>1567</v>
      </c>
      <c r="H173" s="41">
        <v>902</v>
      </c>
    </row>
    <row r="174" spans="6:8" ht="15.75" customHeight="1" x14ac:dyDescent="0.25">
      <c r="F174" s="41" t="s">
        <v>1402</v>
      </c>
      <c r="G174" s="41" t="s">
        <v>1568</v>
      </c>
      <c r="H174" s="41">
        <v>159</v>
      </c>
    </row>
    <row r="175" spans="6:8" ht="15.75" customHeight="1" x14ac:dyDescent="0.25">
      <c r="F175" s="41" t="s">
        <v>1402</v>
      </c>
      <c r="G175" s="41" t="s">
        <v>1569</v>
      </c>
      <c r="H175" s="41">
        <v>2013</v>
      </c>
    </row>
    <row r="176" spans="6:8" ht="15.75" customHeight="1" x14ac:dyDescent="0.25">
      <c r="F176" s="41" t="s">
        <v>1402</v>
      </c>
      <c r="G176" s="41" t="s">
        <v>1570</v>
      </c>
      <c r="H176" s="41">
        <v>151</v>
      </c>
    </row>
    <row r="177" spans="6:8" ht="15.75" customHeight="1" x14ac:dyDescent="0.25">
      <c r="F177" s="41" t="s">
        <v>1402</v>
      </c>
      <c r="G177" s="41" t="s">
        <v>1571</v>
      </c>
      <c r="H177" s="41">
        <v>154</v>
      </c>
    </row>
    <row r="178" spans="6:8" ht="15.75" customHeight="1" x14ac:dyDescent="0.25">
      <c r="F178" s="41" t="s">
        <v>1402</v>
      </c>
      <c r="G178" s="41" t="s">
        <v>1572</v>
      </c>
      <c r="H178" s="41">
        <v>152</v>
      </c>
    </row>
    <row r="179" spans="6:8" ht="15.75" customHeight="1" x14ac:dyDescent="0.25">
      <c r="F179" s="41" t="s">
        <v>1402</v>
      </c>
      <c r="G179" s="41" t="s">
        <v>1573</v>
      </c>
      <c r="H179" s="41">
        <v>149</v>
      </c>
    </row>
    <row r="180" spans="6:8" ht="15.75" customHeight="1" x14ac:dyDescent="0.25">
      <c r="F180" s="41" t="s">
        <v>1402</v>
      </c>
      <c r="G180" s="41" t="s">
        <v>1574</v>
      </c>
      <c r="H180" s="41">
        <v>2000</v>
      </c>
    </row>
    <row r="181" spans="6:8" ht="15.75" customHeight="1" x14ac:dyDescent="0.25">
      <c r="F181" s="41" t="s">
        <v>1402</v>
      </c>
      <c r="G181" s="41" t="s">
        <v>1575</v>
      </c>
      <c r="H181" s="41">
        <v>2069</v>
      </c>
    </row>
    <row r="182" spans="6:8" ht="15.75" customHeight="1" x14ac:dyDescent="0.25">
      <c r="F182" s="41" t="s">
        <v>1402</v>
      </c>
      <c r="G182" s="41" t="s">
        <v>1576</v>
      </c>
      <c r="H182" s="41">
        <v>155</v>
      </c>
    </row>
    <row r="183" spans="6:8" ht="15.75" customHeight="1" x14ac:dyDescent="0.25">
      <c r="F183" s="41" t="s">
        <v>1402</v>
      </c>
      <c r="G183" s="41" t="s">
        <v>1577</v>
      </c>
      <c r="H183" s="41">
        <v>161</v>
      </c>
    </row>
    <row r="184" spans="6:8" ht="15.75" customHeight="1" x14ac:dyDescent="0.25">
      <c r="F184" s="41" t="s">
        <v>1402</v>
      </c>
      <c r="G184" s="41" t="s">
        <v>1578</v>
      </c>
      <c r="H184" s="41">
        <v>158</v>
      </c>
    </row>
    <row r="185" spans="6:8" ht="15.75" customHeight="1" x14ac:dyDescent="0.25">
      <c r="F185" s="41" t="s">
        <v>1402</v>
      </c>
      <c r="G185" s="41" t="s">
        <v>1579</v>
      </c>
      <c r="H185" s="41">
        <v>160</v>
      </c>
    </row>
    <row r="186" spans="6:8" ht="15.75" customHeight="1" x14ac:dyDescent="0.25">
      <c r="F186" s="41" t="s">
        <v>1402</v>
      </c>
      <c r="G186" s="41" t="s">
        <v>1580</v>
      </c>
      <c r="H186" s="41">
        <v>150</v>
      </c>
    </row>
    <row r="187" spans="6:8" ht="15.75" customHeight="1" x14ac:dyDescent="0.25">
      <c r="F187" s="41" t="s">
        <v>1402</v>
      </c>
      <c r="G187" s="41" t="s">
        <v>1581</v>
      </c>
      <c r="H187" s="41">
        <v>157</v>
      </c>
    </row>
    <row r="188" spans="6:8" ht="15.75" customHeight="1" x14ac:dyDescent="0.25">
      <c r="F188" s="41" t="s">
        <v>1402</v>
      </c>
      <c r="G188" s="41" t="s">
        <v>1582</v>
      </c>
      <c r="H188" s="41">
        <v>153</v>
      </c>
    </row>
    <row r="189" spans="6:8" ht="15.75" customHeight="1" x14ac:dyDescent="0.25">
      <c r="F189" s="41" t="s">
        <v>1402</v>
      </c>
      <c r="G189" s="41" t="s">
        <v>1583</v>
      </c>
      <c r="H189" s="41">
        <v>156</v>
      </c>
    </row>
    <row r="190" spans="6:8" ht="15.75" customHeight="1" x14ac:dyDescent="0.25"/>
    <row r="191" spans="6:8" ht="15.75" customHeight="1" x14ac:dyDescent="0.25"/>
    <row r="192" spans="6:8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13</vt:i4>
      </vt:variant>
    </vt:vector>
  </HeadingPairs>
  <TitlesOfParts>
    <vt:vector size="16" baseType="lpstr">
      <vt:lpstr>Nomina personal Fijo y Temporal</vt:lpstr>
      <vt:lpstr>Militares </vt:lpstr>
      <vt:lpstr>Hoja2</vt:lpstr>
      <vt:lpstr>Años</vt:lpstr>
      <vt:lpstr>Meses</vt:lpstr>
      <vt:lpstr>Reg_0</vt:lpstr>
      <vt:lpstr>Reg_1</vt:lpstr>
      <vt:lpstr>Reg_2</vt:lpstr>
      <vt:lpstr>Reg_3</vt:lpstr>
      <vt:lpstr>Reg_4</vt:lpstr>
      <vt:lpstr>Reg_5</vt:lpstr>
      <vt:lpstr>Reg_6</vt:lpstr>
      <vt:lpstr>Reg_7</vt:lpstr>
      <vt:lpstr>Reg_8</vt:lpstr>
      <vt:lpstr>Regiones</vt:lpstr>
      <vt:lpstr>Sexos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Emelin Martinez de la Cruz</dc:creator>
  <cp:lastModifiedBy>Emelin Martinez</cp:lastModifiedBy>
  <cp:lastPrinted>2024-11-13T15:11:20Z</cp:lastPrinted>
  <dcterms:created xsi:type="dcterms:W3CDTF">2024-05-08T18:06:33Z</dcterms:created>
  <dcterms:modified xsi:type="dcterms:W3CDTF">2024-11-13T15:11:26Z</dcterms:modified>
</cp:coreProperties>
</file>