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R:\ESTADISTICA 2025\OAI NOMINAS PEND 2025\NOMINA FEBRERO 2025 PARA OAI\"/>
    </mc:Choice>
  </mc:AlternateContent>
  <xr:revisionPtr revIDLastSave="0" documentId="13_ncr:1_{BE84BF27-E8B9-4110-9EDF-642083C588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personal Fijo y Temporal" sheetId="1" r:id="rId1"/>
    <sheet name="Militares " sheetId="4" r:id="rId2"/>
    <sheet name="Hoja2" sheetId="5" state="hidden" r:id="rId3"/>
  </sheets>
  <definedNames>
    <definedName name="_xlnm._FilterDatabase" localSheetId="0" hidden="1">'Nomina personal Fijo y Temporal'!$A$8:$P$8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iones">Hoja2!$C$4:$C$12</definedName>
    <definedName name="Sexos">Hoja2!$B$4:$B$5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42" i="1" l="1"/>
  <c r="K41" i="1"/>
  <c r="M41" i="1"/>
  <c r="O41" i="1" l="1"/>
  <c r="K626" i="1" l="1"/>
  <c r="M626" i="1"/>
  <c r="I37" i="4"/>
  <c r="O626" i="1" l="1"/>
  <c r="K479" i="1"/>
  <c r="M479" i="1"/>
  <c r="K178" i="1"/>
  <c r="M178" i="1"/>
  <c r="K79" i="1"/>
  <c r="M79" i="1"/>
  <c r="K246" i="1"/>
  <c r="M246" i="1"/>
  <c r="M547" i="1"/>
  <c r="K547" i="1"/>
  <c r="O79" i="1" l="1"/>
  <c r="O479" i="1"/>
  <c r="O246" i="1"/>
  <c r="O178" i="1"/>
  <c r="O547" i="1"/>
  <c r="K478" i="1" l="1"/>
  <c r="M478" i="1"/>
  <c r="M252" i="1"/>
  <c r="K252" i="1"/>
  <c r="M100" i="1"/>
  <c r="K100" i="1"/>
  <c r="M627" i="1"/>
  <c r="K627" i="1"/>
  <c r="M97" i="1"/>
  <c r="M98" i="1"/>
  <c r="M99" i="1"/>
  <c r="K97" i="1"/>
  <c r="K98" i="1"/>
  <c r="K99" i="1"/>
  <c r="M44" i="1"/>
  <c r="K44" i="1"/>
  <c r="K45" i="1"/>
  <c r="M45" i="1"/>
  <c r="K184" i="1"/>
  <c r="M184" i="1"/>
  <c r="O252" i="1" l="1"/>
  <c r="O478" i="1"/>
  <c r="O44" i="1"/>
  <c r="O627" i="1"/>
  <c r="O100" i="1"/>
  <c r="O97" i="1"/>
  <c r="O99" i="1"/>
  <c r="O98" i="1"/>
  <c r="O45" i="1"/>
  <c r="O184" i="1"/>
  <c r="K352" i="1" l="1"/>
  <c r="K625" i="1"/>
  <c r="M625" i="1"/>
  <c r="K16" i="1"/>
  <c r="M16" i="1"/>
  <c r="K179" i="1"/>
  <c r="M179" i="1"/>
  <c r="M10" i="1"/>
  <c r="K10" i="1"/>
  <c r="K11" i="1"/>
  <c r="K12" i="1"/>
  <c r="K13" i="1"/>
  <c r="K14" i="1"/>
  <c r="K15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2" i="1"/>
  <c r="K43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420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80" i="1"/>
  <c r="K181" i="1"/>
  <c r="K182" i="1"/>
  <c r="K183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7" i="1"/>
  <c r="K248" i="1"/>
  <c r="K249" i="1"/>
  <c r="K250" i="1"/>
  <c r="K251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6" i="1"/>
  <c r="K347" i="1"/>
  <c r="K348" i="1"/>
  <c r="K349" i="1"/>
  <c r="K350" i="1"/>
  <c r="K351" i="1"/>
  <c r="K353" i="1"/>
  <c r="K354" i="1"/>
  <c r="K355" i="1"/>
  <c r="K356" i="1"/>
  <c r="K357" i="1"/>
  <c r="K345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O625" i="1" l="1"/>
  <c r="O179" i="1"/>
  <c r="O16" i="1"/>
  <c r="O10" i="1"/>
  <c r="M101" i="1"/>
  <c r="O101" i="1" l="1"/>
  <c r="M421" i="1" l="1"/>
  <c r="M423" i="1"/>
  <c r="M54" i="1"/>
  <c r="M56" i="1"/>
  <c r="M57" i="1"/>
  <c r="M58" i="1"/>
  <c r="M207" i="1"/>
  <c r="M208" i="1"/>
  <c r="M209" i="1"/>
  <c r="M210" i="1"/>
  <c r="M177" i="1"/>
  <c r="M180" i="1"/>
  <c r="M181" i="1"/>
  <c r="M182" i="1"/>
  <c r="M183" i="1"/>
  <c r="M460" i="1"/>
  <c r="M459" i="1"/>
  <c r="O421" i="1" l="1"/>
  <c r="O177" i="1"/>
  <c r="O183" i="1"/>
  <c r="O54" i="1"/>
  <c r="O459" i="1"/>
  <c r="O56" i="1"/>
  <c r="O181" i="1"/>
  <c r="O209" i="1"/>
  <c r="O460" i="1"/>
  <c r="O180" i="1"/>
  <c r="O208" i="1"/>
  <c r="O207" i="1"/>
  <c r="O182" i="1"/>
  <c r="M237" i="1"/>
  <c r="M96" i="1"/>
  <c r="M236" i="1"/>
  <c r="M119" i="1"/>
  <c r="M40" i="1"/>
  <c r="O237" i="1" l="1"/>
  <c r="O236" i="1"/>
  <c r="O96" i="1"/>
  <c r="O119" i="1"/>
  <c r="O40" i="1"/>
  <c r="M245" i="1"/>
  <c r="M526" i="1"/>
  <c r="O245" i="1" l="1"/>
  <c r="O526" i="1"/>
  <c r="M582" i="1"/>
  <c r="M624" i="1"/>
  <c r="M640" i="1"/>
  <c r="M176" i="1"/>
  <c r="O624" i="1" l="1"/>
  <c r="O640" i="1"/>
  <c r="O582" i="1"/>
  <c r="O176" i="1"/>
  <c r="M641" i="1"/>
  <c r="M639" i="1"/>
  <c r="M638" i="1"/>
  <c r="M637" i="1"/>
  <c r="O637" i="1" s="1"/>
  <c r="M636" i="1"/>
  <c r="M635" i="1"/>
  <c r="M634" i="1"/>
  <c r="M633" i="1"/>
  <c r="M632" i="1"/>
  <c r="M631" i="1"/>
  <c r="M630" i="1"/>
  <c r="M629" i="1"/>
  <c r="M628" i="1"/>
  <c r="M623" i="1"/>
  <c r="M622" i="1"/>
  <c r="O622" i="1" s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O565" i="1" s="1"/>
  <c r="M564" i="1"/>
  <c r="M422" i="1"/>
  <c r="M563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O423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45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4" i="1"/>
  <c r="O344" i="1" s="1"/>
  <c r="M343" i="1"/>
  <c r="M342" i="1"/>
  <c r="M341" i="1"/>
  <c r="M340" i="1"/>
  <c r="M339" i="1"/>
  <c r="M338" i="1"/>
  <c r="M337" i="1"/>
  <c r="M336" i="1"/>
  <c r="M335" i="1"/>
  <c r="O335" i="1" s="1"/>
  <c r="M334" i="1"/>
  <c r="M333" i="1"/>
  <c r="O333" i="1" s="1"/>
  <c r="M332" i="1"/>
  <c r="M331" i="1"/>
  <c r="O331" i="1" s="1"/>
  <c r="M330" i="1"/>
  <c r="O330" i="1" s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O258" i="1"/>
  <c r="M257" i="1"/>
  <c r="M256" i="1"/>
  <c r="M255" i="1"/>
  <c r="M254" i="1"/>
  <c r="M253" i="1"/>
  <c r="M251" i="1"/>
  <c r="M250" i="1"/>
  <c r="M249" i="1"/>
  <c r="M248" i="1"/>
  <c r="M247" i="1"/>
  <c r="M244" i="1"/>
  <c r="M243" i="1"/>
  <c r="M242" i="1"/>
  <c r="M241" i="1"/>
  <c r="M240" i="1"/>
  <c r="M239" i="1"/>
  <c r="M238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O210" i="1"/>
  <c r="M206" i="1"/>
  <c r="M205" i="1"/>
  <c r="M204" i="1"/>
  <c r="M203" i="1"/>
  <c r="M202" i="1"/>
  <c r="M201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200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420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2" i="1"/>
  <c r="M125" i="1"/>
  <c r="M124" i="1"/>
  <c r="M123" i="1"/>
  <c r="M121" i="1"/>
  <c r="M120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3" i="1"/>
  <c r="M52" i="1"/>
  <c r="M51" i="1"/>
  <c r="M50" i="1"/>
  <c r="M49" i="1"/>
  <c r="M48" i="1"/>
  <c r="M47" i="1"/>
  <c r="M46" i="1"/>
  <c r="M43" i="1"/>
  <c r="M42" i="1"/>
  <c r="M104" i="1"/>
  <c r="M103" i="1"/>
  <c r="M102" i="1"/>
  <c r="O102" i="1" s="1"/>
  <c r="M55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5" i="1"/>
  <c r="M14" i="1"/>
  <c r="M13" i="1"/>
  <c r="M12" i="1"/>
  <c r="M11" i="1"/>
  <c r="M9" i="1"/>
  <c r="K9" i="1"/>
  <c r="D5" i="1"/>
  <c r="O466" i="1" l="1"/>
  <c r="O481" i="1"/>
  <c r="O497" i="1"/>
  <c r="O505" i="1"/>
  <c r="O509" i="1"/>
  <c r="O513" i="1"/>
  <c r="O9" i="1"/>
  <c r="O88" i="1"/>
  <c r="O126" i="1"/>
  <c r="O521" i="1"/>
  <c r="O394" i="1"/>
  <c r="O398" i="1"/>
  <c r="O402" i="1"/>
  <c r="O417" i="1"/>
  <c r="O434" i="1"/>
  <c r="O450" i="1"/>
  <c r="O566" i="1"/>
  <c r="O574" i="1"/>
  <c r="O593" i="1"/>
  <c r="O64" i="1"/>
  <c r="O68" i="1"/>
  <c r="O72" i="1"/>
  <c r="O105" i="1"/>
  <c r="O555" i="1"/>
  <c r="O121" i="1"/>
  <c r="O141" i="1"/>
  <c r="O616" i="1"/>
  <c r="O584" i="1"/>
  <c r="O588" i="1"/>
  <c r="O592" i="1"/>
  <c r="O596" i="1"/>
  <c r="O600" i="1"/>
  <c r="O577" i="1"/>
  <c r="O581" i="1"/>
  <c r="O586" i="1"/>
  <c r="O613" i="1"/>
  <c r="O631" i="1"/>
  <c r="O52" i="1"/>
  <c r="O78" i="1"/>
  <c r="O80" i="1"/>
  <c r="O93" i="1"/>
  <c r="O174" i="1"/>
  <c r="O200" i="1"/>
  <c r="O416" i="1"/>
  <c r="O496" i="1"/>
  <c r="O512" i="1"/>
  <c r="O529" i="1"/>
  <c r="O639" i="1"/>
  <c r="O201" i="1"/>
  <c r="O219" i="1"/>
  <c r="O353" i="1"/>
  <c r="O372" i="1"/>
  <c r="O376" i="1"/>
  <c r="O384" i="1"/>
  <c r="O392" i="1"/>
  <c r="O424" i="1"/>
  <c r="O451" i="1"/>
  <c r="O455" i="1"/>
  <c r="O482" i="1"/>
  <c r="O486" i="1"/>
  <c r="O498" i="1"/>
  <c r="O502" i="1"/>
  <c r="O518" i="1"/>
  <c r="O531" i="1"/>
  <c r="O535" i="1"/>
  <c r="O53" i="1"/>
  <c r="O75" i="1"/>
  <c r="O140" i="1"/>
  <c r="O148" i="1"/>
  <c r="O152" i="1"/>
  <c r="O420" i="1"/>
  <c r="O159" i="1"/>
  <c r="O163" i="1"/>
  <c r="O167" i="1"/>
  <c r="O175" i="1"/>
  <c r="O206" i="1"/>
  <c r="O346" i="1"/>
  <c r="O350" i="1"/>
  <c r="O377" i="1"/>
  <c r="O381" i="1"/>
  <c r="O564" i="1"/>
  <c r="O559" i="1"/>
  <c r="O635" i="1"/>
  <c r="O543" i="1"/>
  <c r="O546" i="1"/>
  <c r="O235" i="1"/>
  <c r="O411" i="1"/>
  <c r="O425" i="1"/>
  <c r="O487" i="1"/>
  <c r="O491" i="1"/>
  <c r="O519" i="1"/>
  <c r="O523" i="1"/>
  <c r="O306" i="1"/>
  <c r="O530" i="1"/>
  <c r="O538" i="1"/>
  <c r="O542" i="1"/>
  <c r="O14" i="1"/>
  <c r="O19" i="1"/>
  <c r="O23" i="1"/>
  <c r="O265" i="1"/>
  <c r="O269" i="1"/>
  <c r="O277" i="1"/>
  <c r="O281" i="1"/>
  <c r="O285" i="1"/>
  <c r="O315" i="1"/>
  <c r="O336" i="1"/>
  <c r="O356" i="1"/>
  <c r="O371" i="1"/>
  <c r="O623" i="1"/>
  <c r="O147" i="1"/>
  <c r="O337" i="1"/>
  <c r="O552" i="1"/>
  <c r="O24" i="1"/>
  <c r="O32" i="1"/>
  <c r="O36" i="1"/>
  <c r="O325" i="1"/>
  <c r="O342" i="1"/>
  <c r="O575" i="1"/>
  <c r="O587" i="1"/>
  <c r="O595" i="1"/>
  <c r="O603" i="1"/>
  <c r="O610" i="1"/>
  <c r="O13" i="1"/>
  <c r="O29" i="1"/>
  <c r="O83" i="1"/>
  <c r="O253" i="1"/>
  <c r="O272" i="1"/>
  <c r="O276" i="1"/>
  <c r="O280" i="1"/>
  <c r="O288" i="1"/>
  <c r="O292" i="1"/>
  <c r="O296" i="1"/>
  <c r="O303" i="1"/>
  <c r="O307" i="1"/>
  <c r="O326" i="1"/>
  <c r="O351" i="1"/>
  <c r="O462" i="1"/>
  <c r="O214" i="1"/>
  <c r="O65" i="1"/>
  <c r="O162" i="1"/>
  <c r="O387" i="1"/>
  <c r="O560" i="1"/>
  <c r="O533" i="1"/>
  <c r="O541" i="1"/>
  <c r="O572" i="1"/>
  <c r="O606" i="1"/>
  <c r="O567" i="1"/>
  <c r="O249" i="1"/>
  <c r="O113" i="1"/>
  <c r="O255" i="1"/>
  <c r="O293" i="1"/>
  <c r="O334" i="1"/>
  <c r="O578" i="1"/>
  <c r="O230" i="1"/>
  <c r="O360" i="1"/>
  <c r="O20" i="1"/>
  <c r="O82" i="1"/>
  <c r="O110" i="1"/>
  <c r="O114" i="1"/>
  <c r="O118" i="1"/>
  <c r="O194" i="1"/>
  <c r="O323" i="1"/>
  <c r="O327" i="1"/>
  <c r="O440" i="1"/>
  <c r="O444" i="1"/>
  <c r="O456" i="1"/>
  <c r="O461" i="1"/>
  <c r="O494" i="1"/>
  <c r="O514" i="1"/>
  <c r="O579" i="1"/>
  <c r="O632" i="1"/>
  <c r="O144" i="1"/>
  <c r="O192" i="1"/>
  <c r="O137" i="1"/>
  <c r="O262" i="1"/>
  <c r="O30" i="1"/>
  <c r="O62" i="1"/>
  <c r="O42" i="1"/>
  <c r="O127" i="1"/>
  <c r="O139" i="1"/>
  <c r="O187" i="1"/>
  <c r="O191" i="1"/>
  <c r="O199" i="1"/>
  <c r="O203" i="1"/>
  <c r="O225" i="1"/>
  <c r="O229" i="1"/>
  <c r="O260" i="1"/>
  <c r="O275" i="1"/>
  <c r="O295" i="1"/>
  <c r="O340" i="1"/>
  <c r="O363" i="1"/>
  <c r="O367" i="1"/>
  <c r="O382" i="1"/>
  <c r="O397" i="1"/>
  <c r="O429" i="1"/>
  <c r="O449" i="1"/>
  <c r="O480" i="1"/>
  <c r="O527" i="1"/>
  <c r="O548" i="1"/>
  <c r="O563" i="1"/>
  <c r="O633" i="1"/>
  <c r="M562" i="1"/>
  <c r="O18" i="1"/>
  <c r="O46" i="1"/>
  <c r="O50" i="1"/>
  <c r="O59" i="1"/>
  <c r="O71" i="1"/>
  <c r="O92" i="1"/>
  <c r="O109" i="1"/>
  <c r="O129" i="1"/>
  <c r="O198" i="1"/>
  <c r="O216" i="1"/>
  <c r="O224" i="1"/>
  <c r="O232" i="1"/>
  <c r="O244" i="1"/>
  <c r="O250" i="1"/>
  <c r="O291" i="1"/>
  <c r="O310" i="1"/>
  <c r="O316" i="1"/>
  <c r="O320" i="1"/>
  <c r="O357" i="1"/>
  <c r="O379" i="1"/>
  <c r="O383" i="1"/>
  <c r="O401" i="1"/>
  <c r="O431" i="1"/>
  <c r="O435" i="1"/>
  <c r="O439" i="1"/>
  <c r="O447" i="1"/>
  <c r="O458" i="1"/>
  <c r="O463" i="1"/>
  <c r="O476" i="1"/>
  <c r="O503" i="1"/>
  <c r="O507" i="1"/>
  <c r="O558" i="1"/>
  <c r="O569" i="1"/>
  <c r="O573" i="1"/>
  <c r="O583" i="1"/>
  <c r="O590" i="1"/>
  <c r="O602" i="1"/>
  <c r="O609" i="1"/>
  <c r="O89" i="1"/>
  <c r="O195" i="1"/>
  <c r="O217" i="1"/>
  <c r="O368" i="1"/>
  <c r="O412" i="1"/>
  <c r="O492" i="1"/>
  <c r="O576" i="1"/>
  <c r="O617" i="1"/>
  <c r="O33" i="1"/>
  <c r="O34" i="1"/>
  <c r="O38" i="1"/>
  <c r="O47" i="1"/>
  <c r="O86" i="1"/>
  <c r="O130" i="1"/>
  <c r="O145" i="1"/>
  <c r="O196" i="1"/>
  <c r="O218" i="1"/>
  <c r="O233" i="1"/>
  <c r="O251" i="1"/>
  <c r="O270" i="1"/>
  <c r="O274" i="1"/>
  <c r="O321" i="1"/>
  <c r="O355" i="1"/>
  <c r="O361" i="1"/>
  <c r="O365" i="1"/>
  <c r="O388" i="1"/>
  <c r="O409" i="1"/>
  <c r="O413" i="1"/>
  <c r="O433" i="1"/>
  <c r="O464" i="1"/>
  <c r="O467" i="1"/>
  <c r="O471" i="1"/>
  <c r="O477" i="1"/>
  <c r="O489" i="1"/>
  <c r="O493" i="1"/>
  <c r="O508" i="1"/>
  <c r="O536" i="1"/>
  <c r="O540" i="1"/>
  <c r="O571" i="1"/>
  <c r="O48" i="1"/>
  <c r="O61" i="1"/>
  <c r="O108" i="1"/>
  <c r="O131" i="1"/>
  <c r="O135" i="1"/>
  <c r="O153" i="1"/>
  <c r="O234" i="1"/>
  <c r="O242" i="1"/>
  <c r="O248" i="1"/>
  <c r="O264" i="1"/>
  <c r="O297" i="1"/>
  <c r="O301" i="1"/>
  <c r="O308" i="1"/>
  <c r="O318" i="1"/>
  <c r="O322" i="1"/>
  <c r="O17" i="1"/>
  <c r="O21" i="1"/>
  <c r="O27" i="1"/>
  <c r="O39" i="1"/>
  <c r="O77" i="1"/>
  <c r="O91" i="1"/>
  <c r="O95" i="1"/>
  <c r="O120" i="1"/>
  <c r="O168" i="1"/>
  <c r="O172" i="1"/>
  <c r="O185" i="1"/>
  <c r="O189" i="1"/>
  <c r="O197" i="1"/>
  <c r="O211" i="1"/>
  <c r="O215" i="1"/>
  <c r="O279" i="1"/>
  <c r="O286" i="1"/>
  <c r="O290" i="1"/>
  <c r="O311" i="1"/>
  <c r="O341" i="1"/>
  <c r="O343" i="1"/>
  <c r="O348" i="1"/>
  <c r="O352" i="1"/>
  <c r="O370" i="1"/>
  <c r="O399" i="1"/>
  <c r="O403" i="1"/>
  <c r="O407" i="1"/>
  <c r="O414" i="1"/>
  <c r="O427" i="1"/>
  <c r="O430" i="1"/>
  <c r="O445" i="1"/>
  <c r="O472" i="1"/>
  <c r="O475" i="1"/>
  <c r="O524" i="1"/>
  <c r="O545" i="1"/>
  <c r="O553" i="1"/>
  <c r="O557" i="1"/>
  <c r="O585" i="1"/>
  <c r="O611" i="1"/>
  <c r="O615" i="1"/>
  <c r="O103" i="1"/>
  <c r="O66" i="1"/>
  <c r="O70" i="1"/>
  <c r="O112" i="1"/>
  <c r="O116" i="1"/>
  <c r="O125" i="1"/>
  <c r="O143" i="1"/>
  <c r="O150" i="1"/>
  <c r="O157" i="1"/>
  <c r="O161" i="1"/>
  <c r="O165" i="1"/>
  <c r="O227" i="1"/>
  <c r="O231" i="1"/>
  <c r="O254" i="1"/>
  <c r="O261" i="1"/>
  <c r="O305" i="1"/>
  <c r="O338" i="1"/>
  <c r="O386" i="1"/>
  <c r="O393" i="1"/>
  <c r="O396" i="1"/>
  <c r="O418" i="1"/>
  <c r="O442" i="1"/>
  <c r="O446" i="1"/>
  <c r="O465" i="1"/>
  <c r="O510" i="1"/>
  <c r="O598" i="1"/>
  <c r="O31" i="1"/>
  <c r="O55" i="1"/>
  <c r="O63" i="1"/>
  <c r="O73" i="1"/>
  <c r="O90" i="1"/>
  <c r="O106" i="1"/>
  <c r="O128" i="1"/>
  <c r="O142" i="1"/>
  <c r="O149" i="1"/>
  <c r="O155" i="1"/>
  <c r="O158" i="1"/>
  <c r="O169" i="1"/>
  <c r="O173" i="1"/>
  <c r="O186" i="1"/>
  <c r="O193" i="1"/>
  <c r="O204" i="1"/>
  <c r="O213" i="1"/>
  <c r="O240" i="1"/>
  <c r="O243" i="1"/>
  <c r="O263" i="1"/>
  <c r="O283" i="1"/>
  <c r="O287" i="1"/>
  <c r="O294" i="1"/>
  <c r="O313" i="1"/>
  <c r="O317" i="1"/>
  <c r="O324" i="1"/>
  <c r="O358" i="1"/>
  <c r="O362" i="1"/>
  <c r="O369" i="1"/>
  <c r="O390" i="1"/>
  <c r="O400" i="1"/>
  <c r="O426" i="1"/>
  <c r="O432" i="1"/>
  <c r="O453" i="1"/>
  <c r="O457" i="1"/>
  <c r="O484" i="1"/>
  <c r="O488" i="1"/>
  <c r="O495" i="1"/>
  <c r="O516" i="1"/>
  <c r="O520" i="1"/>
  <c r="O528" i="1"/>
  <c r="O550" i="1"/>
  <c r="O554" i="1"/>
  <c r="O561" i="1"/>
  <c r="O422" i="1"/>
  <c r="O570" i="1"/>
  <c r="O589" i="1"/>
  <c r="O599" i="1"/>
  <c r="O608" i="1"/>
  <c r="O612" i="1"/>
  <c r="O634" i="1"/>
  <c r="O638" i="1"/>
  <c r="O22" i="1"/>
  <c r="O28" i="1"/>
  <c r="O35" i="1"/>
  <c r="O51" i="1"/>
  <c r="O60" i="1"/>
  <c r="O67" i="1"/>
  <c r="O74" i="1"/>
  <c r="O81" i="1"/>
  <c r="O87" i="1"/>
  <c r="O94" i="1"/>
  <c r="O107" i="1"/>
  <c r="O117" i="1"/>
  <c r="O122" i="1"/>
  <c r="O132" i="1"/>
  <c r="O146" i="1"/>
  <c r="O190" i="1"/>
  <c r="O205" i="1"/>
  <c r="O221" i="1"/>
  <c r="O241" i="1"/>
  <c r="O257" i="1"/>
  <c r="O266" i="1"/>
  <c r="O284" i="1"/>
  <c r="O298" i="1"/>
  <c r="O314" i="1"/>
  <c r="O328" i="1"/>
  <c r="O339" i="1"/>
  <c r="O359" i="1"/>
  <c r="O373" i="1"/>
  <c r="O391" i="1"/>
  <c r="O404" i="1"/>
  <c r="O436" i="1"/>
  <c r="O454" i="1"/>
  <c r="O468" i="1"/>
  <c r="O485" i="1"/>
  <c r="O499" i="1"/>
  <c r="O517" i="1"/>
  <c r="O532" i="1"/>
  <c r="O551" i="1"/>
  <c r="O133" i="1"/>
  <c r="O136" i="1"/>
  <c r="O170" i="1"/>
  <c r="O525" i="1"/>
  <c r="O568" i="1"/>
  <c r="O607" i="1"/>
  <c r="O629" i="1"/>
  <c r="O11" i="1"/>
  <c r="O15" i="1"/>
  <c r="O25" i="1"/>
  <c r="O43" i="1"/>
  <c r="O57" i="1"/>
  <c r="O84" i="1"/>
  <c r="O111" i="1"/>
  <c r="O123" i="1"/>
  <c r="O156" i="1"/>
  <c r="O171" i="1"/>
  <c r="O222" i="1"/>
  <c r="O226" i="1"/>
  <c r="O267" i="1"/>
  <c r="O271" i="1"/>
  <c r="O278" i="1"/>
  <c r="O299" i="1"/>
  <c r="O302" i="1"/>
  <c r="O309" i="1"/>
  <c r="O329" i="1"/>
  <c r="O347" i="1"/>
  <c r="O354" i="1"/>
  <c r="O374" i="1"/>
  <c r="O378" i="1"/>
  <c r="O385" i="1"/>
  <c r="O405" i="1"/>
  <c r="O408" i="1"/>
  <c r="O415" i="1"/>
  <c r="O437" i="1"/>
  <c r="O441" i="1"/>
  <c r="O448" i="1"/>
  <c r="O469" i="1"/>
  <c r="O473" i="1"/>
  <c r="O500" i="1"/>
  <c r="O504" i="1"/>
  <c r="O511" i="1"/>
  <c r="O537" i="1"/>
  <c r="O544" i="1"/>
  <c r="O597" i="1"/>
  <c r="O604" i="1"/>
  <c r="O621" i="1"/>
  <c r="O12" i="1"/>
  <c r="O26" i="1"/>
  <c r="O37" i="1"/>
  <c r="O104" i="1"/>
  <c r="O49" i="1"/>
  <c r="O58" i="1"/>
  <c r="O69" i="1"/>
  <c r="O76" i="1"/>
  <c r="O85" i="1"/>
  <c r="O115" i="1"/>
  <c r="O124" i="1"/>
  <c r="O134" i="1"/>
  <c r="O151" i="1"/>
  <c r="O154" i="1"/>
  <c r="O160" i="1"/>
  <c r="O164" i="1"/>
  <c r="O223" i="1"/>
  <c r="O239" i="1"/>
  <c r="O268" i="1"/>
  <c r="O282" i="1"/>
  <c r="O300" i="1"/>
  <c r="O312" i="1"/>
  <c r="O345" i="1"/>
  <c r="O375" i="1"/>
  <c r="O389" i="1"/>
  <c r="O406" i="1"/>
  <c r="O419" i="1"/>
  <c r="O438" i="1"/>
  <c r="O452" i="1"/>
  <c r="O470" i="1"/>
  <c r="O483" i="1"/>
  <c r="O501" i="1"/>
  <c r="O515" i="1"/>
  <c r="O534" i="1"/>
  <c r="O549" i="1"/>
  <c r="O580" i="1"/>
  <c r="O591" i="1"/>
  <c r="O594" i="1"/>
  <c r="O601" i="1"/>
  <c r="O614" i="1"/>
  <c r="O630" i="1"/>
  <c r="O166" i="1"/>
  <c r="O212" i="1"/>
  <c r="O228" i="1"/>
  <c r="O247" i="1"/>
  <c r="O366" i="1"/>
  <c r="O620" i="1"/>
  <c r="O628" i="1"/>
  <c r="O188" i="1"/>
  <c r="O259" i="1"/>
  <c r="O273" i="1"/>
  <c r="O289" i="1"/>
  <c r="O304" i="1"/>
  <c r="O319" i="1"/>
  <c r="O332" i="1"/>
  <c r="O349" i="1"/>
  <c r="O364" i="1"/>
  <c r="O380" i="1"/>
  <c r="O395" i="1"/>
  <c r="O410" i="1"/>
  <c r="O428" i="1"/>
  <c r="O443" i="1"/>
  <c r="O474" i="1"/>
  <c r="O490" i="1"/>
  <c r="O506" i="1"/>
  <c r="O522" i="1"/>
  <c r="O539" i="1"/>
  <c r="O556" i="1"/>
  <c r="O138" i="1"/>
  <c r="O202" i="1"/>
  <c r="O220" i="1"/>
  <c r="O238" i="1"/>
  <c r="O256" i="1"/>
  <c r="O605" i="1"/>
  <c r="O618" i="1"/>
  <c r="O619" i="1"/>
  <c r="O636" i="1"/>
  <c r="O641" i="1"/>
  <c r="O562" i="1" l="1"/>
</calcChain>
</file>

<file path=xl/sharedStrings.xml><?xml version="1.0" encoding="utf-8"?>
<sst xmlns="http://schemas.openxmlformats.org/spreadsheetml/2006/main" count="4894" uniqueCount="1847">
  <si>
    <t>Servicio Nacional de Salud</t>
  </si>
  <si>
    <t>Plantilla de Reporte de Nómina Interna</t>
  </si>
  <si>
    <t>Región:</t>
  </si>
  <si>
    <t>REGION 0</t>
  </si>
  <si>
    <t>Hospital:</t>
  </si>
  <si>
    <t>CECANOT</t>
  </si>
  <si>
    <t>Periodo Año:</t>
  </si>
  <si>
    <t>Periodo Mes:</t>
  </si>
  <si>
    <t>ABRIL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</si>
  <si>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</si>
  <si>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</si>
  <si>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</si>
  <si>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</si>
  <si>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</si>
  <si>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</si>
  <si>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</si>
  <si>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</si>
  <si>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</si>
  <si>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</si>
  <si>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</si>
  <si>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</si>
  <si>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</si>
  <si>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</si>
  <si>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</si>
  <si>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CLETO RAFAEL </t>
  </si>
  <si>
    <t xml:space="preserve">RAMIREZ PENSO </t>
  </si>
  <si>
    <t>M</t>
  </si>
  <si>
    <t>FIJO</t>
  </si>
  <si>
    <t>N/A</t>
  </si>
  <si>
    <t>F</t>
  </si>
  <si>
    <t>ENCARGADA</t>
  </si>
  <si>
    <t>TEMPORAL</t>
  </si>
  <si>
    <t>ALEXANDRA MARISOL</t>
  </si>
  <si>
    <t>LEREBOURS SANTANA</t>
  </si>
  <si>
    <t>ANALISTA FINANCIERO</t>
  </si>
  <si>
    <t xml:space="preserve">ROSA </t>
  </si>
  <si>
    <t>GOMEZ FELIZ</t>
  </si>
  <si>
    <t>ANGELICA MARIA</t>
  </si>
  <si>
    <t xml:space="preserve">ROSA MOREL </t>
  </si>
  <si>
    <t xml:space="preserve">ANALISTA FINANCIERA </t>
  </si>
  <si>
    <t>CARLOS ALTAGRACIA</t>
  </si>
  <si>
    <t>GARCIA MARTINEZ</t>
  </si>
  <si>
    <t xml:space="preserve">EVANGELISTA </t>
  </si>
  <si>
    <t>REYNOSO FRÍAS</t>
  </si>
  <si>
    <t>PARALEGAL</t>
  </si>
  <si>
    <t>LISSET TERESA AURORA</t>
  </si>
  <si>
    <t xml:space="preserve"> GARCIA HERNANDEZ</t>
  </si>
  <si>
    <t>OFICIAL DE LA OAI</t>
  </si>
  <si>
    <t xml:space="preserve">EDWARD </t>
  </si>
  <si>
    <t xml:space="preserve">FERNANDEZ RAMOS </t>
  </si>
  <si>
    <t xml:space="preserve">BLANCA YASMEL </t>
  </si>
  <si>
    <t>BELTRE SUERO</t>
  </si>
  <si>
    <t xml:space="preserve">SECRETARIA </t>
  </si>
  <si>
    <t xml:space="preserve">TIRSO ESTANILAO </t>
  </si>
  <si>
    <t>SENA RIVAS</t>
  </si>
  <si>
    <t xml:space="preserve">DISEÑADOR GRAFICO </t>
  </si>
  <si>
    <t xml:space="preserve">JORGE LUIS </t>
  </si>
  <si>
    <t xml:space="preserve">VALERIO VARGAS </t>
  </si>
  <si>
    <t xml:space="preserve">ANA IRIS </t>
  </si>
  <si>
    <t xml:space="preserve">ADAMES MERAN </t>
  </si>
  <si>
    <t>FELICITA ALTAGRACIA</t>
  </si>
  <si>
    <t>VALERA RAMÍREZ</t>
  </si>
  <si>
    <t>ENCARGADA DE SERVICIO SOCIAL</t>
  </si>
  <si>
    <t xml:space="preserve">JOSÉ APOLINAR </t>
  </si>
  <si>
    <t>MOREL BELEN</t>
  </si>
  <si>
    <t>MIEMBRO DE SEGURIDAD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</si>
  <si>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</si>
  <si>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</si>
  <si>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</si>
  <si>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</si>
  <si>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</si>
  <si>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RAMON ANTONIO 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</si>
  <si>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</si>
  <si>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</si>
  <si>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</si>
  <si>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</si>
  <si>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</si>
  <si>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GABRIEL ALBERTO </t>
  </si>
  <si>
    <t>JIMENEZ MENDEZ</t>
  </si>
  <si>
    <t xml:space="preserve">FELICIANO VLADIMIR </t>
  </si>
  <si>
    <t>RODRÍGUEZ VALDEZ</t>
  </si>
  <si>
    <t xml:space="preserve">ZACARIAS </t>
  </si>
  <si>
    <t>MUÑOZ FRANCO</t>
  </si>
  <si>
    <t xml:space="preserve">ALEXANDRE ENMANUEL </t>
  </si>
  <si>
    <t xml:space="preserve">PINALES GUERRERO </t>
  </si>
  <si>
    <t xml:space="preserve">EDWARD ARTURO </t>
  </si>
  <si>
    <t>ENCARNACION GRULLART</t>
  </si>
  <si>
    <t xml:space="preserve">LORENZO MARTIN </t>
  </si>
  <si>
    <t>FRANCO ACOSTA</t>
  </si>
  <si>
    <t xml:space="preserve">GEORGE MILCIADES </t>
  </si>
  <si>
    <t>RAMIREZ DE LEON</t>
  </si>
  <si>
    <t xml:space="preserve">JULIO CESAR </t>
  </si>
  <si>
    <t>DE LA CRUZ</t>
  </si>
  <si>
    <t xml:space="preserve">JOSE MANUEL </t>
  </si>
  <si>
    <t xml:space="preserve">RIVERA </t>
  </si>
  <si>
    <t>EMENEGILDO</t>
  </si>
  <si>
    <t>FAJARDO</t>
  </si>
  <si>
    <t xml:space="preserve">TEODORA RAQUEL </t>
  </si>
  <si>
    <t>CORDERO NUÑEZ</t>
  </si>
  <si>
    <t xml:space="preserve">YEISON RAFAEL </t>
  </si>
  <si>
    <t>GUTIÉRREZ TEJEDA</t>
  </si>
  <si>
    <t>MENSAJERO EXTERNO</t>
  </si>
  <si>
    <t xml:space="preserve">WANDEL </t>
  </si>
  <si>
    <t>SALA MARTINEZ</t>
  </si>
  <si>
    <t>MENSAJERO INTERNO</t>
  </si>
  <si>
    <t>RAUDY PAUL</t>
  </si>
  <si>
    <t>SENA RAMON</t>
  </si>
  <si>
    <t>EUNICE</t>
  </si>
  <si>
    <t xml:space="preserve">GONZALEZ BELEN </t>
  </si>
  <si>
    <t>FRANCHESKA CRISTABEL</t>
  </si>
  <si>
    <t>MEDINA NÚÑEZ</t>
  </si>
  <si>
    <t>ANALISTA DE CALIDAD</t>
  </si>
  <si>
    <t xml:space="preserve">MARIA RAFAELA </t>
  </si>
  <si>
    <t>DISLA PEREZ</t>
  </si>
  <si>
    <t>GLADYS</t>
  </si>
  <si>
    <t xml:space="preserve">LÓPEZ GÓMEZ </t>
  </si>
  <si>
    <t xml:space="preserve">TAMMY DALEGNY </t>
  </si>
  <si>
    <t xml:space="preserve">MARTINEZ CAPELLAN </t>
  </si>
  <si>
    <t xml:space="preserve">ANALISTA DE RECURSOS HUMANOS </t>
  </si>
  <si>
    <t xml:space="preserve">EMELIN </t>
  </si>
  <si>
    <t>MARTINEZ DE LA CRUZ</t>
  </si>
  <si>
    <t xml:space="preserve">YOJANY </t>
  </si>
  <si>
    <t xml:space="preserve">DE LEÓN ALCÁNTARA </t>
  </si>
  <si>
    <t xml:space="preserve">ROSALBA </t>
  </si>
  <si>
    <t xml:space="preserve">TRONCOSO LEON </t>
  </si>
  <si>
    <t xml:space="preserve">CLARA IVELISSE </t>
  </si>
  <si>
    <t xml:space="preserve">SOSA ASTACIO </t>
  </si>
  <si>
    <t xml:space="preserve">MÉDICO AUDITORA </t>
  </si>
  <si>
    <t xml:space="preserve">CHRISTINA JHEZELLE </t>
  </si>
  <si>
    <t>REINOSO TAVERAS</t>
  </si>
  <si>
    <t>FRANCISCO JOSÉ</t>
  </si>
  <si>
    <t>VILLABRILLE MÉNDEZ</t>
  </si>
  <si>
    <t>COORDINADOR</t>
  </si>
  <si>
    <t>EVA ALEXANDRA</t>
  </si>
  <si>
    <t>OVALLES ROSARIO</t>
  </si>
  <si>
    <t>ENCARGADA DE  NOMINA</t>
  </si>
  <si>
    <t xml:space="preserve">LUIS ONORIO </t>
  </si>
  <si>
    <t>GONZÁLEZ TORRES</t>
  </si>
  <si>
    <t>ENCARGADO DE PRESUPUESTO</t>
  </si>
  <si>
    <t xml:space="preserve">MARIELY </t>
  </si>
  <si>
    <t xml:space="preserve">REYNOSO CAPELLAN </t>
  </si>
  <si>
    <t xml:space="preserve">ANALISTA DE CONTABILIDAD </t>
  </si>
  <si>
    <t xml:space="preserve">CRISTHEL LAINEE </t>
  </si>
  <si>
    <t>VICIOSO DE LOS SANTOS</t>
  </si>
  <si>
    <t xml:space="preserve">HERMIS WILLMAN </t>
  </si>
  <si>
    <t>ABREU MENDEZ</t>
  </si>
  <si>
    <t>ANALISTA DE CONTABILIDAD</t>
  </si>
  <si>
    <t xml:space="preserve">ROSA ELENA </t>
  </si>
  <si>
    <t xml:space="preserve">BRITO ESPINAL </t>
  </si>
  <si>
    <t xml:space="preserve">ANGELA MARIA </t>
  </si>
  <si>
    <t>CALDERON MARTINEZ</t>
  </si>
  <si>
    <t xml:space="preserve">ROSSY </t>
  </si>
  <si>
    <t xml:space="preserve">MATEO QUEZDA </t>
  </si>
  <si>
    <t xml:space="preserve">GINETTE MARINA </t>
  </si>
  <si>
    <t>CAMILO FAÑA</t>
  </si>
  <si>
    <t>AUXILIAR DE CONTABILIDAD</t>
  </si>
  <si>
    <t xml:space="preserve">SANDRA YANIBEL </t>
  </si>
  <si>
    <t>FRIAS LARA</t>
  </si>
  <si>
    <t xml:space="preserve">JENNIFFER MICHELLE </t>
  </si>
  <si>
    <t>MORONTA SANTOS</t>
  </si>
  <si>
    <t xml:space="preserve">RENNIS ANDRES </t>
  </si>
  <si>
    <t xml:space="preserve">IMBERT LORENZO </t>
  </si>
  <si>
    <t>ENCARGADO DE ACTIVO FIJO</t>
  </si>
  <si>
    <t xml:space="preserve">FRANCISCO JAVIER </t>
  </si>
  <si>
    <t>GIL VALDEZ</t>
  </si>
  <si>
    <t>GREGORIA</t>
  </si>
  <si>
    <t>VALLEJO PEREZ</t>
  </si>
  <si>
    <t>ENCARGADO</t>
  </si>
  <si>
    <t xml:space="preserve">EISTHER BRAYAN </t>
  </si>
  <si>
    <t>FELIZ MENDEZ</t>
  </si>
  <si>
    <t>LEURYS DARIO</t>
  </si>
  <si>
    <t xml:space="preserve">RODRIGUEZ GOMEZ </t>
  </si>
  <si>
    <t>KEESHA ALTAGRACIA</t>
  </si>
  <si>
    <t>MEDINA</t>
  </si>
  <si>
    <t>CAJERA</t>
  </si>
  <si>
    <t xml:space="preserve">ANGELA </t>
  </si>
  <si>
    <t>DOÑE PANIAGUA</t>
  </si>
  <si>
    <t>CAJERO</t>
  </si>
  <si>
    <t xml:space="preserve">AIDA EDELMIRA </t>
  </si>
  <si>
    <t>DEL ORBE NOVAS</t>
  </si>
  <si>
    <t xml:space="preserve">PABLO JOSÉ </t>
  </si>
  <si>
    <t>SUAREZ GÓMEZ</t>
  </si>
  <si>
    <t>FRAILIS</t>
  </si>
  <si>
    <t>ACOSTA MENDEZ</t>
  </si>
  <si>
    <t>OSCAR</t>
  </si>
  <si>
    <t xml:space="preserve">GONZALEZ ALMANZAR </t>
  </si>
  <si>
    <t>EMILIO</t>
  </si>
  <si>
    <t xml:space="preserve"> PEREZ VALERIO</t>
  </si>
  <si>
    <t xml:space="preserve">GEORGE SAMUEL </t>
  </si>
  <si>
    <t>DE LOS SANTOS</t>
  </si>
  <si>
    <t xml:space="preserve">HAIRO MANUEL </t>
  </si>
  <si>
    <t xml:space="preserve">AQUINO MORILLO </t>
  </si>
  <si>
    <t>AUXILIAR DE ATENCIÓN AL USUARIO DE SALUD</t>
  </si>
  <si>
    <t xml:space="preserve">KATHERINE ZULEICA </t>
  </si>
  <si>
    <t>ALCEQUIZ CARRASCO</t>
  </si>
  <si>
    <t xml:space="preserve">JOAN ALESSANDRO </t>
  </si>
  <si>
    <t xml:space="preserve">MOQUETE </t>
  </si>
  <si>
    <t>AUXILIAR DE ATENCIÓN AL USUARIO</t>
  </si>
  <si>
    <t xml:space="preserve">MARINELY </t>
  </si>
  <si>
    <t xml:space="preserve">BERIGUETE JIMÉNEZ </t>
  </si>
  <si>
    <t xml:space="preserve"> 25/09/2014</t>
  </si>
  <si>
    <t xml:space="preserve">MARIA ALEXANDRA  </t>
  </si>
  <si>
    <t xml:space="preserve">CORDONES VIZCAINO </t>
  </si>
  <si>
    <t>ROSEMARY</t>
  </si>
  <si>
    <t>CABRERA PEGUERO</t>
  </si>
  <si>
    <t xml:space="preserve">MILDRED </t>
  </si>
  <si>
    <t>VASQUEZ ARIAS</t>
  </si>
  <si>
    <t xml:space="preserve">SOBEIDA DE JESUS </t>
  </si>
  <si>
    <t>SANTANA VARGAS</t>
  </si>
  <si>
    <t xml:space="preserve">AUXILIAR DE ATENCIÓN AL USUARIO DE SALUD </t>
  </si>
  <si>
    <t xml:space="preserve">ANGEL GABRIEL </t>
  </si>
  <si>
    <t>DE PAULA LORA</t>
  </si>
  <si>
    <t xml:space="preserve">MARIELYS ISABEL </t>
  </si>
  <si>
    <t xml:space="preserve">MINAYA GARCIA </t>
  </si>
  <si>
    <t xml:space="preserve">ISAMAR </t>
  </si>
  <si>
    <t xml:space="preserve">GUZMAN THEN </t>
  </si>
  <si>
    <t xml:space="preserve">JUANA LISBETH </t>
  </si>
  <si>
    <t xml:space="preserve">FRIAS PERDOMO </t>
  </si>
  <si>
    <t xml:space="preserve">VIANNY </t>
  </si>
  <si>
    <t xml:space="preserve">CASTAÑO BELTRE </t>
  </si>
  <si>
    <t xml:space="preserve">CLAUDIO ALBERTO </t>
  </si>
  <si>
    <t xml:space="preserve">CAMEJO FORTUNATO </t>
  </si>
  <si>
    <t xml:space="preserve">LORENZO </t>
  </si>
  <si>
    <t xml:space="preserve">JONAURIS </t>
  </si>
  <si>
    <t xml:space="preserve">YOMAIRA </t>
  </si>
  <si>
    <t>PEREZ PEREZ</t>
  </si>
  <si>
    <t>GEIDY</t>
  </si>
  <si>
    <t>NUÑEZ CONTRERAS</t>
  </si>
  <si>
    <t>AUXILIAR</t>
  </si>
  <si>
    <t xml:space="preserve">RAYMUNDO </t>
  </si>
  <si>
    <t xml:space="preserve">JOSÉ </t>
  </si>
  <si>
    <t>AYUDANTE DE COCINA</t>
  </si>
  <si>
    <t xml:space="preserve">MARIA ISABEL </t>
  </si>
  <si>
    <t>GRACIANO KELLYS</t>
  </si>
  <si>
    <t>AUXILIAR DE COCINA</t>
  </si>
  <si>
    <t xml:space="preserve">DELMIRA ZULEMA </t>
  </si>
  <si>
    <t>GRULLON LAZALA</t>
  </si>
  <si>
    <t xml:space="preserve">LOURDES  </t>
  </si>
  <si>
    <t>VÁSQUEZ BELEN</t>
  </si>
  <si>
    <t xml:space="preserve">GUIDY STEFANYS </t>
  </si>
  <si>
    <t>MORETA PICHARDO</t>
  </si>
  <si>
    <t xml:space="preserve">INOCENCIA </t>
  </si>
  <si>
    <t>LLUBERES DE GONZÁLEZ</t>
  </si>
  <si>
    <t>MARGARITA</t>
  </si>
  <si>
    <t>HERNANDEZ</t>
  </si>
  <si>
    <t xml:space="preserve">ALTAGRACIA </t>
  </si>
  <si>
    <t>ARIAS ENCARNACIÓN</t>
  </si>
  <si>
    <t xml:space="preserve">ROSAURA </t>
  </si>
  <si>
    <t>SILVESTRE MENDOZA</t>
  </si>
  <si>
    <t xml:space="preserve">CAROLINA </t>
  </si>
  <si>
    <t xml:space="preserve">PEREZ </t>
  </si>
  <si>
    <t>YASEL NAIROBI</t>
  </si>
  <si>
    <t xml:space="preserve">ROSARIO AÑAZCO </t>
  </si>
  <si>
    <t xml:space="preserve">JUDISSA </t>
  </si>
  <si>
    <t>TIBURCIO URBAEZ</t>
  </si>
  <si>
    <t xml:space="preserve">JAVIER </t>
  </si>
  <si>
    <t xml:space="preserve">ANTONIO PELEGRIN </t>
  </si>
  <si>
    <t xml:space="preserve">AUXILIAR DE COCINA </t>
  </si>
  <si>
    <t xml:space="preserve">JANNY </t>
  </si>
  <si>
    <t xml:space="preserve">VALENZUELA DE OLEO BELLO </t>
  </si>
  <si>
    <t>DAISY AMELIA</t>
  </si>
  <si>
    <t>REYNOSO RODRIGUEZ</t>
  </si>
  <si>
    <t xml:space="preserve">DOMINGA </t>
  </si>
  <si>
    <t>DE LA ROSA</t>
  </si>
  <si>
    <t>AUXILIAR DE LAVANDERÍA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</si>
  <si>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</si>
  <si>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GENNY JOSEFINA </t>
  </si>
  <si>
    <t>GONZALEZ</t>
  </si>
  <si>
    <t xml:space="preserve">MELANIA </t>
  </si>
  <si>
    <t>PERALTA BIDO</t>
  </si>
  <si>
    <t xml:space="preserve">ERIDANIA </t>
  </si>
  <si>
    <t>RAMON</t>
  </si>
  <si>
    <t xml:space="preserve">ANA MIRCA </t>
  </si>
  <si>
    <t>PEREZ MONTERO</t>
  </si>
  <si>
    <t xml:space="preserve">SERGIO </t>
  </si>
  <si>
    <t>ROSARIO</t>
  </si>
  <si>
    <t xml:space="preserve">CARLOS MANUEL </t>
  </si>
  <si>
    <t>DE LOS SANTOS MORA</t>
  </si>
  <si>
    <t xml:space="preserve">LUIS MIGUEL </t>
  </si>
  <si>
    <t>GUZMAN HEREDIA</t>
  </si>
  <si>
    <t xml:space="preserve">ENMANUEL </t>
  </si>
  <si>
    <t xml:space="preserve">GUZMAN MARTÍNEZ </t>
  </si>
  <si>
    <t xml:space="preserve">ROWELLINTON DARIEL </t>
  </si>
  <si>
    <t xml:space="preserve">LÓPEZ REYES </t>
  </si>
  <si>
    <t xml:space="preserve">JUANA EVA </t>
  </si>
  <si>
    <t>LOPEZ LEON</t>
  </si>
  <si>
    <t>CONSERJE</t>
  </si>
  <si>
    <t>CREISEIDA</t>
  </si>
  <si>
    <t>PEREZ FELIZ</t>
  </si>
  <si>
    <t xml:space="preserve">IRIS EUNICE </t>
  </si>
  <si>
    <t>RIVERA ALVAREZ</t>
  </si>
  <si>
    <t xml:space="preserve">FRANCISCA </t>
  </si>
  <si>
    <t xml:space="preserve">GONZALEZ </t>
  </si>
  <si>
    <t xml:space="preserve">ELVIS DARIO </t>
  </si>
  <si>
    <t xml:space="preserve">FELIZ FELIZ </t>
  </si>
  <si>
    <t xml:space="preserve">JUANA </t>
  </si>
  <si>
    <t xml:space="preserve">ORTIZ MELENCIANO </t>
  </si>
  <si>
    <t xml:space="preserve">ALGENIS GREGORIO </t>
  </si>
  <si>
    <t xml:space="preserve">JIMENEZ CEPIN </t>
  </si>
  <si>
    <t>JUANA MERCEDES</t>
  </si>
  <si>
    <t>ADA ISABEL</t>
  </si>
  <si>
    <t>DUVAL MICHEL</t>
  </si>
  <si>
    <t xml:space="preserve">RUBY </t>
  </si>
  <si>
    <t>FELIZ MARRERO</t>
  </si>
  <si>
    <t xml:space="preserve">JEOVANNY MARISOL </t>
  </si>
  <si>
    <t>LAZALA GARCIA</t>
  </si>
  <si>
    <t>BELKYS INOSENCIA ALTAGRACIA</t>
  </si>
  <si>
    <t>MATOS MALAVEZ</t>
  </si>
  <si>
    <t xml:space="preserve">SAIRIS MAILENIN </t>
  </si>
  <si>
    <t xml:space="preserve">HURTADO BELEZ </t>
  </si>
  <si>
    <t xml:space="preserve">LUZ ZENEIDA </t>
  </si>
  <si>
    <t>ORTIZ ARIAS</t>
  </si>
  <si>
    <t xml:space="preserve">AUXILIAR DE HIGIENIZACIÓN </t>
  </si>
  <si>
    <t xml:space="preserve">ANA LUISA </t>
  </si>
  <si>
    <t>POZO</t>
  </si>
  <si>
    <t xml:space="preserve">SANTA </t>
  </si>
  <si>
    <t>PERDOMO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</si>
  <si>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</si>
  <si>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</si>
  <si>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</si>
  <si>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</si>
  <si>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</si>
  <si>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</si>
  <si>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</si>
  <si>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</si>
  <si>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</si>
  <si>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</si>
  <si>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>RAMÍREZ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</si>
  <si>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</si>
  <si>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</si>
  <si>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</si>
  <si>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</si>
  <si>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</si>
  <si>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MAIRA  </t>
  </si>
  <si>
    <t xml:space="preserve">MEDINA  </t>
  </si>
  <si>
    <t xml:space="preserve">CARMEN LUCILA </t>
  </si>
  <si>
    <t>CASTILLO</t>
  </si>
  <si>
    <t xml:space="preserve">SANTIAGO </t>
  </si>
  <si>
    <t>GARCÍA JIMÉNEZ</t>
  </si>
  <si>
    <t xml:space="preserve">RAFAEL ANTONIO </t>
  </si>
  <si>
    <t>GRULLON ESCOLÁSTICA</t>
  </si>
  <si>
    <t xml:space="preserve">ZORAIDA </t>
  </si>
  <si>
    <t xml:space="preserve">SEGURA SEGURA </t>
  </si>
  <si>
    <t xml:space="preserve">YAJAIRA </t>
  </si>
  <si>
    <t>CUEVAS</t>
  </si>
  <si>
    <t xml:space="preserve">CLARA LUZ ELENA </t>
  </si>
  <si>
    <t>SANTOS</t>
  </si>
  <si>
    <t xml:space="preserve">FIDELINA ALTAGRACIA </t>
  </si>
  <si>
    <t>BISONO MARTÍNEZ</t>
  </si>
  <si>
    <t xml:space="preserve">KATY ALTAGRACIA </t>
  </si>
  <si>
    <t>FÉLIX</t>
  </si>
  <si>
    <t xml:space="preserve">GIRÓN LAURENCIO </t>
  </si>
  <si>
    <t xml:space="preserve">MARTIRES </t>
  </si>
  <si>
    <t xml:space="preserve">MAÑON JAVIER </t>
  </si>
  <si>
    <t xml:space="preserve">MARY </t>
  </si>
  <si>
    <t>VALDEZ OTAÑO</t>
  </si>
  <si>
    <t xml:space="preserve">BIBIAN ALEJANDRINA </t>
  </si>
  <si>
    <t>VIZCAINO ALMONTE</t>
  </si>
  <si>
    <t xml:space="preserve">YUBERKYS </t>
  </si>
  <si>
    <t>RODRIGUEZ ROSARIO</t>
  </si>
  <si>
    <t xml:space="preserve">JOHNATAN </t>
  </si>
  <si>
    <t>ENCARNACIÓN FELIZ</t>
  </si>
  <si>
    <t xml:space="preserve">MARIE ELAINE </t>
  </si>
  <si>
    <t xml:space="preserve">CIPRIAN ESCALANTE </t>
  </si>
  <si>
    <t>ARLANDA CELESTE</t>
  </si>
  <si>
    <t xml:space="preserve">HERMAN HENLY </t>
  </si>
  <si>
    <t xml:space="preserve">YANET </t>
  </si>
  <si>
    <t xml:space="preserve">OLIVERO PEÑA </t>
  </si>
  <si>
    <t xml:space="preserve">WALKIRIA AIMEE </t>
  </si>
  <si>
    <t xml:space="preserve">MONTERO PICARDO </t>
  </si>
  <si>
    <t>ANALISTA DE COMPRAS Y CONTRATACIONES</t>
  </si>
  <si>
    <t xml:space="preserve">RHINA YELENIA </t>
  </si>
  <si>
    <t xml:space="preserve">MALOON TURBI </t>
  </si>
  <si>
    <t xml:space="preserve">ROMAN ERNESTO </t>
  </si>
  <si>
    <t>AQUINO ECHAVARRIA</t>
  </si>
  <si>
    <t xml:space="preserve">CRICEL </t>
  </si>
  <si>
    <t xml:space="preserve">RAMIREZ MESA </t>
  </si>
  <si>
    <t xml:space="preserve">DIGITADOR </t>
  </si>
  <si>
    <t xml:space="preserve">JUAN MIGUEL </t>
  </si>
  <si>
    <t>EMIS</t>
  </si>
  <si>
    <t>AYUDANTE DE MANTENIMIENTO</t>
  </si>
  <si>
    <t xml:space="preserve">PABLO MIGUEL </t>
  </si>
  <si>
    <t>VENTURA FIGARO</t>
  </si>
  <si>
    <t xml:space="preserve">LUILLYS DOMINGO 
</t>
  </si>
  <si>
    <t>PEREZ ROSARIO</t>
  </si>
  <si>
    <t xml:space="preserve">ANGELITO </t>
  </si>
  <si>
    <t>DE JESUS DE JESUS</t>
  </si>
  <si>
    <t>CABRAL GRACIANO</t>
  </si>
  <si>
    <t xml:space="preserve">MELVIN ERNESTO </t>
  </si>
  <si>
    <t>LIBURD GALVAN</t>
  </si>
  <si>
    <t xml:space="preserve">CARLOS ANTONIO </t>
  </si>
  <si>
    <t xml:space="preserve">DIAZ MONTERO </t>
  </si>
  <si>
    <t xml:space="preserve">EUGENIO </t>
  </si>
  <si>
    <t>CASTRO MARÍA</t>
  </si>
  <si>
    <t xml:space="preserve">ALVAREZ CAPELLAN </t>
  </si>
  <si>
    <t>ANTHONY ELIEZER</t>
  </si>
  <si>
    <t xml:space="preserve">DIFO ARIAS </t>
  </si>
  <si>
    <t xml:space="preserve">ISAIAS </t>
  </si>
  <si>
    <t xml:space="preserve">RODRIGUEZ RAMIREZ </t>
  </si>
  <si>
    <t xml:space="preserve">EULER EDUARDO </t>
  </si>
  <si>
    <t xml:space="preserve">DOYLIN FLORES </t>
  </si>
  <si>
    <t xml:space="preserve">NOÉ </t>
  </si>
  <si>
    <t>BRITO BENÍTEZ</t>
  </si>
  <si>
    <t xml:space="preserve">PAULINO </t>
  </si>
  <si>
    <t>SANCHEZ</t>
  </si>
  <si>
    <t>WELINTON</t>
  </si>
  <si>
    <t xml:space="preserve">FABIAN ENCARNACION </t>
  </si>
  <si>
    <t xml:space="preserve">AUXILIAR DE ALMACÉN Y SUMINISTRO </t>
  </si>
  <si>
    <t xml:space="preserve">SILVERIO </t>
  </si>
  <si>
    <t>NUÑEZ FARIA</t>
  </si>
  <si>
    <t>AUXILIAR DE ALMACÉN</t>
  </si>
  <si>
    <t>MARCOS ANTONIO</t>
  </si>
  <si>
    <t>PAULINO</t>
  </si>
  <si>
    <t xml:space="preserve"> 22/09/2014</t>
  </si>
  <si>
    <t xml:space="preserve">MARIA CECILIA </t>
  </si>
  <si>
    <t xml:space="preserve">HERNANDEZ SABA </t>
  </si>
  <si>
    <t>KEYLA ANGIOLINA</t>
  </si>
  <si>
    <t xml:space="preserve"> ALFONSO ALMANZAR</t>
  </si>
  <si>
    <t xml:space="preserve">ELIANNA ESTEFFANIE </t>
  </si>
  <si>
    <t xml:space="preserve">MATOS MENA </t>
  </si>
  <si>
    <t xml:space="preserve">AUXILIAR DE ATENCIÓN AL USUARIO </t>
  </si>
  <si>
    <t xml:space="preserve">MARY VICTORIA </t>
  </si>
  <si>
    <t xml:space="preserve">BETANCES MARTINEZ 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</si>
  <si>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</si>
  <si>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</si>
  <si>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</si>
  <si>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</si>
  <si>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FLERIDA CAROLINA </t>
  </si>
  <si>
    <t xml:space="preserve">DE LA CRUZ VILLAR </t>
  </si>
  <si>
    <t xml:space="preserve">CAROLYN </t>
  </si>
  <si>
    <t>VIOLA TEJEDA</t>
  </si>
  <si>
    <t xml:space="preserve">MADELYN DE JESUS </t>
  </si>
  <si>
    <t xml:space="preserve">PUJOLS SEVERINO </t>
  </si>
  <si>
    <t xml:space="preserve">DELGADO RAMOS </t>
  </si>
  <si>
    <t xml:space="preserve">IRAISA MARIA </t>
  </si>
  <si>
    <t xml:space="preserve">FERNANDEZ SALAZAR </t>
  </si>
  <si>
    <t xml:space="preserve">YANELA </t>
  </si>
  <si>
    <t xml:space="preserve">DE LEON ALCANTARA </t>
  </si>
  <si>
    <t xml:space="preserve">SHAKIRA </t>
  </si>
  <si>
    <t xml:space="preserve">CALVO </t>
  </si>
  <si>
    <t xml:space="preserve">JUAN FRANCISCO </t>
  </si>
  <si>
    <t>POLANCO MARTINEZ</t>
  </si>
  <si>
    <t xml:space="preserve">MANUEL ALEJANDRO </t>
  </si>
  <si>
    <t xml:space="preserve">ZAYAS BONILLA </t>
  </si>
  <si>
    <t xml:space="preserve">MARÍA ELENA </t>
  </si>
  <si>
    <t>DE LEÓN DE LOS SANTOS</t>
  </si>
  <si>
    <t xml:space="preserve"> SECRETARIA</t>
  </si>
  <si>
    <t xml:space="preserve">ARLETTE DE JESUS </t>
  </si>
  <si>
    <t>SANCHEZ TEJADA</t>
  </si>
  <si>
    <t>AUXILIAR DE ADMISIÓN</t>
  </si>
  <si>
    <t>FLORANGEL</t>
  </si>
  <si>
    <t>PERALTA VALDEZ</t>
  </si>
  <si>
    <t xml:space="preserve">SECRETARIA DE CARDIOLOGÍA </t>
  </si>
  <si>
    <t xml:space="preserve">MIGUEL ANGEL </t>
  </si>
  <si>
    <t xml:space="preserve">DIAZ REYES </t>
  </si>
  <si>
    <t xml:space="preserve">ANGELA ESTHER </t>
  </si>
  <si>
    <t>MARMOL BAUTISTA</t>
  </si>
  <si>
    <t xml:space="preserve">JENIFFER ANDREINA </t>
  </si>
  <si>
    <t>FELIX BROOKS</t>
  </si>
  <si>
    <t xml:space="preserve">MINOSCA ALTAGRACIA </t>
  </si>
  <si>
    <t>MORLA BREA</t>
  </si>
  <si>
    <t>YOMARI</t>
  </si>
  <si>
    <t>MORALES BRETÓN</t>
  </si>
  <si>
    <t xml:space="preserve">MARIA CRISTINA </t>
  </si>
  <si>
    <t>REYES CORPORAN</t>
  </si>
  <si>
    <t xml:space="preserve">EMMANUEL </t>
  </si>
  <si>
    <t xml:space="preserve">CUEVAS ROMERO </t>
  </si>
  <si>
    <t xml:space="preserve">WINIFER ESTHER </t>
  </si>
  <si>
    <t>ORTEGA</t>
  </si>
  <si>
    <t>JANY MARGARITA</t>
  </si>
  <si>
    <t>GREEN DE JESÚS</t>
  </si>
  <si>
    <t xml:space="preserve">FRANCHESCA </t>
  </si>
  <si>
    <t xml:space="preserve">LUGO GONZALEZ </t>
  </si>
  <si>
    <t xml:space="preserve">KEISY PAOLA </t>
  </si>
  <si>
    <t>LIRIANO AGÜERO</t>
  </si>
  <si>
    <t xml:space="preserve">MARLIN ESTEFANI </t>
  </si>
  <si>
    <t xml:space="preserve">SÁNCHEZ TEJADA </t>
  </si>
  <si>
    <t xml:space="preserve">JOSE MIGUEL </t>
  </si>
  <si>
    <t>SOSA DE LA CRUZ</t>
  </si>
  <si>
    <t xml:space="preserve">CINTHIA MARINA </t>
  </si>
  <si>
    <t>GÓMEZ LIBERATO</t>
  </si>
  <si>
    <t>AUXILIAR DE ARCHIVO CLÍNICO</t>
  </si>
  <si>
    <t xml:space="preserve">CARMEN VICTORIA </t>
  </si>
  <si>
    <t>RODRÍGUEZ RAMOS</t>
  </si>
  <si>
    <t xml:space="preserve">RAMÓN GEOVANNY </t>
  </si>
  <si>
    <t>BENITO DE LA ROSA</t>
  </si>
  <si>
    <t>WAKERT VIRGILIO</t>
  </si>
  <si>
    <t>LEBRON FELIZ</t>
  </si>
  <si>
    <t xml:space="preserve">BRANDON OSIRIS </t>
  </si>
  <si>
    <t xml:space="preserve">CONTRERAS REYES </t>
  </si>
  <si>
    <t xml:space="preserve">CAROLINA ALTAGRACIA </t>
  </si>
  <si>
    <t>HERRERA MOYA</t>
  </si>
  <si>
    <t xml:space="preserve">OSVALDO </t>
  </si>
  <si>
    <t>LEBRÓN SANTOS</t>
  </si>
  <si>
    <t>GELISSON</t>
  </si>
  <si>
    <t>ALCÁNTARA SEGURA</t>
  </si>
  <si>
    <t xml:space="preserve">RAMÓN ALEXANDER </t>
  </si>
  <si>
    <t>RIVERA MATEO</t>
  </si>
  <si>
    <t xml:space="preserve">JEFFREY ANTONIO </t>
  </si>
  <si>
    <t>POLANCO BRITO</t>
  </si>
  <si>
    <t xml:space="preserve">INOSENCIA </t>
  </si>
  <si>
    <t xml:space="preserve">ROSARIO ROBLES DE PEREZ </t>
  </si>
  <si>
    <t xml:space="preserve">CARMEN </t>
  </si>
  <si>
    <t>BALBUENA POLANCO</t>
  </si>
  <si>
    <t>ENFERMERA DE ATENCIÓN</t>
  </si>
  <si>
    <t xml:space="preserve">STEPHANY MARINIL </t>
  </si>
  <si>
    <t>MELO ENCARNACIÓN</t>
  </si>
  <si>
    <t xml:space="preserve">ISMAIRES YESENIA </t>
  </si>
  <si>
    <t xml:space="preserve">PUJOLS DE LOS SANTOS </t>
  </si>
  <si>
    <t xml:space="preserve">YOSELYN BERENICE </t>
  </si>
  <si>
    <t>FLORENTINO VARGAS</t>
  </si>
  <si>
    <t xml:space="preserve">NARDIS DEL CARMEN </t>
  </si>
  <si>
    <t>BATISTA VELÁSQUEZ</t>
  </si>
  <si>
    <t xml:space="preserve">DULCE MERCEDES </t>
  </si>
  <si>
    <t>VALDEZ MEJÍA</t>
  </si>
  <si>
    <t xml:space="preserve">YORYS </t>
  </si>
  <si>
    <t>DE LA CRUZ VIDAL</t>
  </si>
  <si>
    <t>GERVACIO BATISTA</t>
  </si>
  <si>
    <t xml:space="preserve">MARCELA </t>
  </si>
  <si>
    <t>DE LA CRUZ DE LA CRUZ</t>
  </si>
  <si>
    <t xml:space="preserve">MARÍA SALOME </t>
  </si>
  <si>
    <t>PÉREZ MARTÍNEZ</t>
  </si>
  <si>
    <t xml:space="preserve">RAQUEL ALTAGRACIA </t>
  </si>
  <si>
    <t>PANIAGUA FELIX</t>
  </si>
  <si>
    <t xml:space="preserve">DORIS MILAGROS </t>
  </si>
  <si>
    <t>BERIHUETE DE AQUINO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</si>
  <si>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</si>
  <si>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</si>
  <si>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</si>
  <si>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</si>
  <si>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</si>
  <si>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MILDRED JACQUELINE </t>
  </si>
  <si>
    <t>GALARZA PORTES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</si>
  <si>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</si>
  <si>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</si>
  <si>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</si>
  <si>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</si>
  <si>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</si>
  <si>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</si>
  <si>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ALTAGRACIA ANTONIA </t>
  </si>
  <si>
    <t>GUILLEN URIBE</t>
  </si>
  <si>
    <t xml:space="preserve">ZENEYDA MARÍA </t>
  </si>
  <si>
    <t>SERRANO ROJAS</t>
  </si>
  <si>
    <t xml:space="preserve">CORPORÁN FAMILIA </t>
  </si>
  <si>
    <t xml:space="preserve">MARIA VICTORIA </t>
  </si>
  <si>
    <t>OZUNA MARTINEZ</t>
  </si>
  <si>
    <t>JUANA BAUTISTA</t>
  </si>
  <si>
    <t xml:space="preserve"> DÍAZ CRUZ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</si>
  <si>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</si>
  <si>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</si>
  <si>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</si>
  <si>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</si>
  <si>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</si>
  <si>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</si>
  <si>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YUDELINA </t>
  </si>
  <si>
    <t>GUZMAN CABRERA</t>
  </si>
  <si>
    <t xml:space="preserve">RUTH MILEIKY </t>
  </si>
  <si>
    <t>SERRANO</t>
  </si>
  <si>
    <t xml:space="preserve">BALDEMIRA </t>
  </si>
  <si>
    <t>DÍAZ CAYO</t>
  </si>
  <si>
    <t xml:space="preserve">FELICITA ESTHEFFANY </t>
  </si>
  <si>
    <t>ORTIZ ROSARIO</t>
  </si>
  <si>
    <t xml:space="preserve">ALCIDA </t>
  </si>
  <si>
    <t>GARCÍA PÉREZ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</si>
  <si>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</si>
  <si>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</si>
  <si>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</si>
  <si>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</si>
  <si>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</si>
  <si>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</si>
  <si>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LUISA EMILIA </t>
  </si>
  <si>
    <t>RADNEY FIGARO</t>
  </si>
  <si>
    <t xml:space="preserve">ANA ALTAGRACIA </t>
  </si>
  <si>
    <t xml:space="preserve">HENLY CLAUDIO 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</si>
  <si>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</si>
  <si>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</si>
  <si>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</si>
  <si>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</si>
  <si>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</si>
  <si>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</si>
  <si>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</si>
  <si>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</si>
  <si>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</si>
  <si>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</si>
  <si>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</si>
  <si>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</si>
  <si>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</si>
  <si>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</si>
  <si>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</si>
  <si>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GRISELDA INIRIO </t>
  </si>
  <si>
    <t>FRANCISCO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</si>
  <si>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</si>
  <si>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</si>
  <si>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</si>
  <si>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</si>
  <si>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</si>
  <si>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</si>
  <si>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MARIANELA </t>
  </si>
  <si>
    <t>PÉREZ RAMÍREZ</t>
  </si>
  <si>
    <t xml:space="preserve">MARÍA  DE LOS ANGELES </t>
  </si>
  <si>
    <t>RODRÍGUEZ FELIZ</t>
  </si>
  <si>
    <t xml:space="preserve">JENNY </t>
  </si>
  <si>
    <t>SATURRIA GONZÁLEZ</t>
  </si>
  <si>
    <t xml:space="preserve">PATRICIA FERNANDA </t>
  </si>
  <si>
    <t>TEJEDA GOMEZ</t>
  </si>
  <si>
    <t xml:space="preserve">ANGELA RAMONA </t>
  </si>
  <si>
    <t xml:space="preserve">CUELLO MARTINEZ 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</si>
  <si>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</si>
  <si>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</si>
  <si>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</si>
  <si>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</si>
  <si>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</si>
  <si>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</si>
  <si>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</si>
  <si>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</si>
  <si>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MAIRENY </t>
  </si>
  <si>
    <t xml:space="preserve">FERRERAS SUERO </t>
  </si>
  <si>
    <t xml:space="preserve">YESSICA YICAURIS </t>
  </si>
  <si>
    <t xml:space="preserve">RAMIREZ RIVAS </t>
  </si>
  <si>
    <t xml:space="preserve">MILOSIS YASMIN </t>
  </si>
  <si>
    <t xml:space="preserve">ABREU SANTOS </t>
  </si>
  <si>
    <t>CONCEPCION CABRAL</t>
  </si>
  <si>
    <t>ANA MILAGROS</t>
  </si>
  <si>
    <t>MORLA CARO</t>
  </si>
  <si>
    <t>ALICIA</t>
  </si>
  <si>
    <t xml:space="preserve">ARILENIS </t>
  </si>
  <si>
    <t>FELIZ CARRASCO</t>
  </si>
  <si>
    <t xml:space="preserve">GREISY ANNELY </t>
  </si>
  <si>
    <t>HICIANO DELANDA</t>
  </si>
  <si>
    <t xml:space="preserve">LUZ MELANIA </t>
  </si>
  <si>
    <t xml:space="preserve">LUCIANO MARTINEZ </t>
  </si>
  <si>
    <t xml:space="preserve">ELIZABETH </t>
  </si>
  <si>
    <t xml:space="preserve">PAULA SANTIAGO </t>
  </si>
  <si>
    <t xml:space="preserve">RUTH NEISY </t>
  </si>
  <si>
    <t xml:space="preserve">RIVERA DE LOS SANTOS </t>
  </si>
  <si>
    <t xml:space="preserve">SANTA GENOVEVA </t>
  </si>
  <si>
    <t xml:space="preserve">SANCHEZ VALDEZ </t>
  </si>
  <si>
    <t xml:space="preserve">ADA YILDA </t>
  </si>
  <si>
    <t>FORTUNA REYES</t>
  </si>
  <si>
    <t xml:space="preserve">NELSON GABRIEL </t>
  </si>
  <si>
    <t>PINEDA BENITES</t>
  </si>
  <si>
    <t>ENFERMERO DE ATENCIÓN</t>
  </si>
  <si>
    <t>CLAUDIO ARISMENDY</t>
  </si>
  <si>
    <t xml:space="preserve"> ALMONTE </t>
  </si>
  <si>
    <t xml:space="preserve">JUAN REYNALDO </t>
  </si>
  <si>
    <t>ACEVEDO HERNANDEZ</t>
  </si>
  <si>
    <t xml:space="preserve">ANYELO </t>
  </si>
  <si>
    <t xml:space="preserve">SANTANA BATISTA </t>
  </si>
  <si>
    <t xml:space="preserve">STARLIN </t>
  </si>
  <si>
    <t>SALDAÑA ENERIS</t>
  </si>
  <si>
    <t xml:space="preserve">GUSTAVO ALBERTO </t>
  </si>
  <si>
    <t xml:space="preserve">SORIANO PANIAGUA </t>
  </si>
  <si>
    <t>ESTERILIZADOR DE MATERIALES</t>
  </si>
  <si>
    <t xml:space="preserve">AUSTRIA RAQUEL </t>
  </si>
  <si>
    <t>SANTIAGO TERRERO</t>
  </si>
  <si>
    <t>CERI ESPINAL</t>
  </si>
  <si>
    <t xml:space="preserve">SUPERVISORA DE ENFERMERÍA </t>
  </si>
  <si>
    <t xml:space="preserve">SARAH </t>
  </si>
  <si>
    <t xml:space="preserve">JIMENEZ DE LOS SANTOS </t>
  </si>
  <si>
    <t>SUSANA JIMÉNEZ</t>
  </si>
  <si>
    <t xml:space="preserve">LUZ ALBANIA </t>
  </si>
  <si>
    <t>LIRANZO PAULINO</t>
  </si>
  <si>
    <t xml:space="preserve">ANA IVELISSE </t>
  </si>
  <si>
    <t>MARTE PAREDES</t>
  </si>
  <si>
    <t xml:space="preserve">MINERVA ALTAGRACIA </t>
  </si>
  <si>
    <t>MÉNDEZ BATISTA</t>
  </si>
  <si>
    <t xml:space="preserve">SANTA ÁNGELA </t>
  </si>
  <si>
    <t>ADON SALAS</t>
  </si>
  <si>
    <t xml:space="preserve">CRISTINA ANTONIA </t>
  </si>
  <si>
    <t>PAULINO DE EVERTZ</t>
  </si>
  <si>
    <t xml:space="preserve">ANA DOLORES </t>
  </si>
  <si>
    <t xml:space="preserve">MORENO </t>
  </si>
  <si>
    <t>MARIA NIEVE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</si>
  <si>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</si>
  <si>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</si>
  <si>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</si>
  <si>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</si>
  <si>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</si>
  <si>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DULCE MARÍA </t>
  </si>
  <si>
    <t xml:space="preserve">AMEZQUITA MOSQUEA </t>
  </si>
  <si>
    <t xml:space="preserve"> LAURA </t>
  </si>
  <si>
    <t>MARTE POLANCO</t>
  </si>
  <si>
    <t>SUPERVISORA ENFERMERÍA</t>
  </si>
  <si>
    <t xml:space="preserve">CARLOS DAVID </t>
  </si>
  <si>
    <t>ALCANTARA CONSTANZA</t>
  </si>
  <si>
    <t xml:space="preserve">ELADIO </t>
  </si>
  <si>
    <t xml:space="preserve">SANTANA ROSARIO </t>
  </si>
  <si>
    <t xml:space="preserve">LEIVIN CARINY </t>
  </si>
  <si>
    <t>TORRES HERNÁNDEZ</t>
  </si>
  <si>
    <t xml:space="preserve">ROBINSON </t>
  </si>
  <si>
    <t>PARRA BAUTISTA</t>
  </si>
  <si>
    <t xml:space="preserve">FRANCISCO ANTONIO </t>
  </si>
  <si>
    <t xml:space="preserve">JAQUEZ ROJAS </t>
  </si>
  <si>
    <t>ÁNGEL LUIS</t>
  </si>
  <si>
    <t xml:space="preserve"> RODRÍGUEZ LUCAS</t>
  </si>
  <si>
    <t xml:space="preserve">EDWIN RAFAEL </t>
  </si>
  <si>
    <t xml:space="preserve">CRUZ PERALTA </t>
  </si>
  <si>
    <t xml:space="preserve">MIGUEL ANTONIO </t>
  </si>
  <si>
    <t>FERNÁNDEZ CORREA</t>
  </si>
  <si>
    <t>TÉCNICO EEG</t>
  </si>
  <si>
    <t xml:space="preserve">DELIA MABEL </t>
  </si>
  <si>
    <t xml:space="preserve">SUERO   </t>
  </si>
  <si>
    <t>GLENNY ANTONIA</t>
  </si>
  <si>
    <t>POLANCO MONTILLA</t>
  </si>
  <si>
    <t>CHARINA ANTONIA</t>
  </si>
  <si>
    <t>BRITO CEDEÑO</t>
  </si>
  <si>
    <t>CARLOS GERALDO</t>
  </si>
  <si>
    <t>SEGURA COLLADO</t>
  </si>
  <si>
    <t xml:space="preserve">TÉCNICO INSTRUMENTISTA </t>
  </si>
  <si>
    <t xml:space="preserve">YUDERKA </t>
  </si>
  <si>
    <t xml:space="preserve">VALENZUELA LUCIANO </t>
  </si>
  <si>
    <t xml:space="preserve">MANUEL DE JESUS </t>
  </si>
  <si>
    <t xml:space="preserve">GOMEZ FERNANDO </t>
  </si>
  <si>
    <t>FIDIAS DEL CARMEN</t>
  </si>
  <si>
    <t xml:space="preserve">XIOMARA </t>
  </si>
  <si>
    <t xml:space="preserve">CABRERA SENCION </t>
  </si>
  <si>
    <t xml:space="preserve">BIENVENIDO </t>
  </si>
  <si>
    <t>CABRERA SENCIÓN</t>
  </si>
  <si>
    <t xml:space="preserve">BIANCA </t>
  </si>
  <si>
    <t>TOLENTINO CAYO</t>
  </si>
  <si>
    <t xml:space="preserve">VALDEZ MUÑOZ </t>
  </si>
  <si>
    <t xml:space="preserve">NORKIS </t>
  </si>
  <si>
    <t>ARAUJO CABRAL</t>
  </si>
  <si>
    <t>ROSA ANGELICA</t>
  </si>
  <si>
    <t xml:space="preserve"> RINCON ROSARIO</t>
  </si>
  <si>
    <t>NICAURYS</t>
  </si>
  <si>
    <t xml:space="preserve"> ALTAGRACIA MARTINEZ</t>
  </si>
  <si>
    <t xml:space="preserve">AUXILIAR </t>
  </si>
  <si>
    <t xml:space="preserve">ELIEZER </t>
  </si>
  <si>
    <t xml:space="preserve">BELTRAN DE JESUS </t>
  </si>
  <si>
    <t xml:space="preserve">CRISLAURYS PAULA </t>
  </si>
  <si>
    <t xml:space="preserve">PERCIA BETHANIA </t>
  </si>
  <si>
    <t>PEÑA VILORIO</t>
  </si>
  <si>
    <t xml:space="preserve">AUXILIAR DE ENFERMERÍA </t>
  </si>
  <si>
    <t xml:space="preserve">CARMEN JULIA </t>
  </si>
  <si>
    <t>VENTURA</t>
  </si>
  <si>
    <t xml:space="preserve">ALBA NELIS </t>
  </si>
  <si>
    <t>SENA FERRERAS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</si>
  <si>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</si>
  <si>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</si>
  <si>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</si>
  <si>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</si>
  <si>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</si>
  <si>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</si>
  <si>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DEYANIRA </t>
  </si>
  <si>
    <t>REYES GROSS</t>
  </si>
  <si>
    <t>FIGARO DISHMEY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</si>
  <si>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</si>
  <si>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</si>
  <si>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</si>
  <si>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</si>
  <si>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</si>
  <si>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</si>
  <si>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ADALGIZA </t>
  </si>
  <si>
    <t>CASTILLO DE LA CRUZ</t>
  </si>
  <si>
    <t xml:space="preserve">ALTAGRACIA ELISA </t>
  </si>
  <si>
    <t xml:space="preserve">CRUZ REYES  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</si>
  <si>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</si>
  <si>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</si>
  <si>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</si>
  <si>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</si>
  <si>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</si>
  <si>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</si>
  <si>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</si>
  <si>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</si>
  <si>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DELY BETANIA  </t>
  </si>
  <si>
    <t xml:space="preserve">ALCÁNTARA DE LOS SANTOS  </t>
  </si>
  <si>
    <t xml:space="preserve">MARÍA ELENA  </t>
  </si>
  <si>
    <t>CANARIO DE OLEO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</si>
  <si>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</si>
  <si>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</si>
  <si>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</si>
  <si>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</si>
  <si>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</si>
  <si>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ROSANNA </t>
  </si>
  <si>
    <t xml:space="preserve">ADON LANDRON </t>
  </si>
  <si>
    <t xml:space="preserve">ROSALIA </t>
  </si>
  <si>
    <t xml:space="preserve">HERNANDEZ ROSARIO </t>
  </si>
  <si>
    <t xml:space="preserve">MARIANA </t>
  </si>
  <si>
    <t xml:space="preserve">CORDERO DE JESUS </t>
  </si>
  <si>
    <t xml:space="preserve">ROSKARLYN </t>
  </si>
  <si>
    <t>MARTE DEL ROSARIO</t>
  </si>
  <si>
    <t xml:space="preserve">ELIA MANUELA </t>
  </si>
  <si>
    <t>BATISTA CABRERA</t>
  </si>
  <si>
    <t xml:space="preserve">YOKAIRY </t>
  </si>
  <si>
    <t>DE LOS SANTOS AMPARO</t>
  </si>
  <si>
    <t xml:space="preserve">ENLLY </t>
  </si>
  <si>
    <t xml:space="preserve">CASTRO DE PAULA </t>
  </si>
  <si>
    <t xml:space="preserve">ANGELICA MARIA </t>
  </si>
  <si>
    <t>MEDINA PEREZ</t>
  </si>
  <si>
    <t xml:space="preserve">ELIUD ESMERALDA </t>
  </si>
  <si>
    <t xml:space="preserve">TRAVIESO GOMEZ </t>
  </si>
  <si>
    <t xml:space="preserve">JEREMIAS </t>
  </si>
  <si>
    <t xml:space="preserve">DE LA ROSA MARTINEZ </t>
  </si>
  <si>
    <t xml:space="preserve">CARMEN TERESA </t>
  </si>
  <si>
    <t>NUÑEZ MERCEDES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</si>
  <si>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</si>
  <si>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</si>
  <si>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</si>
  <si>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</si>
  <si>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</si>
  <si>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</si>
  <si>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</si>
  <si>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</si>
  <si>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</si>
  <si>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MICHEL </t>
  </si>
  <si>
    <t>RODRÍGUEZ ARNO</t>
  </si>
  <si>
    <t xml:space="preserve">WILTON </t>
  </si>
  <si>
    <t>MARTÍNEZ CASTILLO</t>
  </si>
  <si>
    <t>BRETON FIGUEROA</t>
  </si>
  <si>
    <t xml:space="preserve">RICARDO </t>
  </si>
  <si>
    <t>ARIAS</t>
  </si>
  <si>
    <t xml:space="preserve">JEANCARLOS </t>
  </si>
  <si>
    <t>ZAPATA DE LA CRUZ</t>
  </si>
  <si>
    <t xml:space="preserve">JULIO OSCAR </t>
  </si>
  <si>
    <t xml:space="preserve">SANTANA VENTURA </t>
  </si>
  <si>
    <t xml:space="preserve">JHOYNER DE JESÚS </t>
  </si>
  <si>
    <t xml:space="preserve">ADON PICHARDO </t>
  </si>
  <si>
    <t>DANIEL JOSE</t>
  </si>
  <si>
    <t xml:space="preserve">JIMENEZ ROSARIO </t>
  </si>
  <si>
    <t xml:space="preserve">MARIO LUIS </t>
  </si>
  <si>
    <t>CONTRERAS RODRIGUEZ</t>
  </si>
  <si>
    <t xml:space="preserve">HILARIO DAVID </t>
  </si>
  <si>
    <t>LAZZARO RAMÍREZ</t>
  </si>
  <si>
    <t xml:space="preserve">JULIO ALBERTO </t>
  </si>
  <si>
    <t>PIÑA SANTANA</t>
  </si>
  <si>
    <t xml:space="preserve">YORKIS NOSKERYI </t>
  </si>
  <si>
    <t xml:space="preserve">TERREO ACOSTA </t>
  </si>
  <si>
    <t>AUXILIAR HEMODINAMIA</t>
  </si>
  <si>
    <t xml:space="preserve">JOENNY </t>
  </si>
  <si>
    <t>GARCIA AMPARO</t>
  </si>
  <si>
    <t xml:space="preserve">AUXILIAR HEMODINAMIA </t>
  </si>
  <si>
    <t xml:space="preserve">MISKEILY </t>
  </si>
  <si>
    <t>URENA PEGUERO</t>
  </si>
  <si>
    <t xml:space="preserve">DORA MILAGROS </t>
  </si>
  <si>
    <t>EDUARDO DE PÉREZ</t>
  </si>
  <si>
    <t>BIOANALISTA ASISTENTE</t>
  </si>
  <si>
    <t>LEONARDINA</t>
  </si>
  <si>
    <t>FRIAS PICHARDO</t>
  </si>
  <si>
    <t>BIOANALISTA</t>
  </si>
  <si>
    <t>MARY</t>
  </si>
  <si>
    <t xml:space="preserve">GARCIA GARCIA </t>
  </si>
  <si>
    <t xml:space="preserve">BIOANALISTA </t>
  </si>
  <si>
    <t xml:space="preserve">ELENA CELESTE </t>
  </si>
  <si>
    <t>NOVA DE MATEO</t>
  </si>
  <si>
    <t>COORDINADORA DE PRUEBAS ESPECIALES</t>
  </si>
  <si>
    <t xml:space="preserve">MARÍA ANTONIA </t>
  </si>
  <si>
    <t>MARTE EUSEBIO</t>
  </si>
  <si>
    <t xml:space="preserve">ENCARGADA DE PARASITOLOGÍA </t>
  </si>
  <si>
    <t>SECRETARIA</t>
  </si>
  <si>
    <t>ENERCIDA</t>
  </si>
  <si>
    <t>ALCANTARA SUERO</t>
  </si>
  <si>
    <t>BIOANALISTA I</t>
  </si>
  <si>
    <t xml:space="preserve">VIOLETA MILKEYA </t>
  </si>
  <si>
    <t>LÓPEZ AMARO</t>
  </si>
  <si>
    <t>BIOANALISTA II</t>
  </si>
  <si>
    <t xml:space="preserve">ARELIS </t>
  </si>
  <si>
    <t>PIÑA DE OLEO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</si>
  <si>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</si>
  <si>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</si>
  <si>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</si>
  <si>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</si>
  <si>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</si>
  <si>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 xml:space="preserve">JUANA MARICRUZ </t>
  </si>
  <si>
    <t xml:space="preserve">RODRÍGUEZ DE  RODRÍGUEZ </t>
  </si>
  <si>
    <t xml:space="preserve">GEOVANNY EVELYN </t>
  </si>
  <si>
    <t>ANGOMAS DE PEREZ</t>
  </si>
  <si>
    <t xml:space="preserve">FRANCISCA FABIAN </t>
  </si>
  <si>
    <t xml:space="preserve">DE LOS SANTOS </t>
  </si>
  <si>
    <t xml:space="preserve">BELLA LINA </t>
  </si>
  <si>
    <t>MATEO MATEO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</si>
  <si>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</si>
  <si>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</si>
  <si>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</si>
  <si>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</si>
  <si>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</si>
  <si>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</si>
  <si>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</si>
  <si>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</si>
  <si>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ELADIA JULIANA </t>
  </si>
  <si>
    <t xml:space="preserve">ASTACIO PEGUERO </t>
  </si>
  <si>
    <t xml:space="preserve">MATILDA </t>
  </si>
  <si>
    <t>CUEVAS DE LA PAZ</t>
  </si>
  <si>
    <t>MATEO MINAYA</t>
  </si>
  <si>
    <t xml:space="preserve">LUZ MIRELY </t>
  </si>
  <si>
    <t>MONTERO MORA</t>
  </si>
  <si>
    <t xml:space="preserve">FANNY </t>
  </si>
  <si>
    <t>RIVERA PEREYRA</t>
  </si>
  <si>
    <t xml:space="preserve">SENEIDA </t>
  </si>
  <si>
    <t xml:space="preserve">OTAÑO BELTRE </t>
  </si>
  <si>
    <t>HERIDANIA</t>
  </si>
  <si>
    <t>MORILLO DE OLEO</t>
  </si>
  <si>
    <t>CLARITZA ALTAGRACIA</t>
  </si>
  <si>
    <t>JAQUEZ ESTRELLA</t>
  </si>
  <si>
    <t xml:space="preserve">OSCAR PRINCE </t>
  </si>
  <si>
    <t xml:space="preserve">ESAÚ ISMAEL </t>
  </si>
  <si>
    <t>MORETA MATOS</t>
  </si>
  <si>
    <t>AUXILIAR DE LABORATORIO</t>
  </si>
  <si>
    <t xml:space="preserve">LUZ DEL ALBA </t>
  </si>
  <si>
    <t>MOTA DEL ORBE</t>
  </si>
  <si>
    <t xml:space="preserve">MEDICO SONOGRAFISTA </t>
  </si>
  <si>
    <t xml:space="preserve">CELENNY DEL CARMEN </t>
  </si>
  <si>
    <t xml:space="preserve">FERNANDEZ RODRIGUEZ </t>
  </si>
  <si>
    <t xml:space="preserve">TAMARA LISBETH </t>
  </si>
  <si>
    <t xml:space="preserve">TAMAREZ ESPINAL </t>
  </si>
  <si>
    <t xml:space="preserve">AWILDA CAROLIN </t>
  </si>
  <si>
    <t xml:space="preserve">FAMILIA ROBLES </t>
  </si>
  <si>
    <t xml:space="preserve">SALY KATIUSCA </t>
  </si>
  <si>
    <t xml:space="preserve">ROSARIO PEÑA </t>
  </si>
  <si>
    <t xml:space="preserve">ERIKA </t>
  </si>
  <si>
    <t>MONEGRO ROJAS</t>
  </si>
  <si>
    <t xml:space="preserve">ELSA JULIA </t>
  </si>
  <si>
    <t>ROA MONTILLA</t>
  </si>
  <si>
    <t>CARMEN RITA</t>
  </si>
  <si>
    <t>GARCÍA PIMENTEL</t>
  </si>
  <si>
    <t>SUPERVISORA DE FARMACIA</t>
  </si>
  <si>
    <t xml:space="preserve">VILMANIA NEREYDA </t>
  </si>
  <si>
    <t>MEDINA LANTIGUA</t>
  </si>
  <si>
    <t xml:space="preserve">NINOSKA </t>
  </si>
  <si>
    <t>GUZMÁN GARCÍA</t>
  </si>
  <si>
    <t>SECRETARIA DE FARMACIA</t>
  </si>
  <si>
    <t xml:space="preserve">SIRIA LOURDES DEL CARMEN </t>
  </si>
  <si>
    <t>ALTAGRACIA ZAYAS</t>
  </si>
  <si>
    <t>AUXILIAR DE FARMACIA</t>
  </si>
  <si>
    <t xml:space="preserve">WANDY JULIAN </t>
  </si>
  <si>
    <t>UREÑA MOREL</t>
  </si>
  <si>
    <t>ANGOMAS ROMANO</t>
  </si>
  <si>
    <t>CARMEN JENNIFFER</t>
  </si>
  <si>
    <t>FRÍAS MARTÍNEZ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</si>
  <si>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</si>
  <si>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</si>
  <si>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</si>
  <si>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</si>
  <si>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</si>
  <si>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JENNIFER ZULEICA </t>
  </si>
  <si>
    <t xml:space="preserve">WILSON FERNANDO </t>
  </si>
  <si>
    <t>DILONE PEÑA</t>
  </si>
  <si>
    <t xml:space="preserve">JOHNNY </t>
  </si>
  <si>
    <t>RODRIGUEZ TEJEDA</t>
  </si>
  <si>
    <t xml:space="preserve">JOHANNY </t>
  </si>
  <si>
    <t>MEJIA REYES</t>
  </si>
  <si>
    <t>YOLEIDY GRABIELINA</t>
  </si>
  <si>
    <t>FELIZ GOMEZ</t>
  </si>
  <si>
    <t xml:space="preserve">DIONNY </t>
  </si>
  <si>
    <t xml:space="preserve">TORRES ROSADO </t>
  </si>
  <si>
    <t xml:space="preserve">VINICIO </t>
  </si>
  <si>
    <t>DEL CARMEN  DEL ROSARIO</t>
  </si>
  <si>
    <t xml:space="preserve">BRANDLY ALBERTO </t>
  </si>
  <si>
    <t>CUEVAS BOBADILLA</t>
  </si>
  <si>
    <t xml:space="preserve">SANTA CARIDAD </t>
  </si>
  <si>
    <t xml:space="preserve">JEFFERS BATISTA </t>
  </si>
  <si>
    <t>MÉDICO INTERNISTA DE PLANTA</t>
  </si>
  <si>
    <t xml:space="preserve">YENNY MARIVEL </t>
  </si>
  <si>
    <t xml:space="preserve">PEGUERO BAEZ </t>
  </si>
  <si>
    <t>MÉDICO  INTERNISTA DE PLANTA</t>
  </si>
  <si>
    <t xml:space="preserve">LEONEL </t>
  </si>
  <si>
    <t xml:space="preserve">ADAMES DIAZ </t>
  </si>
  <si>
    <t>JOSE ANTONIO</t>
  </si>
  <si>
    <t>JOSE FELIZ</t>
  </si>
  <si>
    <t xml:space="preserve">MÉDICO INTERNISTA CARDIÓLOGO Y ECOCARDIOGRAFÍA </t>
  </si>
  <si>
    <t xml:space="preserve">RICARDO ANTONIO </t>
  </si>
  <si>
    <t>SANTOS GRULLÓN</t>
  </si>
  <si>
    <t xml:space="preserve">NELSON FELIX </t>
  </si>
  <si>
    <t>JEAN ALFONSO</t>
  </si>
  <si>
    <t>FELIZ RODRIGUEZ</t>
  </si>
  <si>
    <t xml:space="preserve">ARIANNA </t>
  </si>
  <si>
    <t>DE LEÓN CORDERO</t>
  </si>
  <si>
    <t>MÉDICO GENERAL</t>
  </si>
  <si>
    <t xml:space="preserve">LAURA PATRICIA </t>
  </si>
  <si>
    <t xml:space="preserve">GOMEZ VARGAS </t>
  </si>
  <si>
    <t xml:space="preserve">MEDICO INTERNISTA </t>
  </si>
  <si>
    <t xml:space="preserve">FRANSCISCO MIGUEL </t>
  </si>
  <si>
    <t xml:space="preserve">FELIPE RODRIGUEZ </t>
  </si>
  <si>
    <t xml:space="preserve">EDUARDO ELIAS </t>
  </si>
  <si>
    <t xml:space="preserve">TACTUK GONZALEZ </t>
  </si>
  <si>
    <t xml:space="preserve">ENRIQUE </t>
  </si>
  <si>
    <t xml:space="preserve">NINA MARTE </t>
  </si>
  <si>
    <t xml:space="preserve">YANIRA </t>
  </si>
  <si>
    <t>CORDERO UBRI</t>
  </si>
  <si>
    <t>ESMERLIN MODESTO</t>
  </si>
  <si>
    <t>IGNACIO VALLEJO</t>
  </si>
  <si>
    <t xml:space="preserve">LUZ DEL ALBA  </t>
  </si>
  <si>
    <t>FAMILIA FRÍAS</t>
  </si>
  <si>
    <t xml:space="preserve">BRAVO CABRERA </t>
  </si>
  <si>
    <t xml:space="preserve">JANISSA HOLGUIN </t>
  </si>
  <si>
    <t xml:space="preserve">VERAS GARCIA </t>
  </si>
  <si>
    <t xml:space="preserve">DANIA MARÍA </t>
  </si>
  <si>
    <t xml:space="preserve">SECRETARIA DE PRUEBAS ESPECIALES </t>
  </si>
  <si>
    <t>NELSON</t>
  </si>
  <si>
    <t>ENCARNACIÓN SANTANA</t>
  </si>
  <si>
    <t xml:space="preserve">MEDICO CIRUJANO VASCULAR </t>
  </si>
  <si>
    <t xml:space="preserve">YENNY MARTINA </t>
  </si>
  <si>
    <t>ESPINAL CABA</t>
  </si>
  <si>
    <t>MÉDICO CARDIÓLOGA  INTENSIVISTA CARDIOVASCULAR</t>
  </si>
  <si>
    <t xml:space="preserve">PEDRO ANTONIO MANUEL </t>
  </si>
  <si>
    <t xml:space="preserve">GARCIA MEDRANO </t>
  </si>
  <si>
    <t>MÉDICO INTENSIVISTA UCI CARDIOVASCULAR</t>
  </si>
  <si>
    <t xml:space="preserve">WASCAR ANTONIO </t>
  </si>
  <si>
    <t xml:space="preserve">ROA DE LOS SANTOS </t>
  </si>
  <si>
    <t xml:space="preserve">MEDICO CIRUJANO CARDIOVASCULAR </t>
  </si>
  <si>
    <t xml:space="preserve">DAGOBERTO </t>
  </si>
  <si>
    <t>MUÑOZ SERRET</t>
  </si>
  <si>
    <t xml:space="preserve">MÉDICO CIRUJANO CARDIOVASCULAR </t>
  </si>
  <si>
    <t xml:space="preserve">ESPEDY RAFAEL </t>
  </si>
  <si>
    <t xml:space="preserve">GARCIA TEJEDA </t>
  </si>
  <si>
    <t xml:space="preserve">WILSON BIENVENIDO </t>
  </si>
  <si>
    <t>RAMIREZ DIROCIE</t>
  </si>
  <si>
    <t xml:space="preserve">FRADWIKINGS </t>
  </si>
  <si>
    <t>VARGAS REYES</t>
  </si>
  <si>
    <t xml:space="preserve">RAFAEL BAUTISTA </t>
  </si>
  <si>
    <t xml:space="preserve">ALBA ALIFONSO </t>
  </si>
  <si>
    <t xml:space="preserve">DAMARIS </t>
  </si>
  <si>
    <t>SAMBOY TURBI</t>
  </si>
  <si>
    <t xml:space="preserve">EMERSON VENTURA </t>
  </si>
  <si>
    <t>FAMILIA LÓPEZ</t>
  </si>
  <si>
    <t xml:space="preserve">MARTIN JOSE LUIS </t>
  </si>
  <si>
    <t xml:space="preserve">VERAS TRONCOSO </t>
  </si>
  <si>
    <t xml:space="preserve">MARÍA ZENIA </t>
  </si>
  <si>
    <t>REYES DECENA</t>
  </si>
  <si>
    <t xml:space="preserve">DALIA TERESA </t>
  </si>
  <si>
    <t xml:space="preserve">FELIZ ALCANTARA </t>
  </si>
  <si>
    <t xml:space="preserve">ALEXANDRO </t>
  </si>
  <si>
    <t>MARTE VASQUEZ</t>
  </si>
  <si>
    <t xml:space="preserve">FERNANDO RAÚL </t>
  </si>
  <si>
    <t>MORALES BILLINI</t>
  </si>
  <si>
    <t xml:space="preserve">EMIGNIO </t>
  </si>
  <si>
    <t>LIRIA GONZALEZ</t>
  </si>
  <si>
    <t>MÉDICO AYUDANTE CIRUGÍA TRASPLANTE</t>
  </si>
  <si>
    <t xml:space="preserve">VICTOR MANUEL </t>
  </si>
  <si>
    <t xml:space="preserve">UREÑA QUINTANA </t>
  </si>
  <si>
    <t>MÉDICO AYUDANTE DE CIRUGÍA DE TRASPLANTE</t>
  </si>
  <si>
    <t xml:space="preserve">ISIS NEFERTITI </t>
  </si>
  <si>
    <t>OLLER LÓPEZ</t>
  </si>
  <si>
    <t xml:space="preserve">RAFAEL DARIO </t>
  </si>
  <si>
    <t>PION BENGOA</t>
  </si>
  <si>
    <t xml:space="preserve">YOSAMNY </t>
  </si>
  <si>
    <t>BERIGUETE PEREZ</t>
  </si>
  <si>
    <t xml:space="preserve">DIOGENES </t>
  </si>
  <si>
    <t>LEDESMA CUEVAS</t>
  </si>
  <si>
    <t xml:space="preserve">CRISTINA NAIROBI </t>
  </si>
  <si>
    <t xml:space="preserve">PEREYRA CASTRO DE PICHARDO </t>
  </si>
  <si>
    <t>PATRICIA NATALIA</t>
  </si>
  <si>
    <t xml:space="preserve">MARTÍNEZ MEJÍA </t>
  </si>
  <si>
    <t>MEDICA PEDIATRA</t>
  </si>
  <si>
    <t>CRISEL EUNICE</t>
  </si>
  <si>
    <t>BAÉZ</t>
  </si>
  <si>
    <t>LUIS ANTONIO</t>
  </si>
  <si>
    <t>DE LA ROSA CEDANO</t>
  </si>
  <si>
    <t xml:space="preserve">ELBA MILAGROS </t>
  </si>
  <si>
    <t>TEJEDA TORREZ</t>
  </si>
  <si>
    <t xml:space="preserve">MÉDICO FISIATRA </t>
  </si>
  <si>
    <t xml:space="preserve">MIRLA MASSIEL </t>
  </si>
  <si>
    <t xml:space="preserve">MATOS HERNANDEZ </t>
  </si>
  <si>
    <t>CATHERINE RUTHILYN</t>
  </si>
  <si>
    <t xml:space="preserve"> MUZO URBAEZ</t>
  </si>
  <si>
    <t xml:space="preserve">JANNY ELIZABETH </t>
  </si>
  <si>
    <t xml:space="preserve">MATEO ROSADO </t>
  </si>
  <si>
    <t>MARIEL SALOME</t>
  </si>
  <si>
    <t>MERCEDES CASTILLO</t>
  </si>
  <si>
    <t xml:space="preserve">ANASTACIA JAYRALINA </t>
  </si>
  <si>
    <t>ALCANTARA ROSARIO</t>
  </si>
  <si>
    <t xml:space="preserve">VICTORIA DE LOURDES </t>
  </si>
  <si>
    <t>SOÑE DEL MONTE</t>
  </si>
  <si>
    <t xml:space="preserve">ASESORA DE NUTRICIÓN </t>
  </si>
  <si>
    <t xml:space="preserve">RAFAELINA ALTAGRACIA </t>
  </si>
  <si>
    <t>FERNÁNDEZ ALMONTE</t>
  </si>
  <si>
    <t>MÉDICO NUTRIÓLOGA</t>
  </si>
  <si>
    <t xml:space="preserve">YSABEL NOEMI </t>
  </si>
  <si>
    <t xml:space="preserve">TEJEDA DIAZ </t>
  </si>
  <si>
    <t>PATRIA JOSEFINA</t>
  </si>
  <si>
    <t>ARACENA VARGAS</t>
  </si>
  <si>
    <t>ELVA ELINOR</t>
  </si>
  <si>
    <t>SANCHEZ BARET</t>
  </si>
  <si>
    <t>JEFE DEL SERVICIO</t>
  </si>
  <si>
    <t xml:space="preserve">FRANCIA JACKELINE </t>
  </si>
  <si>
    <t>ORTEGA FERMIN</t>
  </si>
  <si>
    <t xml:space="preserve">LUZ MARIA </t>
  </si>
  <si>
    <t xml:space="preserve">PEREZ GARCIA </t>
  </si>
  <si>
    <t xml:space="preserve">ALBA IRIS </t>
  </si>
  <si>
    <t>MARIÑEZ MUNOZ</t>
  </si>
  <si>
    <t>CATALINA</t>
  </si>
  <si>
    <t>ROSS SALAS</t>
  </si>
  <si>
    <t xml:space="preserve">CARMEN YOSELIN </t>
  </si>
  <si>
    <t>NOVA VALDEZ</t>
  </si>
  <si>
    <t xml:space="preserve">EVELYN DEL CARMEN </t>
  </si>
  <si>
    <t xml:space="preserve">ACOSTA DEL ORBE </t>
  </si>
  <si>
    <t>LIREDY EMILIA</t>
  </si>
  <si>
    <t>RODRIGUEZ DIAZ</t>
  </si>
  <si>
    <t xml:space="preserve">ESTEPAN VALDEZ </t>
  </si>
  <si>
    <t xml:space="preserve">WARENNY </t>
  </si>
  <si>
    <t>MONTERO MORILLO</t>
  </si>
  <si>
    <t>MÉDICO ANESTESIÓLOGA</t>
  </si>
  <si>
    <t xml:space="preserve">RAFAEL ALEXANDER </t>
  </si>
  <si>
    <t xml:space="preserve">RODRIGUEZ </t>
  </si>
  <si>
    <t>MEDICO ANESTESIÓLOGO</t>
  </si>
  <si>
    <t xml:space="preserve">MIXI MARISOL </t>
  </si>
  <si>
    <t xml:space="preserve">RAMIREZ RODRIGUEZ </t>
  </si>
  <si>
    <t xml:space="preserve">DINORAH ESTHER </t>
  </si>
  <si>
    <t xml:space="preserve">ROJAS CAMINERO </t>
  </si>
  <si>
    <t>PSICÓLOGA CLÍNICA</t>
  </si>
  <si>
    <t xml:space="preserve">ALFREDO </t>
  </si>
  <si>
    <t>POLANCO DEL ORBE</t>
  </si>
  <si>
    <t xml:space="preserve">MÉDICO AYUDANTE DE 
NEFROLOGÍA- HEMODIÁLISIS </t>
  </si>
  <si>
    <t xml:space="preserve">IGNACIO ALEJANDRO </t>
  </si>
  <si>
    <t>BENGOA ARANGUIZ</t>
  </si>
  <si>
    <t xml:space="preserve">LEONELA MICHEL </t>
  </si>
  <si>
    <t>DÍAZ FERREIRA</t>
  </si>
  <si>
    <t xml:space="preserve">SECRETARIA DE HEMODIÁLISIS </t>
  </si>
  <si>
    <t xml:space="preserve">MALTHA </t>
  </si>
  <si>
    <t>CRUZ ABAD</t>
  </si>
  <si>
    <t>MÉDICO  INFECTOLOGÍA</t>
  </si>
  <si>
    <t xml:space="preserve">MARIA ANTONIA </t>
  </si>
  <si>
    <t>RODRIGUEZ GARCIA</t>
  </si>
  <si>
    <t>MÉDICO ORTOPEDISTA</t>
  </si>
  <si>
    <t>MARIA SUSANA</t>
  </si>
  <si>
    <t>ADAMES RODRIGUEZ</t>
  </si>
  <si>
    <t>MÉDICO REUMATÓLOGA</t>
  </si>
  <si>
    <t xml:space="preserve">JOSE JOAQUIN </t>
  </si>
  <si>
    <t>PUELLO HERRERA</t>
  </si>
  <si>
    <t>BAUTISTA JIMÉNEZ</t>
  </si>
  <si>
    <t>MÉDICO CIRUJANO</t>
  </si>
  <si>
    <t>ERIKA DE LOS ÁNGELES</t>
  </si>
  <si>
    <t xml:space="preserve">REYES QUEZADA </t>
  </si>
  <si>
    <t xml:space="preserve">MÉDICO  NEUROCIRUJANO </t>
  </si>
  <si>
    <t xml:space="preserve">DOMINGO DE JESÚS </t>
  </si>
  <si>
    <t>VÁSQUEZ PANTALEÓN</t>
  </si>
  <si>
    <t>MÉDICO  INTENSIVISTA</t>
  </si>
  <si>
    <t xml:space="preserve">RICHARD HUGUES ALAIN MARIE </t>
  </si>
  <si>
    <t>DOMINO GABRIEL</t>
  </si>
  <si>
    <t>MÉDICO CIRUJANO ORTOPEDA</t>
  </si>
  <si>
    <t>DANIEL BERNARDINO</t>
  </si>
  <si>
    <t>ENCARNACIÓN</t>
  </si>
  <si>
    <t xml:space="preserve">WHANER JOHAN </t>
  </si>
  <si>
    <t xml:space="preserve">SANCHEZ ZABALA </t>
  </si>
  <si>
    <t xml:space="preserve">MÉDICO. NEUROCIRUJANO </t>
  </si>
  <si>
    <t xml:space="preserve">JANFREISY SATURNINA </t>
  </si>
  <si>
    <t>CARBONELL ALMONTE</t>
  </si>
  <si>
    <t xml:space="preserve">DAVID PAULINO </t>
  </si>
  <si>
    <t>CUEVAS SANTANA</t>
  </si>
  <si>
    <t>MÉDICO AYUDANTE DE UCI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</si>
  <si>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</si>
  <si>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</si>
  <si>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</si>
  <si>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</si>
  <si>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</si>
  <si>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</si>
  <si>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</si>
  <si>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</si>
  <si>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</si>
  <si>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MÉDICO  AYUDANTE DE NEUROCIRUGÍA </t>
  </si>
  <si>
    <t xml:space="preserve">HENRY LEONARD JOSE </t>
  </si>
  <si>
    <t xml:space="preserve">PEREZ ALCANTARA </t>
  </si>
  <si>
    <t>DE LEÓN BERRAS</t>
  </si>
  <si>
    <t>MÉDICO NEURO-ENDOVASCULAR</t>
  </si>
  <si>
    <t xml:space="preserve">ANTONIO DE JESÚS  </t>
  </si>
  <si>
    <t>JORGE  MESSINA</t>
  </si>
  <si>
    <t xml:space="preserve">MÉDICO OTORRINOLARINGÓLOGO </t>
  </si>
  <si>
    <t xml:space="preserve">RUSSE JOSEFINA </t>
  </si>
  <si>
    <t>MARTINEZ TEJEDA</t>
  </si>
  <si>
    <t xml:space="preserve"> SECRETARIA DE NEUROCIRUGÍA </t>
  </si>
  <si>
    <t xml:space="preserve">ANA EDELMIRA </t>
  </si>
  <si>
    <t>NIEVES ESPAILLAT</t>
  </si>
  <si>
    <t xml:space="preserve">ESTEPHANNY </t>
  </si>
  <si>
    <t>RAMÍREZ MORÓN</t>
  </si>
  <si>
    <t xml:space="preserve">PABLO TEUDDIS JOSE </t>
  </si>
  <si>
    <t>BERNARD DELGADO</t>
  </si>
  <si>
    <t xml:space="preserve">CRUZ VICIOSO </t>
  </si>
  <si>
    <t>MÉDICO NEURÓLOGA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</si>
  <si>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</si>
  <si>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</si>
  <si>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</si>
  <si>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</si>
  <si>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ANDRIS </t>
  </si>
  <si>
    <t xml:space="preserve">MEJÍA ÁLVAREZ </t>
  </si>
  <si>
    <t>MIGUEL ÁNGEL</t>
  </si>
  <si>
    <t>ESPINAL LENDOF</t>
  </si>
  <si>
    <t>DIOGENES ARISMENDI</t>
  </si>
  <si>
    <t>SANTOS PEREZ</t>
  </si>
  <si>
    <t>MÉDICO NEURÓLOGO</t>
  </si>
  <si>
    <t>CINDY DEL PILAR</t>
  </si>
  <si>
    <t>BALBUENA VARGAS</t>
  </si>
  <si>
    <t xml:space="preserve">VERONICA ANDREINA </t>
  </si>
  <si>
    <t xml:space="preserve">PLATA SANTANA </t>
  </si>
  <si>
    <t xml:space="preserve">RAMON </t>
  </si>
  <si>
    <t>GRACIANO ACEVEDO</t>
  </si>
  <si>
    <t xml:space="preserve">CESAR NICOLAS </t>
  </si>
  <si>
    <t xml:space="preserve">BELEN GARCIA </t>
  </si>
  <si>
    <t xml:space="preserve">MINERVA </t>
  </si>
  <si>
    <t>RODRÍGUEZ PICHARDO</t>
  </si>
  <si>
    <t xml:space="preserve">JANET ALTAGRACIA </t>
  </si>
  <si>
    <t>CRUZ ABREU</t>
  </si>
  <si>
    <t>MÉDICO AYUDANTE DE LA UNIDAD DE GLAUCOMA</t>
  </si>
  <si>
    <t xml:space="preserve">MILKA EDUVIGIS </t>
  </si>
  <si>
    <t>NUÑEZ GRULLON</t>
  </si>
  <si>
    <t xml:space="preserve">KARINA ELIZABETH </t>
  </si>
  <si>
    <t>BELTRE DIAZ</t>
  </si>
  <si>
    <t>MEDICO GENERAL</t>
  </si>
  <si>
    <t xml:space="preserve">BRIGIDA AGUSTINA VENTURA </t>
  </si>
  <si>
    <t>RUIZ GARCÍA</t>
  </si>
  <si>
    <t xml:space="preserve">FRANCISCO </t>
  </si>
  <si>
    <t>RAMOS CORPORÁN</t>
  </si>
  <si>
    <t xml:space="preserve">CRISTAL DENNISSE </t>
  </si>
  <si>
    <t xml:space="preserve">MANZANILLO ROSARIO </t>
  </si>
  <si>
    <t xml:space="preserve">RAMONA CLARIBEL </t>
  </si>
  <si>
    <t xml:space="preserve">PINALES RECIO </t>
  </si>
  <si>
    <t xml:space="preserve">CHISSEL INMACULADA </t>
  </si>
  <si>
    <t>ASTACIO</t>
  </si>
  <si>
    <t>MÉDICO OFTALMÓLOGA ESTRABOLOGA</t>
  </si>
  <si>
    <t xml:space="preserve">GLENNYS </t>
  </si>
  <si>
    <t>CALDERÓN CASTILLO</t>
  </si>
  <si>
    <t>MÉDICO OFTALMÓLOGA</t>
  </si>
  <si>
    <t xml:space="preserve">NADIA AMADA </t>
  </si>
  <si>
    <t xml:space="preserve">DEVARES SANCHEZ </t>
  </si>
  <si>
    <t xml:space="preserve">SUHEIDY FARCONY MILAGROS </t>
  </si>
  <si>
    <t>GUTIÉRREZ RONDON</t>
  </si>
  <si>
    <t xml:space="preserve">GERSON </t>
  </si>
  <si>
    <t>VIZCAINO LÓPEZ</t>
  </si>
  <si>
    <t>MÉDICO OFTALMÓLOGO</t>
  </si>
  <si>
    <t>FRED</t>
  </si>
  <si>
    <t xml:space="preserve">CALDERON DAVID </t>
  </si>
  <si>
    <t xml:space="preserve">INGRID ESTHER </t>
  </si>
  <si>
    <t>GERDO ROSALES</t>
  </si>
  <si>
    <t xml:space="preserve">MODESTA ALTAGRACIA </t>
  </si>
  <si>
    <t>ALMANZAR SANTOS</t>
  </si>
  <si>
    <t>MÉDICO  OFTALMÓLOGA</t>
  </si>
  <si>
    <t xml:space="preserve">KELIA GARDENIA </t>
  </si>
  <si>
    <t xml:space="preserve">VARGAS CALLENDER </t>
  </si>
  <si>
    <t xml:space="preserve">VIANELA YANERYS </t>
  </si>
  <si>
    <t>PEGUERO CASADO</t>
  </si>
  <si>
    <t>MÉDICO  NEURO OFTALMÓLOGA</t>
  </si>
  <si>
    <t xml:space="preserve">DORIAM </t>
  </si>
  <si>
    <t xml:space="preserve">JIMÉNEZ FERREIRA </t>
  </si>
  <si>
    <t xml:space="preserve">MEDICO  OFTALMÓLOGA </t>
  </si>
  <si>
    <t xml:space="preserve">RUT MERIZ </t>
  </si>
  <si>
    <t>CARABALLO GARO</t>
  </si>
  <si>
    <t>MÉDICO ENCARGADA DE EMERGENCIA</t>
  </si>
  <si>
    <t xml:space="preserve">ROSA GUADALUPE </t>
  </si>
  <si>
    <t xml:space="preserve">NIDIA JOKASTA </t>
  </si>
  <si>
    <t>FELIZ FELIZ</t>
  </si>
  <si>
    <t xml:space="preserve">REYNA MIGDALANIA </t>
  </si>
  <si>
    <t xml:space="preserve">OGANDO VALDEZ </t>
  </si>
  <si>
    <t xml:space="preserve">MARLEN VANESSA </t>
  </si>
  <si>
    <t xml:space="preserve">TERRERO PILARTE DE CASTILLO </t>
  </si>
  <si>
    <t xml:space="preserve">JUAN PABLO </t>
  </si>
  <si>
    <t>LAGOS CRUCETA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</si>
  <si>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</si>
  <si>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</si>
  <si>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</si>
  <si>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</si>
  <si>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</si>
  <si>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</si>
  <si>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</si>
  <si>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</si>
  <si>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</si>
  <si>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</si>
  <si>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GUILLERMO OMAR </t>
  </si>
  <si>
    <t xml:space="preserve">ASTACIO GÓMEZ </t>
  </si>
  <si>
    <t xml:space="preserve">MIRTHI YULEIDIS </t>
  </si>
  <si>
    <t>AMADOR SENCIÓN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</si>
  <si>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</si>
  <si>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</si>
  <si>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</si>
  <si>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</si>
  <si>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 xml:space="preserve">JULIA MARÍA </t>
  </si>
  <si>
    <t xml:space="preserve">REYNA GOMEZ </t>
  </si>
  <si>
    <t>LUIS ERNESTO</t>
  </si>
  <si>
    <t>MELO</t>
  </si>
  <si>
    <t>MEDICO OFTALMÓLOGO</t>
  </si>
  <si>
    <t xml:space="preserve">MELVIN ODANIS </t>
  </si>
  <si>
    <t>SANTANA SEVERINO</t>
  </si>
  <si>
    <t xml:space="preserve">ANABEL </t>
  </si>
  <si>
    <t xml:space="preserve">TEJEDA ALMONTE </t>
  </si>
  <si>
    <t xml:space="preserve">DILEISY </t>
  </si>
  <si>
    <t xml:space="preserve">RODRIGUEZ REYES </t>
  </si>
  <si>
    <t>CARLOS HERIBERTO</t>
  </si>
  <si>
    <t xml:space="preserve"> GARCÍA LITHGOW</t>
  </si>
  <si>
    <t xml:space="preserve">NATHANIEL </t>
  </si>
  <si>
    <t>MARTINEZ EUSEBIO</t>
  </si>
  <si>
    <t xml:space="preserve">KEITER ESCANIO </t>
  </si>
  <si>
    <t>GARCÍA GONZÁLEZ</t>
  </si>
  <si>
    <t>YUDEINY CARLINA</t>
  </si>
  <si>
    <t>HERNANDEZ GUZMAN</t>
  </si>
  <si>
    <t xml:space="preserve">DIÓGENES TOMAS </t>
  </si>
  <si>
    <t>CUEVAS LUCIANO</t>
  </si>
  <si>
    <t>MÉDICO AYUDANTE DE HEMODINAMIA</t>
  </si>
  <si>
    <t>JOSÉ MIGUEL</t>
  </si>
  <si>
    <t>PALIZA LÓPEZ</t>
  </si>
  <si>
    <t>MÉDICO RADIÓLOGO</t>
  </si>
  <si>
    <t xml:space="preserve">KILSARYS DIANNE </t>
  </si>
  <si>
    <t>GARCIA ESTRELLA DE MADERA</t>
  </si>
  <si>
    <t xml:space="preserve">PETRA ANTONIA </t>
  </si>
  <si>
    <t xml:space="preserve">MATOS ACOSTA </t>
  </si>
  <si>
    <t xml:space="preserve">ALEXANDRA MARIE </t>
  </si>
  <si>
    <t>WINTER MATOS</t>
  </si>
  <si>
    <t xml:space="preserve">JEAN CARLOS </t>
  </si>
  <si>
    <t xml:space="preserve">DE LEÓN DE LA ROSA </t>
  </si>
  <si>
    <t xml:space="preserve">TÉCNICO  DE HEMODINAMIA </t>
  </si>
  <si>
    <t xml:space="preserve">HALLEY HEROINA </t>
  </si>
  <si>
    <t>MOYA LIRIANO</t>
  </si>
  <si>
    <t xml:space="preserve">ELAINE ELIZABETH </t>
  </si>
  <si>
    <t>NUÑEZ AYALA</t>
  </si>
  <si>
    <t xml:space="preserve">MELKIS FRANCISCO P. </t>
  </si>
  <si>
    <t xml:space="preserve">CASTILLO CARVAJAL </t>
  </si>
  <si>
    <t>MÉDICO INTERNISTA CARDIÓLOGO ELECTROFISIOLOGÍA</t>
  </si>
  <si>
    <t>MARZO</t>
  </si>
  <si>
    <t>WENDY MARIA</t>
  </si>
  <si>
    <t>DIAZ MORILLO</t>
  </si>
  <si>
    <t xml:space="preserve">SEGURIDAD </t>
  </si>
  <si>
    <t>CESAR ALBERTO</t>
  </si>
  <si>
    <t>RAMIREZ GUZMAN</t>
  </si>
  <si>
    <t xml:space="preserve">ALEJANDRO </t>
  </si>
  <si>
    <t xml:space="preserve"> BUTEN HERNÁNDEZ</t>
  </si>
  <si>
    <t xml:space="preserve">JUNIOR </t>
  </si>
  <si>
    <t xml:space="preserve">SANCHEZ MONTES DE OCA </t>
  </si>
  <si>
    <t xml:space="preserve">ELVIS JAVIER </t>
  </si>
  <si>
    <t xml:space="preserve">COLLADO CORCINO </t>
  </si>
  <si>
    <t>GLORIBEL</t>
  </si>
  <si>
    <t xml:space="preserve">MOTA CIPRIAN </t>
  </si>
  <si>
    <t>GARCIA GOMEZ</t>
  </si>
  <si>
    <t xml:space="preserve">MANUEL </t>
  </si>
  <si>
    <t>PEÑA ECHAVARRIA</t>
  </si>
  <si>
    <t xml:space="preserve">HORIOLI </t>
  </si>
  <si>
    <t>GARCIA ROSARIO</t>
  </si>
  <si>
    <t xml:space="preserve">NESTOR LUIS </t>
  </si>
  <si>
    <t>ERAZO MOTA</t>
  </si>
  <si>
    <t xml:space="preserve">DIANA ROSSINA </t>
  </si>
  <si>
    <t xml:space="preserve">CEPEDA MENDEZ </t>
  </si>
  <si>
    <t xml:space="preserve">HENRY </t>
  </si>
  <si>
    <t>DE PAULA QUEZADA</t>
  </si>
  <si>
    <t>ROSSO VILCHEZ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</si>
  <si>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</si>
  <si>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</si>
  <si>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</si>
  <si>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</si>
  <si>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</si>
  <si>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>MARMOLEJOS MARRERO</t>
  </si>
  <si>
    <t xml:space="preserve">FRANKLIN </t>
  </si>
  <si>
    <t xml:space="preserve">CABALLERO DE LOS SANTOS    </t>
  </si>
  <si>
    <t xml:space="preserve">DOMINGO ANTONIO </t>
  </si>
  <si>
    <t xml:space="preserve">MERCEDES ÁVILA   </t>
  </si>
  <si>
    <t>OAIplrh</t>
  </si>
  <si>
    <t>Sexo</t>
  </si>
  <si>
    <t>Regiones</t>
  </si>
  <si>
    <t>CodReg</t>
  </si>
  <si>
    <t>establecimiento_region_id</t>
  </si>
  <si>
    <t>establecimiento</t>
  </si>
  <si>
    <t>id_centro</t>
  </si>
  <si>
    <t>Año</t>
  </si>
  <si>
    <t>Meses</t>
  </si>
  <si>
    <t>Reg_0</t>
  </si>
  <si>
    <t>BOCA CHICA</t>
  </si>
  <si>
    <t>ENERO</t>
  </si>
  <si>
    <t>REGION 1</t>
  </si>
  <si>
    <t>Reg_1</t>
  </si>
  <si>
    <t>FEBRERO</t>
  </si>
  <si>
    <t>REGION 2</t>
  </si>
  <si>
    <t>Reg_2</t>
  </si>
  <si>
    <t>CENTRO DE EDUCACION MEDICA DE AMISTAD DOMINICO JAPONESA CEMADOJA</t>
  </si>
  <si>
    <t>REGION 3</t>
  </si>
  <si>
    <t>Reg_3</t>
  </si>
  <si>
    <t>CENTRO DE GASTROENTEROLOGIA</t>
  </si>
  <si>
    <t>REGION 4</t>
  </si>
  <si>
    <t>Reg_4</t>
  </si>
  <si>
    <t>CIUDAD JUAN BOSCH</t>
  </si>
  <si>
    <t>MAYO</t>
  </si>
  <si>
    <t>REGION 5</t>
  </si>
  <si>
    <t>Reg_5</t>
  </si>
  <si>
    <t>DARIO CONTRERAS</t>
  </si>
  <si>
    <t>JUNIO</t>
  </si>
  <si>
    <t>REGION 6</t>
  </si>
  <si>
    <t>Reg_6</t>
  </si>
  <si>
    <t>DR ANGEL CONTRERAS</t>
  </si>
  <si>
    <t>JULIO</t>
  </si>
  <si>
    <t>REGION 7</t>
  </si>
  <si>
    <t>Reg_7</t>
  </si>
  <si>
    <t>DR FRANCISCO E MOSCOSO PUELLO</t>
  </si>
  <si>
    <t>AGOSTO</t>
  </si>
  <si>
    <t>REGION 8</t>
  </si>
  <si>
    <t>Reg_8</t>
  </si>
  <si>
    <t>DR JACINTO IGNACIO MANON</t>
  </si>
  <si>
    <t>SEPTIEMBRE</t>
  </si>
  <si>
    <t>DR MARCELINO VELEZ SANTANA</t>
  </si>
  <si>
    <t>OCTUBRE</t>
  </si>
  <si>
    <t>DR PEDRO HEREDIA ROJAS</t>
  </si>
  <si>
    <t>NOVIEMBRE</t>
  </si>
  <si>
    <t>DR ROBERT REID CABRAL</t>
  </si>
  <si>
    <t>DICIEMBRE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</si>
  <si>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</si>
  <si>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</si>
  <si>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</si>
  <si>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</si>
  <si>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</si>
  <si>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</si>
  <si>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</si>
  <si>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</si>
  <si>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</si>
  <si>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</si>
  <si>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</si>
  <si>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</si>
  <si>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</si>
  <si>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</si>
  <si>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</si>
  <si>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</si>
  <si>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</si>
  <si>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</si>
  <si>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</si>
  <si>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</si>
  <si>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</si>
  <si>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</si>
  <si>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</si>
  <si>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YAMASA</t>
  </si>
  <si>
    <t>BARSEQUILLO</t>
  </si>
  <si>
    <t>CAMBITA GARABITO</t>
  </si>
  <si>
    <t>CAMBITA PUEBLO</t>
  </si>
  <si>
    <t>DR GUARIONEX ALCANTARA</t>
  </si>
  <si>
    <t>DR RAFAEL J MANON</t>
  </si>
  <si>
    <t>JUAN PABLO PINA</t>
  </si>
  <si>
    <t>MARIA PANIAGUA</t>
  </si>
  <si>
    <t>NIZAO</t>
  </si>
  <si>
    <t>NUESTRA SENORA DE REGLA</t>
  </si>
  <si>
    <t>NUESTRA SRA DE LA ALTAGRACIA</t>
  </si>
  <si>
    <t>SAN JOSE</t>
  </si>
  <si>
    <t>TOMASINA VALDEZ</t>
  </si>
  <si>
    <t>VILLA ALTAGRACIA</t>
  </si>
  <si>
    <t>VILLA FUNDACION</t>
  </si>
  <si>
    <t>YAGUATE</t>
  </si>
  <si>
    <t>ANTONIO FERNANDEZ</t>
  </si>
  <si>
    <t>ARTURO GRULLON</t>
  </si>
  <si>
    <t>CENTRO DE SALUD INTEGRAL BELLA VISTA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</si>
  <si>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</si>
  <si>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</si>
  <si>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</si>
  <si>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</si>
  <si>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</si>
  <si>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GREGORIO LUPERON</t>
  </si>
  <si>
    <t>GUANANICO</t>
  </si>
  <si>
    <t>HATO DEL YAQUE</t>
  </si>
  <si>
    <t>IMBERT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</si>
  <si>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</si>
  <si>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</si>
  <si>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</si>
  <si>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</si>
  <si>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</si>
  <si>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</si>
  <si>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</si>
  <si>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</si>
  <si>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</si>
  <si>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</si>
  <si>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</si>
  <si>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</si>
  <si>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</si>
  <si>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</si>
  <si>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</si>
  <si>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SAN JOSE DE LAS MATAS</t>
  </si>
  <si>
    <t>TORIBIO BENCOSME</t>
  </si>
  <si>
    <t>UNIDAD DE QUEMADOS THELMA ROSARIO</t>
  </si>
  <si>
    <t>VILLA ISABELA</t>
  </si>
  <si>
    <t>YRENE FERNANDEZ</t>
  </si>
  <si>
    <t>ALBERTO GAUTREAUX</t>
  </si>
  <si>
    <t>ALICIA DE LEGENDRE</t>
  </si>
  <si>
    <t>ARENOSO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</si>
  <si>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</si>
  <si>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</si>
  <si>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</si>
  <si>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</si>
  <si>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</si>
  <si>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</si>
  <si>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</si>
  <si>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</si>
  <si>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</si>
  <si>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</si>
  <si>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EL FACTOR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</si>
  <si>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</si>
  <si>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</si>
  <si>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</si>
  <si>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</si>
  <si>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</si>
  <si>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</si>
  <si>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VILLA TAPIA</t>
  </si>
  <si>
    <t>ALFREDO GONZALEZ GIL ROLDAN</t>
  </si>
  <si>
    <t>CABRAL</t>
  </si>
  <si>
    <t>ELIO FIALLO</t>
  </si>
  <si>
    <t>ENRIQUILLO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</si>
  <si>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</si>
  <si>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</si>
  <si>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</si>
  <si>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</si>
  <si>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</si>
  <si>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</si>
  <si>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LA DESCUBIERTA</t>
  </si>
  <si>
    <t>LOS RIOS</t>
  </si>
  <si>
    <t>POLO</t>
  </si>
  <si>
    <t>SAN BARTOLOME</t>
  </si>
  <si>
    <t>TEOFILO GAUTIER</t>
  </si>
  <si>
    <t>VICENTE NOBLE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</si>
  <si>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</si>
  <si>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</si>
  <si>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</si>
  <si>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</si>
  <si>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</si>
  <si>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</si>
  <si>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</si>
  <si>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</si>
  <si>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EL VALLE</t>
  </si>
  <si>
    <t>EVANGELINA RODRIGUEZ PEROZO</t>
  </si>
  <si>
    <t>GUAYMATE</t>
  </si>
  <si>
    <t>LA ALTAGRACIA DE ALTA ESPECIALIDAD</t>
  </si>
  <si>
    <t>LAS LAGUNAS NISIBON</t>
  </si>
  <si>
    <t>LEOPOLDO MARTINEZ</t>
  </si>
  <si>
    <t>LUIS N BERAS</t>
  </si>
  <si>
    <t>MICHES</t>
  </si>
  <si>
    <t>NUESTRA SENORA DE LA ALTAGRACIA</t>
  </si>
  <si>
    <t>SRTA ELUPINA CORDERO</t>
  </si>
  <si>
    <t>BANICA</t>
  </si>
  <si>
    <t>BOHECHIO</t>
  </si>
  <si>
    <t>DR ALEJANDRO CABRAL</t>
  </si>
  <si>
    <t>DR FEDERICO ARMANDO AYBAR</t>
  </si>
  <si>
    <t>EL CERCADO</t>
  </si>
  <si>
    <t>GUAYABAL</t>
  </si>
  <si>
    <t>HONDO VALLE</t>
  </si>
  <si>
    <t>JUAN DE HERRERA</t>
  </si>
  <si>
    <t>NUESTRA SENORA DEL CARMEN</t>
  </si>
  <si>
    <t>PERALTA</t>
  </si>
  <si>
    <t>ROSA DUARTE</t>
  </si>
  <si>
    <t>TAIWAN 19 DE MARZO</t>
  </si>
  <si>
    <t>VALLEJUELO</t>
  </si>
  <si>
    <t>GENERAL SANTIAGO RODRIGUEZ</t>
  </si>
  <si>
    <t>GUAYUBIN</t>
  </si>
  <si>
    <t>ING LUIS L BOGAERT</t>
  </si>
  <si>
    <t>JOSE FAUSTO OVALLE</t>
  </si>
  <si>
    <t>JULIO ALVAREZ ACOSTA</t>
  </si>
  <si>
    <t>JULIO MORONTA</t>
  </si>
  <si>
    <t>LAS MATAS DE SANTA CRUZ</t>
  </si>
  <si>
    <t>MATERNO INFANTIL JOSE FRANCISCO PENA GOMEZ</t>
  </si>
  <si>
    <t>MATIAS RAMON MELLA</t>
  </si>
  <si>
    <t>MONCION</t>
  </si>
  <si>
    <t>PADRE FANTINO</t>
  </si>
  <si>
    <t>PARTIDO</t>
  </si>
  <si>
    <t>PEPILLO SALCEDO</t>
  </si>
  <si>
    <t>RAMON ADRIANO VILLALONA</t>
  </si>
  <si>
    <t>RESTAURACION</t>
  </si>
  <si>
    <t>VILLA LOS ALMACIGOS</t>
  </si>
  <si>
    <t>VILLA VASQUEZ</t>
  </si>
  <si>
    <t>CENTRO DE SALUD INTEGRAL Y DESARROLLO CENSAIDE</t>
  </si>
  <si>
    <t>CEVICOS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</si>
  <si>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</si>
  <si>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</si>
  <si>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</si>
  <si>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</si>
  <si>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</si>
  <si>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</si>
  <si>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</si>
  <si>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</si>
  <si>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</si>
  <si>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</si>
  <si>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</si>
  <si>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</si>
  <si>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</si>
  <si>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</si>
  <si>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</si>
  <si>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#ERROR!</t>
  </si>
  <si>
    <t>JOAN CARLOS</t>
  </si>
  <si>
    <t xml:space="preserve">CONTROL INTERNO </t>
  </si>
  <si>
    <t>DEPARTAMENTO ADMINISTRATIVO</t>
  </si>
  <si>
    <t>DEPARTAMENTO MEDICO</t>
  </si>
  <si>
    <t>PRUEBAS ESPECIALES</t>
  </si>
  <si>
    <t>CARDIOVASCULAR</t>
  </si>
  <si>
    <t>UNIDAD DE HEMODINAMIA</t>
  </si>
  <si>
    <t>NEFROLOGIA-HEMODIALISIS</t>
  </si>
  <si>
    <t>SERVICIO SOCIAL</t>
  </si>
  <si>
    <t>SEGURIDAD</t>
  </si>
  <si>
    <t>LEGAL</t>
  </si>
  <si>
    <t>OAI</t>
  </si>
  <si>
    <t>RELACIONES PUBLICAS</t>
  </si>
  <si>
    <t xml:space="preserve">ATANASIS MIGUEL DE LOS SANTOS </t>
  </si>
  <si>
    <t xml:space="preserve">SANTIANGO ROQUE </t>
  </si>
  <si>
    <t>CORONEL</t>
  </si>
  <si>
    <t xml:space="preserve">WILKIS </t>
  </si>
  <si>
    <t>CEDANO CEDEÑO</t>
  </si>
  <si>
    <t xml:space="preserve">MAYOR </t>
  </si>
  <si>
    <t>1ER TTE</t>
  </si>
  <si>
    <t>2DO TTE</t>
  </si>
  <si>
    <t>S/M</t>
  </si>
  <si>
    <t>SGTO</t>
  </si>
  <si>
    <t>CABO</t>
  </si>
  <si>
    <t>RASO</t>
  </si>
  <si>
    <t>ANESTESIOLOGÍA</t>
  </si>
  <si>
    <t>MEDICO NEFRÓLOGO</t>
  </si>
  <si>
    <t>PSICOLOGÍA CLÍNICA</t>
  </si>
  <si>
    <t>SECCIÓN DE ARCHIVO CLÍNICO</t>
  </si>
  <si>
    <t>DIVISIÓN DE CARDIOLOGÍA</t>
  </si>
  <si>
    <t>MÉDICO CARDIÓLOGO</t>
  </si>
  <si>
    <t>MÉDICO ENDOCRINÓLOGO</t>
  </si>
  <si>
    <t>SECCIÓN DE LABORATORIO CLÍNICO</t>
  </si>
  <si>
    <t>DIVISIÓN DE ENFERMERÍA</t>
  </si>
  <si>
    <t>DIVISIÓN DE RECURSOS HUMANOS</t>
  </si>
  <si>
    <t xml:space="preserve">ANALISTA </t>
  </si>
  <si>
    <t xml:space="preserve">DIVISIÓN DE PLANIFICACIÓN Y DESARROLLO </t>
  </si>
  <si>
    <t>NUTRICIÓN</t>
  </si>
  <si>
    <t>MEDICO NUTRIÓLOGO</t>
  </si>
  <si>
    <t>DIVISIÓN DE OFTALMOLOGÍA</t>
  </si>
  <si>
    <t>SECCIÓN DE MAYORDOMÍA</t>
  </si>
  <si>
    <t>UNIDAD DE CIENCIAS NEUROLÓGICAS</t>
  </si>
  <si>
    <t>MEDICO AYUDANTE</t>
  </si>
  <si>
    <t>PEDIATRÍA</t>
  </si>
  <si>
    <t>MEDICO INTENSIVISTA</t>
  </si>
  <si>
    <t>INFECTOLOGÍA</t>
  </si>
  <si>
    <t>MEDICO INFECTOLOGO</t>
  </si>
  <si>
    <t xml:space="preserve">GERENTE </t>
  </si>
  <si>
    <t xml:space="preserve">DIVISIÓN DE AUDITORIA MEDICA </t>
  </si>
  <si>
    <t>AUDITORA MÉDICA</t>
  </si>
  <si>
    <t>ANALISTA</t>
  </si>
  <si>
    <t>TÉCNICO DE CONTABILIDAD</t>
  </si>
  <si>
    <t>SECCIÓN DE LAVANDERÍA</t>
  </si>
  <si>
    <t>TÉCNICO OPTÓMETRA</t>
  </si>
  <si>
    <t>DIVISIÓN DE CONTABILIDAD</t>
  </si>
  <si>
    <t>DIVISIÓN DE COMPRAS Y CONTRATACIONES</t>
  </si>
  <si>
    <t>DIVISIÓN DE SERVICIO DE ATENCIÓN AL USUARIO</t>
  </si>
  <si>
    <t xml:space="preserve">ENCARGADA DE ATENCIÓN AL USUARIO </t>
  </si>
  <si>
    <t>SUPERVISORA</t>
  </si>
  <si>
    <t xml:space="preserve">TÉCNICO DE ACCESO A LA INFORMACIÓN </t>
  </si>
  <si>
    <t>HEMATOLOGÍA</t>
  </si>
  <si>
    <t>MÉDICO AYUDANTE  HEMATÓLOGA</t>
  </si>
  <si>
    <t>MEDICO OFTALMÓLOGA</t>
  </si>
  <si>
    <t>DIVISIÓN DE HOSTELERÍA HOSPITALARIA</t>
  </si>
  <si>
    <t xml:space="preserve">ENCARGADA DE HOSTELERÍA HOSPITALARIA </t>
  </si>
  <si>
    <t>SECCIÓN DE FARMACIA Y ALMACÉN DE MEDICAMENTOS</t>
  </si>
  <si>
    <t>TEC. FACOEMULSIFICACIÓN</t>
  </si>
  <si>
    <t>CIRUGÍA CARDIACA</t>
  </si>
  <si>
    <t>MÉDICO CARDIÓLOGA INTENSIVISTA</t>
  </si>
  <si>
    <t>MÉDICO JEFE DEL SERVICIO DE  CIRUGÍA CARDIACA</t>
  </si>
  <si>
    <t>MÉDICO CIRUJANO VASCULAR PERIFÉRICO</t>
  </si>
  <si>
    <t>SECCIÓN DE SERVICIOS GENERALES</t>
  </si>
  <si>
    <t xml:space="preserve">INGENIERO ELÉCTRICO </t>
  </si>
  <si>
    <t>SECCIÓN DE ALMACÉN Y SUMINISTRO</t>
  </si>
  <si>
    <t>ENCARGADO DE ALMACÉN</t>
  </si>
  <si>
    <t xml:space="preserve">ENCARGADA DE FARMACIA Y ALMACÉN DE MEDICAMENTOS </t>
  </si>
  <si>
    <t>ENFERMERA ENCARGADA HEMODIÁLISIS</t>
  </si>
  <si>
    <t>DIVISIÓN DE TECNOLOGÍA DE LA INFORMACIÓN</t>
  </si>
  <si>
    <t>ENCARGADO DE TECNOLOGÍA DE LA INFORMACIÓN</t>
  </si>
  <si>
    <t>SECCIÓN DE ACTIVOS FIJOS</t>
  </si>
  <si>
    <t>DIVISIÓN DE TRASPLANTE DE ÓRGANOS</t>
  </si>
  <si>
    <t xml:space="preserve"> ENCARGADO UNIDAD DE 
TRASPLANTE </t>
  </si>
  <si>
    <t>FARMACÉUTICA</t>
  </si>
  <si>
    <t xml:space="preserve">FISIATRÍA </t>
  </si>
  <si>
    <t xml:space="preserve">ENCARGADO  DEL SERVICIO
DE TRASPLANTE  </t>
  </si>
  <si>
    <t xml:space="preserve"> JEFE DE SERVICIO DE CARDIOLOGÍA  </t>
  </si>
  <si>
    <t xml:space="preserve"> JEFE DE SERVICIO DE OFTALMOLOGÍA </t>
  </si>
  <si>
    <t>JEFE DEL SERVICIO DE HEMODINAMIA</t>
  </si>
  <si>
    <t>JEFE  INT. CORONARIO Y POST-QX. CARDIO VASCULAR</t>
  </si>
  <si>
    <t xml:space="preserve">JEFE SERVICIO DE HEMODIÁLISIS  </t>
  </si>
  <si>
    <t xml:space="preserve">JEFE DE SERVICIO DE NEUROCIRUGÍA </t>
  </si>
  <si>
    <t>MÉDICO  AYUDANTE DEL SERVICIO DE HEMODIÁLISIS</t>
  </si>
  <si>
    <t>MÉDICO AYUDANTE DE CIRUGÍA</t>
  </si>
  <si>
    <t>MÉDICO AYUDANTE DE CIRUGÍA CARDIOVASCULAR</t>
  </si>
  <si>
    <t xml:space="preserve">MÉDICO CIRUJANA OFTALMÓLOGA  </t>
  </si>
  <si>
    <t xml:space="preserve">MÉDICO CIRUJANO OFTALMÓLOGA  </t>
  </si>
  <si>
    <t xml:space="preserve">MÉDICO  PASANTE DE NEFROLOGÍA -HEMODIÁLISIS </t>
  </si>
  <si>
    <t xml:space="preserve">MEDICO AYUDANTE DE CARDIOLOGÍA  </t>
  </si>
  <si>
    <t>TÉCNICO DE ESTERILIZACIÓN</t>
  </si>
  <si>
    <t xml:space="preserve">SECCIÓN DE ALIMENTACIÓN Y NUTRICIÓN </t>
  </si>
  <si>
    <t xml:space="preserve">ENCARGADA DE ENFERMERÍA </t>
  </si>
  <si>
    <t>TÉCNICO DE FACOEMULSIFICACIÓN</t>
  </si>
  <si>
    <t>TÉCNICO DE HEMODINAMIA</t>
  </si>
  <si>
    <t>TÉCNICO OFTALMÓLOGO</t>
  </si>
  <si>
    <t>TÉCNICO PERCUSIONISTA</t>
  </si>
  <si>
    <t>TÉCNICO DE RAYOS X</t>
  </si>
  <si>
    <t>DIVISIÓN DE FACTURACIÓN Y SEGUROS MÉDICOS</t>
  </si>
  <si>
    <t>MÉDICO OFTALMÓLOGA  ESTRABOLOGA</t>
  </si>
  <si>
    <t>AYUDANTE</t>
  </si>
  <si>
    <t>ESTADÍSTICA</t>
  </si>
  <si>
    <t>ENCARGADO DE ESTADÍSTICA</t>
  </si>
  <si>
    <t>ANALISTA DE LOS SISTEMAS INFORMÁTICOS</t>
  </si>
  <si>
    <t>COORDINADOR DE LOS SISTEMAS INFORMÁTICOS</t>
  </si>
  <si>
    <t>TÉCNICO BIOMÉDICO</t>
  </si>
  <si>
    <t>TÉCNICO DE LOS SISTEMAS INFORMÁTICOS</t>
  </si>
  <si>
    <t>ANALISTA DE GESTIÓN DEL TALENTO HUMANO</t>
  </si>
  <si>
    <t>ANALISTA DE LOS DATOS ESTADÍSTICOS</t>
  </si>
  <si>
    <t>DIVISIÓN DE TESORERÍA</t>
  </si>
  <si>
    <t>TÉCNICO DE TESORERÍA</t>
  </si>
  <si>
    <t>SECCIÓN DE ADMISIÓN</t>
  </si>
  <si>
    <t>MEDICO CARDIÓLOGO</t>
  </si>
  <si>
    <t>NEUMOLOGÍA</t>
  </si>
  <si>
    <t>TÉCNICO ESPIROMETRÍA</t>
  </si>
  <si>
    <t>NUTRIÓLOGA</t>
  </si>
  <si>
    <t xml:space="preserve">CONSERJE </t>
  </si>
  <si>
    <t>DIGITADORA</t>
  </si>
  <si>
    <t xml:space="preserve">AYUDANTE DE LAVANDERÍA </t>
  </si>
  <si>
    <t>ENFEMERA DE ATENCIÓN</t>
  </si>
  <si>
    <t xml:space="preserve">AUXILIAR DE ATENCIÓN AL USUARIO DE LA SALUD </t>
  </si>
  <si>
    <t xml:space="preserve">AUXILIAR ADMINISTRATIVO </t>
  </si>
  <si>
    <t xml:space="preserve">ATENCIÓN AL USUARIO </t>
  </si>
  <si>
    <t>AUXILIAR DE ATENCIÓN AL CIUDADANO</t>
  </si>
  <si>
    <t xml:space="preserve">MEDICO CIRUJANO CARDIOTORÁCICO </t>
  </si>
  <si>
    <t xml:space="preserve">MEDICO RADIÓLOGO </t>
  </si>
  <si>
    <t xml:space="preserve">MEDICO OFTALMÓLOGA </t>
  </si>
  <si>
    <t xml:space="preserve">MEDICO GENERAL </t>
  </si>
  <si>
    <t xml:space="preserve">MEDICO NEUROCIRUJANO </t>
  </si>
  <si>
    <t xml:space="preserve">SONOGRAFISTA </t>
  </si>
  <si>
    <t xml:space="preserve">AYUDANTE DE COCINA </t>
  </si>
  <si>
    <t>HEMODIÁLISIS</t>
  </si>
  <si>
    <t xml:space="preserve">DIVISIÓN DE EPIDEMIOLOGIA </t>
  </si>
  <si>
    <t xml:space="preserve">MEDICO EPIDEMIÓLOGA </t>
  </si>
  <si>
    <t>AUXILIAR DE COCINA PANTRY</t>
  </si>
  <si>
    <t xml:space="preserve">DIRECCIÓN GENERAL </t>
  </si>
  <si>
    <t>REUMATOLOGÍA</t>
  </si>
  <si>
    <t>AUXILIAR  DE ENFERMARÍA</t>
  </si>
  <si>
    <t>SECRETARIA DE LA SUBDIRECCIÓN</t>
  </si>
  <si>
    <t>MÉDICO CARDIÓLOGA</t>
  </si>
  <si>
    <t>MÉDICO INT. CARD. ELECTROFISIOLOGO</t>
  </si>
  <si>
    <t>MÉDICO DE CONSULTA PREQUIRÚRGICA  DE CARDIOLOGÍA</t>
  </si>
  <si>
    <t>RECEPCIONISTA</t>
  </si>
  <si>
    <t xml:space="preserve">AUXILIAR DE ADMINISTRATIVO </t>
  </si>
  <si>
    <t>ORTOPEDADÍA</t>
  </si>
  <si>
    <t>MÉDICO ANESTESIÓLOGO</t>
  </si>
  <si>
    <t xml:space="preserve">ARIEL </t>
  </si>
  <si>
    <t xml:space="preserve">MATOS BELTRE </t>
  </si>
  <si>
    <t xml:space="preserve">JOTTIN </t>
  </si>
  <si>
    <t xml:space="preserve">SANCHEZ DE LA CRUZ </t>
  </si>
  <si>
    <t xml:space="preserve">EUDRIS WALKIRIS </t>
  </si>
  <si>
    <t xml:space="preserve">MONTERO NIVAR </t>
  </si>
  <si>
    <t xml:space="preserve">MARTÍNEZ DE LOS SANTOS </t>
  </si>
  <si>
    <t>NATANAEL</t>
  </si>
  <si>
    <t xml:space="preserve">S/M </t>
  </si>
  <si>
    <t xml:space="preserve">No. </t>
  </si>
  <si>
    <t>ANA ALEJANDRA DE LA ALTAGRACIA</t>
  </si>
  <si>
    <t xml:space="preserve">MERCEDES GOMEZ </t>
  </si>
  <si>
    <t xml:space="preserve">HEINELLY </t>
  </si>
  <si>
    <t xml:space="preserve">OGANDO ADAMES </t>
  </si>
  <si>
    <t xml:space="preserve">YESENIA MARIE  </t>
  </si>
  <si>
    <t>SUERO PERALTA</t>
  </si>
  <si>
    <t xml:space="preserve">MEDICO NEUROLOGA INTERNISTA </t>
  </si>
  <si>
    <t xml:space="preserve">MILITAR </t>
  </si>
  <si>
    <t>LUIS OSVALDO</t>
  </si>
  <si>
    <t xml:space="preserve">MEJIA SEBERINO </t>
  </si>
  <si>
    <t xml:space="preserve">DILIA </t>
  </si>
  <si>
    <t xml:space="preserve">JEAN AGUSTIN </t>
  </si>
  <si>
    <t>DIRECTOR GENERAL</t>
  </si>
  <si>
    <t xml:space="preserve">PATRICIA ANTONIA </t>
  </si>
  <si>
    <t>GONZALEZ DUVAL</t>
  </si>
  <si>
    <t xml:space="preserve">NEUROPSICOLOGA CLINICA </t>
  </si>
  <si>
    <t xml:space="preserve">DEPARTAMENTO MEDICO </t>
  </si>
  <si>
    <t xml:space="preserve">FIJO </t>
  </si>
  <si>
    <t xml:space="preserve">OTNIEL </t>
  </si>
  <si>
    <t xml:space="preserve">GONZALEZ MORETA </t>
  </si>
  <si>
    <t xml:space="preserve">SOLANNY </t>
  </si>
  <si>
    <t xml:space="preserve">ANGOMAS ROMANO </t>
  </si>
  <si>
    <t xml:space="preserve">SECCION DE ADMISION </t>
  </si>
  <si>
    <t xml:space="preserve">TANIA </t>
  </si>
  <si>
    <t>LORENZO MARIÑEZ</t>
  </si>
  <si>
    <t xml:space="preserve">VIGILANTE </t>
  </si>
  <si>
    <t>BAEZ PEREZ</t>
  </si>
  <si>
    <t xml:space="preserve">FRANCIS EMANUEL </t>
  </si>
  <si>
    <t xml:space="preserve">TORRES MOJICA </t>
  </si>
  <si>
    <t>SECCION DE MAYORDOMIA</t>
  </si>
  <si>
    <t xml:space="preserve">EDDELY </t>
  </si>
  <si>
    <t>SCARLLET CRUZ</t>
  </si>
  <si>
    <t>AUXILIAR DE ATENCION AL USUARIO DE SALUD</t>
  </si>
  <si>
    <t xml:space="preserve">SANDRA MARITZA </t>
  </si>
  <si>
    <t>JIMENENEZ SOLANO</t>
  </si>
  <si>
    <t xml:space="preserve">ASISTENTE DE LA DIRECCION </t>
  </si>
  <si>
    <t xml:space="preserve">DIRECCION GENERAL </t>
  </si>
  <si>
    <t>AMBAR BERENICE RUIZ GARCIA</t>
  </si>
  <si>
    <t>RUIZ GARCIA</t>
  </si>
  <si>
    <t xml:space="preserve">YOHANY ALTAGRACIA </t>
  </si>
  <si>
    <t xml:space="preserve">SANABIA ALCANTARA </t>
  </si>
  <si>
    <t xml:space="preserve">RECEPCIONISTA </t>
  </si>
  <si>
    <t>DIAZ TORRES</t>
  </si>
  <si>
    <t xml:space="preserve">SECCION DE DIAGNOSTICO E IMAGEN </t>
  </si>
  <si>
    <t xml:space="preserve">ANA GLENNY </t>
  </si>
  <si>
    <t xml:space="preserve">CEBALLO SURIEL </t>
  </si>
  <si>
    <t xml:space="preserve">ANALISTA DE COMPRAS Y CONTRATACIONES </t>
  </si>
  <si>
    <t xml:space="preserve">TEMPORAL </t>
  </si>
  <si>
    <t xml:space="preserve">GENESIS YARIBEL </t>
  </si>
  <si>
    <t xml:space="preserve">DE OLEO PEREZ </t>
  </si>
  <si>
    <t xml:space="preserve">MARIELA ALTAGRACIA  </t>
  </si>
  <si>
    <t>DURAN</t>
  </si>
  <si>
    <t>ENCARGADA DE ADMISION</t>
  </si>
  <si>
    <t>DE LA CRUZ JIMENEZ</t>
  </si>
  <si>
    <t xml:space="preserve">MEDICO AUDITOR </t>
  </si>
  <si>
    <t xml:space="preserve">BELKYS </t>
  </si>
  <si>
    <t>LAGARES DIAZ</t>
  </si>
  <si>
    <t xml:space="preserve">TECNICO DE FACOEMULSIFICACION </t>
  </si>
  <si>
    <t xml:space="preserve">ENCARGADO DEL DEPARTAMENTO MEDICO </t>
  </si>
  <si>
    <t xml:space="preserve">ENCARGADA DEL DEPARTAMENTO FINANCIERO </t>
  </si>
  <si>
    <t xml:space="preserve">DEPARTAMENTO FINANCIERO </t>
  </si>
  <si>
    <t>BLAS ANDRADE</t>
  </si>
  <si>
    <t xml:space="preserve">CRUZ DURAN </t>
  </si>
  <si>
    <t xml:space="preserve">ENCARGADO DEL DEPARTAMENTO ADMINISTRATIVO </t>
  </si>
  <si>
    <t xml:space="preserve">PEREZ AQUINO </t>
  </si>
  <si>
    <t xml:space="preserve">TTE. DE NAVIO </t>
  </si>
  <si>
    <t xml:space="preserve">WILVIN JAVIER </t>
  </si>
  <si>
    <t>REYES GIL</t>
  </si>
  <si>
    <t xml:space="preserve">QUIRICO ALBERTO </t>
  </si>
  <si>
    <t xml:space="preserve">MATEO DE LA CRUZ </t>
  </si>
  <si>
    <t>CRISTHOFER</t>
  </si>
  <si>
    <t>ABRAHAN MENDEZ</t>
  </si>
  <si>
    <t xml:space="preserve">SUERVISORA DE ENFERMERIA </t>
  </si>
  <si>
    <t xml:space="preserve">BETTY PIERALDI </t>
  </si>
  <si>
    <t xml:space="preserve">EUSEBIO </t>
  </si>
  <si>
    <t xml:space="preserve">ENCARGADA </t>
  </si>
  <si>
    <t xml:space="preserve">ROSARIO </t>
  </si>
  <si>
    <t>SEGRETARIA</t>
  </si>
  <si>
    <t xml:space="preserve">JOSE ALBERTO  </t>
  </si>
  <si>
    <t>OCUMAREZ REYES</t>
  </si>
  <si>
    <t xml:space="preserve">LICENCIADO EN IMÁGENES </t>
  </si>
  <si>
    <t xml:space="preserve">AUXILIAR DE ENFERMERIA </t>
  </si>
  <si>
    <t xml:space="preserve">GREIDY ANNERY </t>
  </si>
  <si>
    <t xml:space="preserve">SANTOS SANTIAGO </t>
  </si>
  <si>
    <t xml:space="preserve">ENCARGADA DE SERVICIOS GENERALES </t>
  </si>
  <si>
    <t xml:space="preserve">SERVICIOS GENERALES </t>
  </si>
  <si>
    <t>01/17/2025</t>
  </si>
  <si>
    <t xml:space="preserve">LINDA ALEXANDRA </t>
  </si>
  <si>
    <t xml:space="preserve">MARMOLEJOS REYES </t>
  </si>
  <si>
    <t xml:space="preserve">CALIDAD </t>
  </si>
  <si>
    <t xml:space="preserve">ENCARGADA DE CALIDAD </t>
  </si>
  <si>
    <t xml:space="preserve">ORQUIDEA </t>
  </si>
  <si>
    <t>CASTRO CUELLO</t>
  </si>
  <si>
    <t>ESTEPHANY ESMIRSE</t>
  </si>
  <si>
    <t>SANTANA HAWKIN</t>
  </si>
  <si>
    <t xml:space="preserve">EMELY CAROLINA </t>
  </si>
  <si>
    <t xml:space="preserve">DE LOS SANTOS PIÑA </t>
  </si>
  <si>
    <t xml:space="preserve">FRANCISCO ALBERTO </t>
  </si>
  <si>
    <t>SORIANO REYES</t>
  </si>
  <si>
    <t xml:space="preserve">LETICIA MARIA </t>
  </si>
  <si>
    <t>BANCO DE CORNEA</t>
  </si>
  <si>
    <t xml:space="preserve">BATISTA ALCANTARA </t>
  </si>
  <si>
    <t xml:space="preserve">MAGALI </t>
  </si>
  <si>
    <t xml:space="preserve">HERNANDEZ DE REYES </t>
  </si>
  <si>
    <t xml:space="preserve">SUERVISOR DE ALMACEN </t>
  </si>
  <si>
    <t>BLASILVI</t>
  </si>
  <si>
    <t xml:space="preserve"> CRUZ PORTES</t>
  </si>
  <si>
    <t xml:space="preserve">MEDICO ANESTESIOLOGA </t>
  </si>
  <si>
    <t xml:space="preserve">ANESTESIOLOGIA </t>
  </si>
  <si>
    <t xml:space="preserve">ODILAE </t>
  </si>
  <si>
    <t>DE LA ROSA SANCHEZ</t>
  </si>
  <si>
    <t xml:space="preserve">DANELKI FRANCHELLY </t>
  </si>
  <si>
    <t>COLLADO CORCINO</t>
  </si>
  <si>
    <t xml:space="preserve">ALAN ENRIQUE </t>
  </si>
  <si>
    <t xml:space="preserve">ZABALA REYES </t>
  </si>
  <si>
    <t xml:space="preserve">MICHAEL MIGUEL </t>
  </si>
  <si>
    <t xml:space="preserve">ORTIZ AQUINO </t>
  </si>
  <si>
    <t>ALICIA MIGUELINA</t>
  </si>
  <si>
    <t xml:space="preserve">MEJIA DE LOS SANTOS </t>
  </si>
  <si>
    <t xml:space="preserve">RONALD </t>
  </si>
  <si>
    <t xml:space="preserve">GENAO VILLAR </t>
  </si>
  <si>
    <t xml:space="preserve">JEIMY GLORIVET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</si>
</sst>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_-* #,##0.00_-;\-* #,##0.00_-;_-* &quot;-&quot;??_-;_-@_-"/>
    <numFmt numFmtId="167" formatCode="&quot;$&quot;#,##0.00"/>
  </numFmts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4"/>
      <color theme="1"/>
      <name val="Calibri"/>
      <family val="2"/>
    </font>
    <font>
      <sz val="12"/>
      <color theme="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8"/>
      <color theme="3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26">
    <xf numFmtId="0" fontId="0" fillId="0" borderId="0"/>
    <xf numFmtId="0" fontId="22" fillId="0" borderId="10"/>
    <xf numFmtId="0" fontId="22" fillId="0" borderId="10"/>
    <xf numFmtId="0" fontId="24" fillId="0" borderId="10"/>
    <xf numFmtId="0" fontId="26" fillId="0" borderId="10"/>
    <xf numFmtId="43" fontId="22" fillId="0" borderId="10" applyFont="0" applyFill="0" applyBorder="0" applyAlignment="0" applyProtection="0"/>
    <xf numFmtId="43" fontId="22" fillId="0" borderId="10" applyFont="0" applyFill="0" applyBorder="0" applyAlignment="0" applyProtection="0"/>
    <xf numFmtId="43" fontId="11" fillId="0" borderId="10" applyFont="0" applyFill="0" applyBorder="0" applyAlignment="0" applyProtection="0"/>
    <xf numFmtId="44" fontId="11" fillId="0" borderId="10" applyFont="0" applyFill="0" applyBorder="0" applyAlignment="0" applyProtection="0"/>
    <xf numFmtId="0" fontId="22" fillId="0" borderId="10"/>
    <xf numFmtId="0" fontId="11" fillId="0" borderId="10"/>
    <xf numFmtId="9" fontId="22" fillId="0" borderId="10" applyFont="0" applyFill="0" applyBorder="0" applyAlignment="0" applyProtection="0"/>
    <xf numFmtId="43" fontId="11" fillId="0" borderId="10" applyFont="0" applyFill="0" applyBorder="0" applyAlignment="0" applyProtection="0"/>
    <xf numFmtId="43" fontId="22" fillId="0" borderId="10" applyFont="0" applyFill="0" applyBorder="0" applyAlignment="0" applyProtection="0"/>
    <xf numFmtId="164" fontId="22" fillId="0" borderId="10" applyFont="0" applyFill="0" applyBorder="0" applyAlignment="0" applyProtection="0"/>
    <xf numFmtId="44" fontId="11" fillId="0" borderId="10" applyFont="0" applyFill="0" applyBorder="0" applyAlignment="0" applyProtection="0"/>
    <xf numFmtId="164" fontId="22" fillId="0" borderId="10" applyFont="0" applyFill="0" applyBorder="0" applyAlignment="0" applyProtection="0"/>
    <xf numFmtId="164" fontId="22" fillId="0" borderId="10" applyFont="0" applyFill="0" applyBorder="0" applyAlignment="0" applyProtection="0"/>
    <xf numFmtId="0" fontId="11" fillId="0" borderId="10"/>
    <xf numFmtId="43" fontId="11" fillId="0" borderId="10" applyFont="0" applyFill="0" applyBorder="0" applyAlignment="0" applyProtection="0"/>
    <xf numFmtId="43" fontId="11" fillId="0" borderId="10" applyFont="0" applyFill="0" applyBorder="0" applyAlignment="0" applyProtection="0"/>
    <xf numFmtId="43" fontId="22" fillId="0" borderId="10" applyFont="0" applyFill="0" applyBorder="0" applyAlignment="0" applyProtection="0"/>
    <xf numFmtId="44" fontId="11" fillId="0" borderId="10" applyFont="0" applyFill="0" applyBorder="0" applyAlignment="0" applyProtection="0"/>
    <xf numFmtId="44" fontId="11" fillId="0" borderId="10" applyFont="0" applyFill="0" applyBorder="0" applyAlignment="0" applyProtection="0"/>
    <xf numFmtId="164" fontId="22" fillId="0" borderId="10" applyFont="0" applyFill="0" applyBorder="0" applyAlignment="0" applyProtection="0"/>
    <xf numFmtId="164" fontId="22" fillId="0" borderId="10" applyFont="0" applyFill="0" applyBorder="0" applyAlignment="0" applyProtection="0"/>
    <xf numFmtId="164" fontId="22" fillId="0" borderId="10" applyFont="0" applyFill="0" applyBorder="0" applyAlignment="0" applyProtection="0"/>
    <xf numFmtId="0" fontId="11" fillId="0" borderId="10"/>
    <xf numFmtId="0" fontId="11" fillId="0" borderId="10"/>
    <xf numFmtId="0" fontId="22" fillId="0" borderId="10"/>
    <xf numFmtId="43" fontId="22" fillId="0" borderId="10" applyFont="0" applyFill="0" applyBorder="0" applyAlignment="0" applyProtection="0"/>
    <xf numFmtId="43" fontId="11" fillId="0" borderId="10" applyFont="0" applyFill="0" applyBorder="0" applyAlignment="0" applyProtection="0"/>
    <xf numFmtId="44" fontId="11" fillId="0" borderId="10" applyFont="0" applyFill="0" applyBorder="0" applyAlignment="0" applyProtection="0"/>
    <xf numFmtId="0" fontId="11" fillId="0" borderId="10"/>
    <xf numFmtId="9" fontId="22" fillId="0" borderId="10" applyFont="0" applyFill="0" applyBorder="0" applyAlignment="0" applyProtection="0"/>
    <xf numFmtId="43" fontId="11" fillId="0" borderId="10" applyFont="0" applyFill="0" applyBorder="0" applyAlignment="0" applyProtection="0"/>
    <xf numFmtId="44" fontId="11" fillId="0" borderId="10" applyFont="0" applyFill="0" applyBorder="0" applyAlignment="0" applyProtection="0"/>
    <xf numFmtId="164" fontId="22" fillId="0" borderId="10" applyFont="0" applyFill="0" applyBorder="0" applyAlignment="0" applyProtection="0"/>
    <xf numFmtId="0" fontId="11" fillId="0" borderId="10"/>
    <xf numFmtId="43" fontId="11" fillId="0" borderId="10" applyFont="0" applyFill="0" applyBorder="0" applyAlignment="0" applyProtection="0"/>
    <xf numFmtId="43" fontId="11" fillId="0" borderId="10" applyFont="0" applyFill="0" applyBorder="0" applyAlignment="0" applyProtection="0"/>
    <xf numFmtId="43" fontId="22" fillId="0" borderId="10" applyFont="0" applyFill="0" applyBorder="0" applyAlignment="0" applyProtection="0"/>
    <xf numFmtId="44" fontId="11" fillId="0" borderId="10" applyFont="0" applyFill="0" applyBorder="0" applyAlignment="0" applyProtection="0"/>
    <xf numFmtId="44" fontId="11" fillId="0" borderId="10" applyFont="0" applyFill="0" applyBorder="0" applyAlignment="0" applyProtection="0"/>
    <xf numFmtId="164" fontId="22" fillId="0" borderId="10" applyFont="0" applyFill="0" applyBorder="0" applyAlignment="0" applyProtection="0"/>
    <xf numFmtId="164" fontId="22" fillId="0" borderId="10" applyFont="0" applyFill="0" applyBorder="0" applyAlignment="0" applyProtection="0"/>
    <xf numFmtId="0" fontId="11" fillId="0" borderId="10"/>
    <xf numFmtId="0" fontId="11" fillId="0" borderId="10"/>
    <xf numFmtId="0" fontId="22" fillId="0" borderId="10"/>
    <xf numFmtId="43" fontId="11" fillId="0" borderId="10" applyFont="0" applyFill="0" applyBorder="0" applyAlignment="0" applyProtection="0"/>
    <xf numFmtId="43" fontId="11" fillId="0" borderId="10" applyFont="0" applyFill="0" applyBorder="0" applyAlignment="0" applyProtection="0"/>
    <xf numFmtId="44" fontId="11" fillId="0" borderId="10" applyFont="0" applyFill="0" applyBorder="0" applyAlignment="0" applyProtection="0"/>
    <xf numFmtId="44" fontId="11" fillId="0" borderId="10" applyFont="0" applyFill="0" applyBorder="0" applyAlignment="0" applyProtection="0"/>
    <xf numFmtId="0" fontId="11" fillId="0" borderId="10"/>
    <xf numFmtId="0" fontId="11" fillId="0" borderId="10"/>
    <xf numFmtId="43" fontId="11" fillId="0" borderId="10" applyFont="0" applyFill="0" applyBorder="0" applyAlignment="0" applyProtection="0"/>
    <xf numFmtId="44" fontId="11" fillId="0" borderId="10" applyFont="0" applyFill="0" applyBorder="0" applyAlignment="0" applyProtection="0"/>
    <xf numFmtId="0" fontId="11" fillId="0" borderId="10"/>
    <xf numFmtId="43" fontId="11" fillId="0" borderId="10" applyFont="0" applyFill="0" applyBorder="0" applyAlignment="0" applyProtection="0"/>
    <xf numFmtId="44" fontId="11" fillId="0" borderId="10" applyFont="0" applyFill="0" applyBorder="0" applyAlignment="0" applyProtection="0"/>
    <xf numFmtId="0" fontId="11" fillId="0" borderId="10"/>
    <xf numFmtId="43" fontId="11" fillId="0" borderId="10" applyFont="0" applyFill="0" applyBorder="0" applyAlignment="0" applyProtection="0"/>
    <xf numFmtId="43" fontId="11" fillId="0" borderId="10" applyFont="0" applyFill="0" applyBorder="0" applyAlignment="0" applyProtection="0"/>
    <xf numFmtId="44" fontId="11" fillId="0" borderId="10" applyFont="0" applyFill="0" applyBorder="0" applyAlignment="0" applyProtection="0"/>
    <xf numFmtId="44" fontId="11" fillId="0" borderId="10" applyFont="0" applyFill="0" applyBorder="0" applyAlignment="0" applyProtection="0"/>
    <xf numFmtId="0" fontId="11" fillId="0" borderId="10"/>
    <xf numFmtId="0" fontId="11" fillId="0" borderId="10"/>
    <xf numFmtId="43" fontId="11" fillId="0" borderId="10" applyFont="0" applyFill="0" applyBorder="0" applyAlignment="0" applyProtection="0"/>
    <xf numFmtId="44" fontId="11" fillId="0" borderId="10" applyFont="0" applyFill="0" applyBorder="0" applyAlignment="0" applyProtection="0"/>
    <xf numFmtId="0" fontId="11" fillId="0" borderId="10"/>
    <xf numFmtId="43" fontId="11" fillId="0" borderId="10" applyFont="0" applyFill="0" applyBorder="0" applyAlignment="0" applyProtection="0"/>
    <xf numFmtId="44" fontId="11" fillId="0" borderId="10" applyFont="0" applyFill="0" applyBorder="0" applyAlignment="0" applyProtection="0"/>
    <xf numFmtId="0" fontId="11" fillId="0" borderId="10"/>
    <xf numFmtId="43" fontId="11" fillId="0" borderId="10" applyFont="0" applyFill="0" applyBorder="0" applyAlignment="0" applyProtection="0"/>
    <xf numFmtId="43" fontId="11" fillId="0" borderId="10" applyFont="0" applyFill="0" applyBorder="0" applyAlignment="0" applyProtection="0"/>
    <xf numFmtId="44" fontId="11" fillId="0" borderId="10" applyFont="0" applyFill="0" applyBorder="0" applyAlignment="0" applyProtection="0"/>
    <xf numFmtId="44" fontId="11" fillId="0" borderId="10" applyFont="0" applyFill="0" applyBorder="0" applyAlignment="0" applyProtection="0"/>
    <xf numFmtId="0" fontId="11" fillId="0" borderId="10"/>
    <xf numFmtId="0" fontId="11" fillId="0" borderId="10"/>
    <xf numFmtId="44" fontId="22" fillId="0" borderId="10" applyFont="0" applyFill="0" applyBorder="0" applyAlignment="0" applyProtection="0"/>
    <xf numFmtId="43" fontId="11" fillId="0" borderId="10" applyFont="0" applyFill="0" applyBorder="0" applyAlignment="0" applyProtection="0"/>
    <xf numFmtId="43" fontId="11" fillId="0" borderId="10" applyFont="0" applyFill="0" applyBorder="0" applyAlignment="0" applyProtection="0"/>
    <xf numFmtId="44" fontId="11" fillId="0" borderId="10" applyFont="0" applyFill="0" applyBorder="0" applyAlignment="0" applyProtection="0"/>
    <xf numFmtId="44" fontId="11" fillId="0" borderId="10" applyFont="0" applyFill="0" applyBorder="0" applyAlignment="0" applyProtection="0"/>
    <xf numFmtId="0" fontId="11" fillId="0" borderId="10"/>
    <xf numFmtId="0" fontId="11" fillId="0" borderId="10"/>
    <xf numFmtId="43" fontId="11" fillId="0" borderId="10" applyFont="0" applyFill="0" applyBorder="0" applyAlignment="0" applyProtection="0"/>
    <xf numFmtId="43" fontId="11" fillId="0" borderId="10" applyFont="0" applyFill="0" applyBorder="0" applyAlignment="0" applyProtection="0"/>
    <xf numFmtId="44" fontId="11" fillId="0" borderId="10" applyFont="0" applyFill="0" applyBorder="0" applyAlignment="0" applyProtection="0"/>
    <xf numFmtId="44" fontId="11" fillId="0" borderId="10" applyFont="0" applyFill="0" applyBorder="0" applyAlignment="0" applyProtection="0"/>
    <xf numFmtId="0" fontId="11" fillId="0" borderId="10"/>
    <xf numFmtId="0" fontId="11" fillId="0" borderId="10"/>
    <xf numFmtId="0" fontId="11" fillId="0" borderId="10"/>
    <xf numFmtId="0" fontId="11" fillId="0" borderId="10"/>
    <xf numFmtId="0" fontId="22" fillId="0" borderId="10"/>
    <xf numFmtId="43" fontId="22" fillId="0" borderId="10" applyFont="0" applyFill="0" applyBorder="0" applyAlignment="0" applyProtection="0"/>
    <xf numFmtId="0" fontId="22" fillId="0" borderId="10"/>
    <xf numFmtId="43" fontId="22" fillId="0" borderId="10" applyFont="0" applyFill="0" applyBorder="0" applyAlignment="0" applyProtection="0"/>
    <xf numFmtId="0" fontId="22" fillId="0" borderId="10"/>
    <xf numFmtId="0" fontId="22" fillId="0" borderId="10"/>
    <xf numFmtId="0" fontId="22" fillId="0" borderId="10"/>
    <xf numFmtId="165" fontId="11" fillId="0" borderId="10" applyFont="0" applyFill="0" applyBorder="0" applyAlignment="0" applyProtection="0"/>
    <xf numFmtId="43" fontId="22" fillId="0" borderId="10" applyFont="0" applyFill="0" applyBorder="0" applyAlignment="0" applyProtection="0"/>
    <xf numFmtId="0" fontId="27" fillId="0" borderId="10" applyNumberFormat="0" applyFill="0" applyBorder="0" applyAlignment="0" applyProtection="0"/>
    <xf numFmtId="0" fontId="22" fillId="0" borderId="10"/>
    <xf numFmtId="166" fontId="22" fillId="0" borderId="10" applyFont="0" applyFill="0" applyBorder="0" applyAlignment="0" applyProtection="0"/>
    <xf numFmtId="165" fontId="11" fillId="0" borderId="10" applyFont="0" applyFill="0" applyBorder="0" applyAlignment="0" applyProtection="0"/>
    <xf numFmtId="0" fontId="22" fillId="0" borderId="10"/>
    <xf numFmtId="43" fontId="22" fillId="0" borderId="10" applyFont="0" applyFill="0" applyBorder="0" applyAlignment="0" applyProtection="0"/>
    <xf numFmtId="0" fontId="22" fillId="0" borderId="10"/>
    <xf numFmtId="43" fontId="22" fillId="0" borderId="10" applyFont="0" applyFill="0" applyBorder="0" applyAlignment="0" applyProtection="0"/>
    <xf numFmtId="43" fontId="22" fillId="0" borderId="10" applyFont="0" applyFill="0" applyBorder="0" applyAlignment="0" applyProtection="0"/>
    <xf numFmtId="0" fontId="22" fillId="0" borderId="10"/>
    <xf numFmtId="164" fontId="22" fillId="0" borderId="10" applyFont="0" applyFill="0" applyBorder="0" applyAlignment="0" applyProtection="0"/>
    <xf numFmtId="0" fontId="22" fillId="0" borderId="10"/>
    <xf numFmtId="43" fontId="22" fillId="0" borderId="10" applyFont="0" applyFill="0" applyBorder="0" applyAlignment="0" applyProtection="0"/>
    <xf numFmtId="43" fontId="11" fillId="0" borderId="10" applyFont="0" applyFill="0" applyBorder="0" applyAlignment="0" applyProtection="0"/>
    <xf numFmtId="44" fontId="11" fillId="0" borderId="10" applyFont="0" applyFill="0" applyBorder="0" applyAlignment="0" applyProtection="0"/>
    <xf numFmtId="0" fontId="11" fillId="0" borderId="10"/>
    <xf numFmtId="43" fontId="11" fillId="0" borderId="10" applyFont="0" applyFill="0" applyBorder="0" applyAlignment="0" applyProtection="0"/>
    <xf numFmtId="44" fontId="11" fillId="0" borderId="10" applyFont="0" applyFill="0" applyBorder="0" applyAlignment="0" applyProtection="0"/>
    <xf numFmtId="164" fontId="22" fillId="0" borderId="10" applyFont="0" applyFill="0" applyBorder="0" applyAlignment="0" applyProtection="0"/>
    <xf numFmtId="0" fontId="11" fillId="0" borderId="10"/>
    <xf numFmtId="0" fontId="22" fillId="0" borderId="10"/>
    <xf numFmtId="43" fontId="22" fillId="0" borderId="10" applyFont="0" applyFill="0" applyBorder="0" applyAlignment="0" applyProtection="0"/>
    <xf numFmtId="43" fontId="22" fillId="0" borderId="10" applyFont="0" applyFill="0" applyBorder="0" applyAlignment="0" applyProtection="0"/>
    <xf numFmtId="164" fontId="22" fillId="0" borderId="10" applyFont="0" applyFill="0" applyBorder="0" applyAlignment="0" applyProtection="0"/>
    <xf numFmtId="43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0" fontId="10" fillId="0" borderId="10"/>
    <xf numFmtId="43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0" fontId="10" fillId="0" borderId="10"/>
    <xf numFmtId="43" fontId="10" fillId="0" borderId="10" applyFont="0" applyFill="0" applyBorder="0" applyAlignment="0" applyProtection="0"/>
    <xf numFmtId="43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0" fontId="10" fillId="0" borderId="10"/>
    <xf numFmtId="0" fontId="10" fillId="0" borderId="10"/>
    <xf numFmtId="43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0" fontId="10" fillId="0" borderId="10"/>
    <xf numFmtId="43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0" fontId="10" fillId="0" borderId="10"/>
    <xf numFmtId="43" fontId="10" fillId="0" borderId="10" applyFont="0" applyFill="0" applyBorder="0" applyAlignment="0" applyProtection="0"/>
    <xf numFmtId="43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0" fontId="10" fillId="0" borderId="10"/>
    <xf numFmtId="0" fontId="10" fillId="0" borderId="10"/>
    <xf numFmtId="43" fontId="10" fillId="0" borderId="10" applyFont="0" applyFill="0" applyBorder="0" applyAlignment="0" applyProtection="0"/>
    <xf numFmtId="43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0" fontId="10" fillId="0" borderId="10"/>
    <xf numFmtId="0" fontId="10" fillId="0" borderId="10"/>
    <xf numFmtId="43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0" fontId="10" fillId="0" borderId="10"/>
    <xf numFmtId="43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0" fontId="10" fillId="0" borderId="10"/>
    <xf numFmtId="43" fontId="10" fillId="0" borderId="10" applyFont="0" applyFill="0" applyBorder="0" applyAlignment="0" applyProtection="0"/>
    <xf numFmtId="43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0" fontId="10" fillId="0" borderId="10"/>
    <xf numFmtId="0" fontId="10" fillId="0" borderId="10"/>
    <xf numFmtId="43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0" fontId="10" fillId="0" borderId="10"/>
    <xf numFmtId="43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0" fontId="10" fillId="0" borderId="10"/>
    <xf numFmtId="43" fontId="10" fillId="0" borderId="10" applyFont="0" applyFill="0" applyBorder="0" applyAlignment="0" applyProtection="0"/>
    <xf numFmtId="43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0" fontId="10" fillId="0" borderId="10"/>
    <xf numFmtId="0" fontId="10" fillId="0" borderId="10"/>
    <xf numFmtId="43" fontId="10" fillId="0" borderId="10" applyFont="0" applyFill="0" applyBorder="0" applyAlignment="0" applyProtection="0"/>
    <xf numFmtId="43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0" fontId="10" fillId="0" borderId="10"/>
    <xf numFmtId="0" fontId="10" fillId="0" borderId="10"/>
    <xf numFmtId="43" fontId="10" fillId="0" borderId="10" applyFont="0" applyFill="0" applyBorder="0" applyAlignment="0" applyProtection="0"/>
    <xf numFmtId="43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0" fontId="10" fillId="0" borderId="10"/>
    <xf numFmtId="0" fontId="10" fillId="0" borderId="10"/>
    <xf numFmtId="0" fontId="10" fillId="0" borderId="10"/>
    <xf numFmtId="0" fontId="10" fillId="0" borderId="10"/>
    <xf numFmtId="165" fontId="10" fillId="0" borderId="10" applyFont="0" applyFill="0" applyBorder="0" applyAlignment="0" applyProtection="0"/>
    <xf numFmtId="165" fontId="10" fillId="0" borderId="10" applyFont="0" applyFill="0" applyBorder="0" applyAlignment="0" applyProtection="0"/>
    <xf numFmtId="43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0" fontId="10" fillId="0" borderId="10"/>
    <xf numFmtId="43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0" fontId="10" fillId="0" borderId="1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43" fontId="9" fillId="0" borderId="10" applyFont="0" applyFill="0" applyBorder="0" applyAlignment="0" applyProtection="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0" fontId="9" fillId="0" borderId="1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43" fontId="9" fillId="0" borderId="10" applyFont="0" applyFill="0" applyBorder="0" applyAlignment="0" applyProtection="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0" fontId="9" fillId="0" borderId="10"/>
    <xf numFmtId="43" fontId="9" fillId="0" borderId="10" applyFont="0" applyFill="0" applyBorder="0" applyAlignment="0" applyProtection="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0" fontId="9" fillId="0" borderId="1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43" fontId="9" fillId="0" borderId="10" applyFont="0" applyFill="0" applyBorder="0" applyAlignment="0" applyProtection="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0" fontId="9" fillId="0" borderId="1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43" fontId="9" fillId="0" borderId="10" applyFont="0" applyFill="0" applyBorder="0" applyAlignment="0" applyProtection="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0" fontId="9" fillId="0" borderId="10"/>
    <xf numFmtId="43" fontId="9" fillId="0" borderId="10" applyFont="0" applyFill="0" applyBorder="0" applyAlignment="0" applyProtection="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0" fontId="9" fillId="0" borderId="10"/>
    <xf numFmtId="43" fontId="9" fillId="0" borderId="10" applyFont="0" applyFill="0" applyBorder="0" applyAlignment="0" applyProtection="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0" fontId="9" fillId="0" borderId="10"/>
    <xf numFmtId="0" fontId="9" fillId="0" borderId="10"/>
    <xf numFmtId="0" fontId="9" fillId="0" borderId="10"/>
    <xf numFmtId="165" fontId="9" fillId="0" borderId="10" applyFont="0" applyFill="0" applyBorder="0" applyAlignment="0" applyProtection="0"/>
    <xf numFmtId="165" fontId="9" fillId="0" borderId="10" applyFont="0" applyFill="0" applyBorder="0" applyAlignment="0" applyProtection="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43" fontId="9" fillId="0" borderId="10" applyFont="0" applyFill="0" applyBorder="0" applyAlignment="0" applyProtection="0"/>
    <xf numFmtId="43" fontId="9" fillId="0" borderId="10" applyFont="0" applyFill="0" applyBorder="0" applyAlignment="0" applyProtection="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0" fontId="9" fillId="0" borderId="10"/>
    <xf numFmtId="0" fontId="9" fillId="0" borderId="10"/>
    <xf numFmtId="0" fontId="9" fillId="0" borderId="10"/>
    <xf numFmtId="165" fontId="9" fillId="0" borderId="10" applyFont="0" applyFill="0" applyBorder="0" applyAlignment="0" applyProtection="0"/>
    <xf numFmtId="165" fontId="9" fillId="0" borderId="10" applyFont="0" applyFill="0" applyBorder="0" applyAlignment="0" applyProtection="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0" fontId="9" fillId="0" borderId="10"/>
    <xf numFmtId="165" fontId="9" fillId="0" borderId="10" applyFont="0" applyFill="0" applyBorder="0" applyAlignment="0" applyProtection="0"/>
    <xf numFmtId="165" fontId="9" fillId="0" borderId="10" applyFont="0" applyFill="0" applyBorder="0" applyAlignment="0" applyProtection="0"/>
    <xf numFmtId="9" fontId="22" fillId="0" borderId="10" applyFont="0" applyFill="0" applyBorder="0" applyAlignment="0" applyProtection="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0" fontId="22" fillId="0" borderId="10"/>
    <xf numFmtId="44" fontId="9" fillId="0" borderId="10" applyFont="0" applyFill="0" applyBorder="0" applyAlignment="0" applyProtection="0"/>
    <xf numFmtId="0" fontId="9" fillId="0" borderId="10"/>
    <xf numFmtId="43" fontId="22" fillId="0" borderId="10" applyFont="0" applyFill="0" applyBorder="0" applyAlignment="0" applyProtection="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43" fontId="9" fillId="0" borderId="10" applyFont="0" applyFill="0" applyBorder="0" applyAlignment="0" applyProtection="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0" fontId="9" fillId="0" borderId="10"/>
    <xf numFmtId="44" fontId="22" fillId="0" borderId="10" applyFont="0" applyFill="0" applyBorder="0" applyAlignment="0" applyProtection="0"/>
    <xf numFmtId="43" fontId="9" fillId="0" borderId="10" applyFont="0" applyFill="0" applyBorder="0" applyAlignment="0" applyProtection="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0" fontId="9" fillId="0" borderId="1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43" fontId="9" fillId="0" borderId="10" applyFont="0" applyFill="0" applyBorder="0" applyAlignment="0" applyProtection="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0" fontId="9" fillId="0" borderId="1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43" fontId="9" fillId="0" borderId="10" applyFont="0" applyFill="0" applyBorder="0" applyAlignment="0" applyProtection="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0" fontId="9" fillId="0" borderId="10"/>
    <xf numFmtId="43" fontId="9" fillId="0" borderId="10" applyFont="0" applyFill="0" applyBorder="0" applyAlignment="0" applyProtection="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0" fontId="9" fillId="0" borderId="10"/>
    <xf numFmtId="43" fontId="9" fillId="0" borderId="10" applyFont="0" applyFill="0" applyBorder="0" applyAlignment="0" applyProtection="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0" fontId="9" fillId="0" borderId="10"/>
    <xf numFmtId="0" fontId="9" fillId="0" borderId="10"/>
    <xf numFmtId="0" fontId="9" fillId="0" borderId="10"/>
    <xf numFmtId="0" fontId="22" fillId="0" borderId="10"/>
    <xf numFmtId="165" fontId="9" fillId="0" borderId="10" applyFont="0" applyFill="0" applyBorder="0" applyAlignment="0" applyProtection="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0" fontId="9" fillId="0" borderId="10"/>
    <xf numFmtId="0" fontId="9" fillId="0" borderId="10"/>
    <xf numFmtId="165" fontId="9" fillId="0" borderId="10" applyFont="0" applyFill="0" applyBorder="0" applyAlignment="0" applyProtection="0"/>
    <xf numFmtId="0" fontId="28" fillId="0" borderId="10"/>
    <xf numFmtId="0" fontId="22" fillId="0" borderId="10"/>
    <xf numFmtId="0" fontId="7" fillId="0" borderId="10"/>
    <xf numFmtId="0" fontId="30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0" fontId="6" fillId="0" borderId="10"/>
    <xf numFmtId="0" fontId="6" fillId="0" borderId="10"/>
    <xf numFmtId="165" fontId="6" fillId="0" borderId="10" applyFont="0" applyFill="0" applyBorder="0" applyAlignment="0" applyProtection="0"/>
    <xf numFmtId="165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0" fontId="6" fillId="0" borderId="10"/>
    <xf numFmtId="0" fontId="6" fillId="0" borderId="10"/>
    <xf numFmtId="165" fontId="6" fillId="0" borderId="10" applyFont="0" applyFill="0" applyBorder="0" applyAlignment="0" applyProtection="0"/>
    <xf numFmtId="165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165" fontId="6" fillId="0" borderId="10" applyFont="0" applyFill="0" applyBorder="0" applyAlignment="0" applyProtection="0"/>
    <xf numFmtId="165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0" fontId="6" fillId="0" borderId="10"/>
    <xf numFmtId="0" fontId="6" fillId="0" borderId="10"/>
    <xf numFmtId="165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0" fontId="6" fillId="0" borderId="10"/>
    <xf numFmtId="165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0" fontId="6" fillId="0" borderId="10"/>
    <xf numFmtId="0" fontId="6" fillId="0" borderId="10"/>
    <xf numFmtId="165" fontId="6" fillId="0" borderId="10" applyFont="0" applyFill="0" applyBorder="0" applyAlignment="0" applyProtection="0"/>
    <xf numFmtId="165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0" fontId="6" fillId="0" borderId="10"/>
    <xf numFmtId="0" fontId="6" fillId="0" borderId="10"/>
    <xf numFmtId="165" fontId="6" fillId="0" borderId="10" applyFont="0" applyFill="0" applyBorder="0" applyAlignment="0" applyProtection="0"/>
    <xf numFmtId="165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165" fontId="6" fillId="0" borderId="10" applyFont="0" applyFill="0" applyBorder="0" applyAlignment="0" applyProtection="0"/>
    <xf numFmtId="165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0" fontId="6" fillId="0" borderId="10"/>
    <xf numFmtId="0" fontId="6" fillId="0" borderId="10"/>
    <xf numFmtId="165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0" fontId="6" fillId="0" borderId="10"/>
    <xf numFmtId="165" fontId="6" fillId="0" borderId="10" applyFont="0" applyFill="0" applyBorder="0" applyAlignment="0" applyProtection="0"/>
    <xf numFmtId="0" fontId="6" fillId="0" borderId="10"/>
    <xf numFmtId="0" fontId="31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0" fontId="5" fillId="0" borderId="10"/>
    <xf numFmtId="0" fontId="5" fillId="0" borderId="10"/>
    <xf numFmtId="165" fontId="5" fillId="0" borderId="10" applyFont="0" applyFill="0" applyBorder="0" applyAlignment="0" applyProtection="0"/>
    <xf numFmtId="165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0" fontId="5" fillId="0" borderId="10"/>
    <xf numFmtId="0" fontId="5" fillId="0" borderId="10"/>
    <xf numFmtId="165" fontId="5" fillId="0" borderId="10" applyFont="0" applyFill="0" applyBorder="0" applyAlignment="0" applyProtection="0"/>
    <xf numFmtId="165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165" fontId="5" fillId="0" borderId="10" applyFont="0" applyFill="0" applyBorder="0" applyAlignment="0" applyProtection="0"/>
    <xf numFmtId="165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0" fontId="5" fillId="0" borderId="10"/>
    <xf numFmtId="0" fontId="5" fillId="0" borderId="10"/>
    <xf numFmtId="165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0" fontId="5" fillId="0" borderId="10"/>
    <xf numFmtId="165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0" fontId="5" fillId="0" borderId="10"/>
    <xf numFmtId="0" fontId="5" fillId="0" borderId="10"/>
    <xf numFmtId="165" fontId="5" fillId="0" borderId="10" applyFont="0" applyFill="0" applyBorder="0" applyAlignment="0" applyProtection="0"/>
    <xf numFmtId="165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0" fontId="5" fillId="0" borderId="10"/>
    <xf numFmtId="0" fontId="5" fillId="0" borderId="10"/>
    <xf numFmtId="165" fontId="5" fillId="0" borderId="10" applyFont="0" applyFill="0" applyBorder="0" applyAlignment="0" applyProtection="0"/>
    <xf numFmtId="165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165" fontId="5" fillId="0" borderId="10" applyFont="0" applyFill="0" applyBorder="0" applyAlignment="0" applyProtection="0"/>
    <xf numFmtId="165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0" fontId="5" fillId="0" borderId="10"/>
    <xf numFmtId="0" fontId="5" fillId="0" borderId="10"/>
    <xf numFmtId="165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0" fontId="5" fillId="0" borderId="10"/>
    <xf numFmtId="165" fontId="5" fillId="0" borderId="10" applyFont="0" applyFill="0" applyBorder="0" applyAlignment="0" applyProtection="0"/>
    <xf numFmtId="0" fontId="5" fillId="0" borderId="10"/>
    <xf numFmtId="43" fontId="2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165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165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165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165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165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165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0" fontId="2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0" fontId="1" fillId="0" borderId="10"/>
  </cellStyleXfs>
  <cellXfs count="212">
    <xf numFmtId="0" fontId="0" fillId="0" borderId="0" xfId="0"/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right"/>
    </xf>
    <xf numFmtId="0" fontId="13" fillId="0" borderId="1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2" xfId="0" applyFont="1" applyBorder="1"/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wrapText="1"/>
    </xf>
    <xf numFmtId="0" fontId="13" fillId="3" borderId="9" xfId="0" applyFont="1" applyFill="1" applyBorder="1" applyAlignment="1">
      <alignment horizontal="left" wrapText="1"/>
    </xf>
    <xf numFmtId="14" fontId="13" fillId="3" borderId="8" xfId="0" applyNumberFormat="1" applyFont="1" applyFill="1" applyBorder="1" applyAlignment="1">
      <alignment horizontal="center"/>
    </xf>
    <xf numFmtId="0" fontId="13" fillId="3" borderId="10" xfId="0" applyFont="1" applyFill="1" applyBorder="1"/>
    <xf numFmtId="0" fontId="13" fillId="0" borderId="8" xfId="0" applyFont="1" applyBorder="1" applyAlignment="1">
      <alignment horizontal="center" wrapText="1"/>
    </xf>
    <xf numFmtId="43" fontId="13" fillId="0" borderId="8" xfId="0" applyNumberFormat="1" applyFont="1" applyBorder="1" applyAlignment="1">
      <alignment horizontal="center" wrapText="1"/>
    </xf>
    <xf numFmtId="0" fontId="13" fillId="0" borderId="0" xfId="0" applyFont="1" applyAlignment="1">
      <alignment wrapText="1"/>
    </xf>
    <xf numFmtId="0" fontId="17" fillId="3" borderId="8" xfId="0" applyFont="1" applyFill="1" applyBorder="1" applyAlignment="1">
      <alignment horizontal="center"/>
    </xf>
    <xf numFmtId="0" fontId="19" fillId="0" borderId="0" xfId="0" applyFont="1"/>
    <xf numFmtId="16" fontId="13" fillId="0" borderId="0" xfId="0" applyNumberFormat="1" applyFont="1"/>
    <xf numFmtId="0" fontId="20" fillId="3" borderId="8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center"/>
    </xf>
    <xf numFmtId="0" fontId="0" fillId="0" borderId="10" xfId="0" applyBorder="1"/>
    <xf numFmtId="0" fontId="13" fillId="0" borderId="10" xfId="0" applyFont="1" applyBorder="1" applyAlignment="1">
      <alignment wrapText="1"/>
    </xf>
    <xf numFmtId="0" fontId="13" fillId="0" borderId="10" xfId="0" applyFont="1" applyBorder="1"/>
    <xf numFmtId="0" fontId="16" fillId="0" borderId="10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4" fillId="0" borderId="10" xfId="0" applyFont="1" applyBorder="1" applyAlignment="1">
      <alignment horizontal="right"/>
    </xf>
    <xf numFmtId="0" fontId="13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horizontal="center"/>
    </xf>
    <xf numFmtId="0" fontId="13" fillId="0" borderId="10" xfId="0" applyFont="1" applyBorder="1" applyAlignment="1">
      <alignment vertical="center"/>
    </xf>
    <xf numFmtId="0" fontId="13" fillId="0" borderId="10" xfId="0" applyFont="1" applyBorder="1" applyAlignment="1">
      <alignment horizontal="left" wrapText="1"/>
    </xf>
    <xf numFmtId="0" fontId="17" fillId="3" borderId="13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3" fillId="2" borderId="4" xfId="0" applyFont="1" applyFill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43" fontId="0" fillId="0" borderId="0" xfId="0" applyNumberFormat="1"/>
    <xf numFmtId="4" fontId="0" fillId="0" borderId="0" xfId="0" applyNumberFormat="1"/>
    <xf numFmtId="0" fontId="13" fillId="2" borderId="24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13" fillId="2" borderId="19" xfId="380" applyFont="1" applyFill="1" applyBorder="1" applyAlignment="1">
      <alignment horizontal="center" vertical="center" wrapText="1"/>
    </xf>
    <xf numFmtId="0" fontId="13" fillId="2" borderId="20" xfId="380" applyFont="1" applyFill="1" applyBorder="1" applyAlignment="1">
      <alignment horizontal="center" vertical="center" wrapText="1"/>
    </xf>
    <xf numFmtId="0" fontId="13" fillId="2" borderId="21" xfId="380" applyFont="1" applyFill="1" applyBorder="1" applyAlignment="1">
      <alignment horizontal="center" vertical="center" wrapText="1"/>
    </xf>
    <xf numFmtId="0" fontId="13" fillId="2" borderId="22" xfId="380" applyFont="1" applyFill="1" applyBorder="1" applyAlignment="1">
      <alignment horizontal="center" vertical="center" wrapText="1"/>
    </xf>
    <xf numFmtId="4" fontId="23" fillId="0" borderId="25" xfId="0" applyNumberFormat="1" applyFont="1" applyBorder="1"/>
    <xf numFmtId="0" fontId="0" fillId="0" borderId="25" xfId="0" applyBorder="1"/>
    <xf numFmtId="43" fontId="23" fillId="0" borderId="26" xfId="0" applyNumberFormat="1" applyFont="1" applyBorder="1"/>
    <xf numFmtId="4" fontId="29" fillId="0" borderId="10" xfId="0" applyNumberFormat="1" applyFont="1" applyBorder="1"/>
    <xf numFmtId="4" fontId="23" fillId="0" borderId="10" xfId="0" applyNumberFormat="1" applyFont="1" applyBorder="1"/>
    <xf numFmtId="43" fontId="13" fillId="3" borderId="27" xfId="0" applyNumberFormat="1" applyFont="1" applyFill="1" applyBorder="1" applyAlignment="1">
      <alignment horizontal="center" wrapText="1"/>
    </xf>
    <xf numFmtId="167" fontId="0" fillId="0" borderId="0" xfId="0" applyNumberFormat="1"/>
    <xf numFmtId="4" fontId="21" fillId="0" borderId="10" xfId="844" applyNumberFormat="1" applyFont="1"/>
    <xf numFmtId="0" fontId="13" fillId="0" borderId="9" xfId="0" applyFont="1" applyBorder="1" applyAlignment="1">
      <alignment horizontal="left" wrapText="1"/>
    </xf>
    <xf numFmtId="0" fontId="21" fillId="0" borderId="16" xfId="0" applyFont="1" applyBorder="1" applyAlignment="1">
      <alignment horizontal="left" wrapText="1"/>
    </xf>
    <xf numFmtId="0" fontId="13" fillId="0" borderId="8" xfId="0" applyFont="1" applyBorder="1" applyAlignment="1">
      <alignment horizontal="left" wrapText="1"/>
    </xf>
    <xf numFmtId="14" fontId="13" fillId="0" borderId="8" xfId="0" applyNumberFormat="1" applyFont="1" applyBorder="1" applyAlignment="1">
      <alignment horizontal="center"/>
    </xf>
    <xf numFmtId="0" fontId="13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3" fontId="13" fillId="0" borderId="8" xfId="0" applyNumberFormat="1" applyFont="1" applyBorder="1" applyAlignment="1">
      <alignment horizontal="center" vertical="top" wrapText="1"/>
    </xf>
    <xf numFmtId="43" fontId="13" fillId="0" borderId="27" xfId="0" applyNumberFormat="1" applyFont="1" applyBorder="1" applyAlignment="1">
      <alignment horizontal="center" vertical="top" wrapText="1"/>
    </xf>
    <xf numFmtId="0" fontId="13" fillId="0" borderId="15" xfId="0" applyFont="1" applyBorder="1" applyAlignment="1">
      <alignment horizontal="left" wrapText="1"/>
    </xf>
    <xf numFmtId="0" fontId="13" fillId="0" borderId="8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43" fontId="13" fillId="0" borderId="27" xfId="0" applyNumberFormat="1" applyFont="1" applyBorder="1" applyAlignment="1">
      <alignment horizontal="center" wrapText="1"/>
    </xf>
    <xf numFmtId="0" fontId="21" fillId="0" borderId="23" xfId="0" applyFont="1" applyBorder="1" applyAlignment="1">
      <alignment horizontal="left" wrapText="1"/>
    </xf>
    <xf numFmtId="0" fontId="13" fillId="0" borderId="9" xfId="0" applyFont="1" applyBorder="1" applyAlignment="1">
      <alignment horizont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wrapText="1"/>
    </xf>
    <xf numFmtId="0" fontId="13" fillId="0" borderId="13" xfId="0" applyFont="1" applyBorder="1" applyAlignment="1">
      <alignment horizontal="center" wrapText="1"/>
    </xf>
    <xf numFmtId="0" fontId="13" fillId="0" borderId="9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center" vertical="top" wrapText="1"/>
    </xf>
    <xf numFmtId="14" fontId="13" fillId="0" borderId="8" xfId="0" applyNumberFormat="1" applyFont="1" applyBorder="1" applyAlignment="1">
      <alignment horizontal="center" vertical="top"/>
    </xf>
    <xf numFmtId="0" fontId="13" fillId="0" borderId="9" xfId="0" applyFont="1" applyBorder="1" applyAlignment="1">
      <alignment wrapText="1"/>
    </xf>
    <xf numFmtId="0" fontId="13" fillId="0" borderId="14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wrapText="1"/>
    </xf>
    <xf numFmtId="43" fontId="14" fillId="0" borderId="8" xfId="0" applyNumberFormat="1" applyFont="1" applyBorder="1" applyAlignment="1">
      <alignment horizontal="center" wrapText="1"/>
    </xf>
    <xf numFmtId="0" fontId="21" fillId="0" borderId="9" xfId="0" applyFont="1" applyBorder="1" applyAlignment="1">
      <alignment wrapText="1"/>
    </xf>
    <xf numFmtId="0" fontId="13" fillId="0" borderId="23" xfId="0" applyFont="1" applyBorder="1" applyAlignment="1">
      <alignment vertical="center" wrapText="1"/>
    </xf>
    <xf numFmtId="0" fontId="13" fillId="0" borderId="16" xfId="0" applyFont="1" applyBorder="1" applyAlignment="1">
      <alignment horizontal="left" wrapText="1"/>
    </xf>
    <xf numFmtId="0" fontId="13" fillId="0" borderId="15" xfId="0" applyFont="1" applyBorder="1" applyAlignment="1">
      <alignment horizontal="center" wrapText="1"/>
    </xf>
    <xf numFmtId="0" fontId="21" fillId="0" borderId="8" xfId="0" applyFont="1" applyBorder="1" applyAlignment="1">
      <alignment horizontal="left" wrapText="1"/>
    </xf>
    <xf numFmtId="43" fontId="20" fillId="0" borderId="8" xfId="0" applyNumberFormat="1" applyFont="1" applyBorder="1" applyAlignment="1">
      <alignment horizontal="center" wrapText="1"/>
    </xf>
    <xf numFmtId="14" fontId="13" fillId="0" borderId="8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left" wrapText="1"/>
    </xf>
    <xf numFmtId="0" fontId="20" fillId="0" borderId="8" xfId="0" applyFont="1" applyBorder="1" applyAlignment="1">
      <alignment horizontal="left" vertical="center" wrapText="1"/>
    </xf>
    <xf numFmtId="14" fontId="13" fillId="0" borderId="8" xfId="0" applyNumberFormat="1" applyFont="1" applyBorder="1" applyAlignment="1">
      <alignment horizontal="center" wrapText="1"/>
    </xf>
    <xf numFmtId="14" fontId="13" fillId="0" borderId="8" xfId="0" applyNumberFormat="1" applyFont="1" applyBorder="1" applyAlignment="1">
      <alignment horizontal="center" vertical="center"/>
    </xf>
    <xf numFmtId="0" fontId="21" fillId="4" borderId="16" xfId="0" applyFont="1" applyFill="1" applyBorder="1" applyAlignment="1">
      <alignment horizontal="left" wrapText="1"/>
    </xf>
    <xf numFmtId="0" fontId="21" fillId="4" borderId="16" xfId="0" applyFont="1" applyFill="1" applyBorder="1" applyAlignment="1">
      <alignment wrapText="1"/>
    </xf>
    <xf numFmtId="43" fontId="13" fillId="0" borderId="16" xfId="0" applyNumberFormat="1" applyFont="1" applyBorder="1" applyAlignment="1">
      <alignment horizontal="center" wrapText="1"/>
    </xf>
    <xf numFmtId="43" fontId="13" fillId="0" borderId="11" xfId="0" applyNumberFormat="1" applyFont="1" applyBorder="1" applyAlignment="1">
      <alignment horizontal="center" wrapText="1"/>
    </xf>
    <xf numFmtId="0" fontId="12" fillId="0" borderId="9" xfId="0" applyFont="1" applyBorder="1" applyAlignment="1">
      <alignment wrapText="1"/>
    </xf>
    <xf numFmtId="0" fontId="4" fillId="4" borderId="16" xfId="0" applyFont="1" applyFill="1" applyBorder="1" applyAlignment="1">
      <alignment wrapText="1"/>
    </xf>
    <xf numFmtId="0" fontId="21" fillId="4" borderId="16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wrapText="1"/>
    </xf>
    <xf numFmtId="0" fontId="13" fillId="4" borderId="9" xfId="0" applyFont="1" applyFill="1" applyBorder="1" applyAlignment="1">
      <alignment horizontal="left" wrapText="1"/>
    </xf>
    <xf numFmtId="0" fontId="13" fillId="4" borderId="8" xfId="0" applyFont="1" applyFill="1" applyBorder="1" applyAlignment="1">
      <alignment horizontal="left" wrapText="1"/>
    </xf>
    <xf numFmtId="14" fontId="13" fillId="4" borderId="8" xfId="0" applyNumberFormat="1" applyFont="1" applyFill="1" applyBorder="1" applyAlignment="1">
      <alignment horizontal="center"/>
    </xf>
    <xf numFmtId="43" fontId="13" fillId="4" borderId="8" xfId="0" applyNumberFormat="1" applyFont="1" applyFill="1" applyBorder="1" applyAlignment="1">
      <alignment horizontal="center" wrapText="1"/>
    </xf>
    <xf numFmtId="43" fontId="13" fillId="4" borderId="27" xfId="0" applyNumberFormat="1" applyFont="1" applyFill="1" applyBorder="1" applyAlignment="1">
      <alignment horizontal="center" wrapText="1"/>
    </xf>
    <xf numFmtId="0" fontId="0" fillId="4" borderId="0" xfId="0" applyFill="1"/>
    <xf numFmtId="4" fontId="21" fillId="4" borderId="17" xfId="0" applyNumberFormat="1" applyFont="1" applyFill="1" applyBorder="1" applyAlignment="1">
      <alignment horizontal="right"/>
    </xf>
    <xf numFmtId="4" fontId="21" fillId="4" borderId="30" xfId="0" applyNumberFormat="1" applyFont="1" applyFill="1" applyBorder="1" applyAlignment="1">
      <alignment horizontal="right"/>
    </xf>
    <xf numFmtId="4" fontId="24" fillId="5" borderId="17" xfId="0" applyNumberFormat="1" applyFont="1" applyFill="1" applyBorder="1" applyAlignment="1">
      <alignment horizontal="right" vertical="center"/>
    </xf>
    <xf numFmtId="4" fontId="21" fillId="4" borderId="16" xfId="0" applyNumberFormat="1" applyFont="1" applyFill="1" applyBorder="1" applyAlignment="1">
      <alignment horizontal="right"/>
    </xf>
    <xf numFmtId="4" fontId="21" fillId="4" borderId="31" xfId="0" applyNumberFormat="1" applyFont="1" applyFill="1" applyBorder="1" applyAlignment="1">
      <alignment horizontal="right"/>
    </xf>
    <xf numFmtId="4" fontId="21" fillId="0" borderId="16" xfId="0" applyNumberFormat="1" applyFont="1" applyBorder="1" applyAlignment="1">
      <alignment horizontal="right"/>
    </xf>
    <xf numFmtId="43" fontId="13" fillId="0" borderId="15" xfId="0" applyNumberFormat="1" applyFont="1" applyBorder="1" applyAlignment="1">
      <alignment horizontal="center" vertical="top" wrapText="1"/>
    </xf>
    <xf numFmtId="43" fontId="13" fillId="0" borderId="15" xfId="0" applyNumberFormat="1" applyFont="1" applyBorder="1" applyAlignment="1">
      <alignment horizontal="center" wrapText="1"/>
    </xf>
    <xf numFmtId="0" fontId="0" fillId="0" borderId="16" xfId="0" applyBorder="1"/>
    <xf numFmtId="43" fontId="13" fillId="4" borderId="11" xfId="0" applyNumberFormat="1" applyFont="1" applyFill="1" applyBorder="1" applyAlignment="1">
      <alignment horizontal="center" wrapText="1"/>
    </xf>
    <xf numFmtId="43" fontId="13" fillId="4" borderId="15" xfId="0" applyNumberFormat="1" applyFont="1" applyFill="1" applyBorder="1" applyAlignment="1">
      <alignment horizontal="center" wrapText="1"/>
    </xf>
    <xf numFmtId="43" fontId="13" fillId="3" borderId="15" xfId="0" applyNumberFormat="1" applyFont="1" applyFill="1" applyBorder="1" applyAlignment="1">
      <alignment horizontal="center" wrapText="1"/>
    </xf>
    <xf numFmtId="0" fontId="21" fillId="4" borderId="23" xfId="0" applyFont="1" applyFill="1" applyBorder="1" applyAlignment="1">
      <alignment horizontal="left" wrapText="1"/>
    </xf>
    <xf numFmtId="0" fontId="5" fillId="0" borderId="10" xfId="0" applyFont="1" applyBorder="1" applyAlignment="1">
      <alignment wrapText="1"/>
    </xf>
    <xf numFmtId="4" fontId="21" fillId="4" borderId="16" xfId="107" applyNumberFormat="1" applyFont="1" applyFill="1" applyBorder="1" applyAlignment="1">
      <alignment horizontal="right"/>
    </xf>
    <xf numFmtId="4" fontId="21" fillId="0" borderId="17" xfId="0" applyNumberFormat="1" applyFont="1" applyBorder="1" applyAlignment="1">
      <alignment horizontal="right"/>
    </xf>
    <xf numFmtId="4" fontId="21" fillId="4" borderId="17" xfId="1" applyNumberFormat="1" applyFont="1" applyFill="1" applyBorder="1" applyAlignment="1">
      <alignment horizontal="right"/>
    </xf>
    <xf numFmtId="14" fontId="21" fillId="4" borderId="16" xfId="0" applyNumberFormat="1" applyFont="1" applyFill="1" applyBorder="1" applyAlignment="1" applyProtection="1">
      <alignment horizontal="center"/>
      <protection locked="0"/>
    </xf>
    <xf numFmtId="0" fontId="13" fillId="0" borderId="9" xfId="0" applyFont="1" applyBorder="1" applyAlignment="1">
      <alignment horizontal="center" vertical="top" wrapText="1"/>
    </xf>
    <xf numFmtId="0" fontId="21" fillId="4" borderId="16" xfId="0" applyFont="1" applyFill="1" applyBorder="1" applyAlignment="1">
      <alignment horizontal="center" wrapText="1"/>
    </xf>
    <xf numFmtId="0" fontId="24" fillId="0" borderId="23" xfId="0" applyFont="1" applyBorder="1" applyAlignment="1">
      <alignment horizontal="left" vertical="center" wrapText="1"/>
    </xf>
    <xf numFmtId="0" fontId="24" fillId="0" borderId="16" xfId="0" applyFont="1" applyBorder="1" applyAlignment="1">
      <alignment vertical="center" wrapText="1"/>
    </xf>
    <xf numFmtId="4" fontId="21" fillId="0" borderId="31" xfId="0" applyNumberFormat="1" applyFont="1" applyBorder="1" applyAlignment="1">
      <alignment horizontal="right"/>
    </xf>
    <xf numFmtId="14" fontId="0" fillId="0" borderId="16" xfId="0" applyNumberFormat="1" applyBorder="1" applyAlignment="1">
      <alignment horizontal="center"/>
    </xf>
    <xf numFmtId="0" fontId="21" fillId="0" borderId="23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13" fillId="3" borderId="16" xfId="0" applyFont="1" applyFill="1" applyBorder="1" applyAlignment="1">
      <alignment horizontal="left" vertical="center" wrapText="1"/>
    </xf>
    <xf numFmtId="0" fontId="13" fillId="0" borderId="17" xfId="0" applyFont="1" applyBorder="1" applyAlignment="1">
      <alignment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wrapText="1"/>
    </xf>
    <xf numFmtId="0" fontId="21" fillId="0" borderId="16" xfId="0" applyFont="1" applyBorder="1" applyAlignment="1">
      <alignment wrapText="1"/>
    </xf>
    <xf numFmtId="0" fontId="21" fillId="0" borderId="16" xfId="4" applyFont="1" applyBorder="1" applyAlignment="1">
      <alignment wrapText="1"/>
    </xf>
    <xf numFmtId="0" fontId="21" fillId="0" borderId="10" xfId="0" applyFont="1" applyBorder="1" applyAlignment="1">
      <alignment wrapText="1"/>
    </xf>
    <xf numFmtId="0" fontId="13" fillId="0" borderId="9" xfId="0" applyFont="1" applyBorder="1" applyAlignment="1">
      <alignment horizontal="left"/>
    </xf>
    <xf numFmtId="0" fontId="0" fillId="0" borderId="8" xfId="0" applyBorder="1"/>
    <xf numFmtId="0" fontId="11" fillId="0" borderId="16" xfId="4" applyFont="1" applyBorder="1" applyAlignment="1">
      <alignment wrapText="1"/>
    </xf>
    <xf numFmtId="4" fontId="32" fillId="0" borderId="16" xfId="0" applyNumberFormat="1" applyFont="1" applyBorder="1" applyAlignment="1">
      <alignment vertical="center" wrapText="1"/>
    </xf>
    <xf numFmtId="0" fontId="8" fillId="0" borderId="16" xfId="0" applyFont="1" applyBorder="1" applyAlignment="1">
      <alignment wrapText="1"/>
    </xf>
    <xf numFmtId="43" fontId="13" fillId="0" borderId="28" xfId="0" applyNumberFormat="1" applyFont="1" applyBorder="1" applyAlignment="1">
      <alignment horizontal="center" wrapText="1"/>
    </xf>
    <xf numFmtId="14" fontId="0" fillId="0" borderId="10" xfId="0" applyNumberFormat="1" applyBorder="1" applyAlignment="1">
      <alignment horizontal="center"/>
    </xf>
    <xf numFmtId="0" fontId="25" fillId="0" borderId="23" xfId="3" applyFont="1" applyBorder="1" applyAlignment="1">
      <alignment horizontal="left" wrapText="1"/>
    </xf>
    <xf numFmtId="0" fontId="24" fillId="0" borderId="10" xfId="0" applyFont="1" applyBorder="1" applyAlignment="1">
      <alignment vertical="center" wrapText="1"/>
    </xf>
    <xf numFmtId="0" fontId="13" fillId="3" borderId="29" xfId="0" applyFont="1" applyFill="1" applyBorder="1" applyAlignment="1">
      <alignment horizontal="left" vertical="center" wrapText="1"/>
    </xf>
    <xf numFmtId="0" fontId="21" fillId="0" borderId="23" xfId="2" applyFont="1" applyBorder="1" applyAlignment="1">
      <alignment horizontal="left" wrapText="1"/>
    </xf>
    <xf numFmtId="0" fontId="22" fillId="0" borderId="16" xfId="1" applyBorder="1"/>
    <xf numFmtId="0" fontId="22" fillId="4" borderId="16" xfId="1" applyFill="1" applyBorder="1"/>
    <xf numFmtId="14" fontId="22" fillId="4" borderId="16" xfId="1" applyNumberFormat="1" applyFill="1" applyBorder="1" applyAlignment="1" applyProtection="1">
      <alignment horizontal="center"/>
      <protection locked="0"/>
    </xf>
    <xf numFmtId="14" fontId="18" fillId="4" borderId="16" xfId="1" applyNumberFormat="1" applyFont="1" applyFill="1" applyBorder="1" applyAlignment="1" applyProtection="1">
      <alignment horizontal="center"/>
      <protection locked="0"/>
    </xf>
    <xf numFmtId="14" fontId="31" fillId="0" borderId="16" xfId="844" applyNumberFormat="1" applyBorder="1" applyAlignment="1">
      <alignment horizontal="center"/>
    </xf>
    <xf numFmtId="4" fontId="31" fillId="0" borderId="16" xfId="844" applyNumberFormat="1" applyBorder="1"/>
    <xf numFmtId="4" fontId="31" fillId="4" borderId="16" xfId="844" applyNumberFormat="1" applyFill="1" applyBorder="1"/>
    <xf numFmtId="0" fontId="13" fillId="3" borderId="13" xfId="1535" applyFont="1" applyFill="1" applyBorder="1" applyAlignment="1">
      <alignment horizontal="center"/>
    </xf>
    <xf numFmtId="0" fontId="31" fillId="0" borderId="16" xfId="844" applyBorder="1" applyAlignment="1">
      <alignment horizontal="center"/>
    </xf>
    <xf numFmtId="4" fontId="18" fillId="3" borderId="13" xfId="1535" applyNumberFormat="1" applyFont="1" applyFill="1" applyBorder="1" applyAlignment="1">
      <alignment horizontal="center"/>
    </xf>
    <xf numFmtId="0" fontId="13" fillId="3" borderId="8" xfId="1535" applyFont="1" applyFill="1" applyBorder="1" applyAlignment="1">
      <alignment horizontal="center"/>
    </xf>
    <xf numFmtId="4" fontId="18" fillId="3" borderId="8" xfId="1535" applyNumberFormat="1" applyFont="1" applyFill="1" applyBorder="1" applyAlignment="1">
      <alignment horizontal="center"/>
    </xf>
    <xf numFmtId="0" fontId="22" fillId="0" borderId="16" xfId="1" applyBorder="1" applyAlignment="1">
      <alignment horizontal="center"/>
    </xf>
    <xf numFmtId="0" fontId="31" fillId="4" borderId="16" xfId="844" applyFill="1" applyBorder="1" applyAlignment="1">
      <alignment horizontal="center"/>
    </xf>
    <xf numFmtId="0" fontId="24" fillId="0" borderId="9" xfId="0" applyFont="1" applyBorder="1" applyAlignment="1">
      <alignment vertical="center" wrapText="1"/>
    </xf>
    <xf numFmtId="0" fontId="4" fillId="4" borderId="9" xfId="0" applyFont="1" applyFill="1" applyBorder="1" applyAlignment="1">
      <alignment wrapText="1"/>
    </xf>
    <xf numFmtId="0" fontId="3" fillId="4" borderId="9" xfId="0" applyFont="1" applyFill="1" applyBorder="1" applyAlignment="1">
      <alignment wrapText="1"/>
    </xf>
    <xf numFmtId="0" fontId="21" fillId="4" borderId="9" xfId="0" applyFont="1" applyFill="1" applyBorder="1" applyAlignment="1">
      <alignment wrapText="1"/>
    </xf>
    <xf numFmtId="0" fontId="0" fillId="0" borderId="9" xfId="0" applyBorder="1"/>
    <xf numFmtId="0" fontId="0" fillId="0" borderId="8" xfId="0" applyBorder="1" applyAlignment="1">
      <alignment horizontal="center"/>
    </xf>
    <xf numFmtId="0" fontId="13" fillId="0" borderId="16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21" fillId="4" borderId="8" xfId="0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13" fillId="3" borderId="8" xfId="0" applyFont="1" applyFill="1" applyBorder="1" applyAlignment="1">
      <alignment horizontal="left" vertical="center" wrapText="1"/>
    </xf>
    <xf numFmtId="0" fontId="21" fillId="0" borderId="16" xfId="0" applyFont="1" applyBorder="1" applyAlignment="1">
      <alignment horizontal="left"/>
    </xf>
    <xf numFmtId="0" fontId="13" fillId="0" borderId="8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8" xfId="381" applyFont="1" applyBorder="1" applyAlignment="1">
      <alignment horizontal="left" vertical="center" wrapText="1"/>
    </xf>
    <xf numFmtId="0" fontId="21" fillId="4" borderId="8" xfId="0" applyFont="1" applyFill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/>
    </xf>
    <xf numFmtId="14" fontId="13" fillId="0" borderId="16" xfId="0" applyNumberFormat="1" applyFont="1" applyBorder="1" applyAlignment="1">
      <alignment horizontal="center"/>
    </xf>
    <xf numFmtId="14" fontId="21" fillId="4" borderId="8" xfId="0" applyNumberFormat="1" applyFont="1" applyFill="1" applyBorder="1" applyAlignment="1" applyProtection="1">
      <alignment horizontal="center"/>
      <protection locked="0"/>
    </xf>
    <xf numFmtId="14" fontId="21" fillId="4" borderId="10" xfId="0" applyNumberFormat="1" applyFont="1" applyFill="1" applyBorder="1" applyAlignment="1" applyProtection="1">
      <alignment horizontal="center"/>
      <protection locked="0"/>
    </xf>
    <xf numFmtId="14" fontId="13" fillId="0" borderId="10" xfId="0" applyNumberFormat="1" applyFont="1" applyBorder="1" applyAlignment="1">
      <alignment horizontal="center"/>
    </xf>
    <xf numFmtId="14" fontId="4" fillId="4" borderId="8" xfId="1305" applyNumberFormat="1" applyFont="1" applyFill="1" applyBorder="1" applyAlignment="1" applyProtection="1">
      <alignment horizontal="center"/>
      <protection locked="0"/>
    </xf>
    <xf numFmtId="0" fontId="24" fillId="0" borderId="12" xfId="0" applyFont="1" applyBorder="1" applyAlignment="1">
      <alignment vertical="center" wrapText="1"/>
    </xf>
    <xf numFmtId="0" fontId="3" fillId="4" borderId="10" xfId="0" applyFont="1" applyFill="1" applyBorder="1" applyAlignment="1">
      <alignment wrapText="1"/>
    </xf>
    <xf numFmtId="0" fontId="0" fillId="0" borderId="12" xfId="0" applyBorder="1"/>
    <xf numFmtId="0" fontId="21" fillId="4" borderId="10" xfId="0" applyFont="1" applyFill="1" applyBorder="1" applyAlignment="1">
      <alignment wrapText="1"/>
    </xf>
    <xf numFmtId="0" fontId="21" fillId="4" borderId="10" xfId="0" applyFont="1" applyFill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21" fillId="0" borderId="23" xfId="1" applyFont="1" applyBorder="1" applyAlignment="1">
      <alignment horizontal="left" wrapText="1"/>
    </xf>
    <xf numFmtId="0" fontId="25" fillId="0" borderId="17" xfId="3" applyFont="1" applyBorder="1" applyAlignment="1">
      <alignment horizontal="left" wrapText="1"/>
    </xf>
    <xf numFmtId="0" fontId="0" fillId="0" borderId="16" xfId="0" applyBorder="1" applyAlignment="1">
      <alignment horizontal="left"/>
    </xf>
    <xf numFmtId="0" fontId="21" fillId="4" borderId="15" xfId="0" applyFont="1" applyFill="1" applyBorder="1" applyAlignment="1">
      <alignment wrapText="1"/>
    </xf>
    <xf numFmtId="0" fontId="24" fillId="0" borderId="23" xfId="0" applyFont="1" applyBorder="1" applyAlignment="1">
      <alignment vertical="center" wrapText="1"/>
    </xf>
    <xf numFmtId="0" fontId="21" fillId="4" borderId="10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center" wrapText="1"/>
    </xf>
    <xf numFmtId="43" fontId="13" fillId="0" borderId="10" xfId="0" applyNumberFormat="1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3" fillId="0" borderId="0" xfId="0" applyFont="1" applyBorder="1" applyAlignment="1">
      <alignment horizontal="left" vertical="center" wrapText="1"/>
    </xf>
    <xf numFmtId="0" fontId="1" fillId="0" borderId="10" xfId="0" applyFont="1" applyBorder="1" applyAlignment="1">
      <alignment wrapText="1"/>
    </xf>
    <xf numFmtId="0" fontId="25" fillId="0" borderId="16" xfId="3" applyFont="1" applyBorder="1" applyAlignment="1">
      <alignment horizontal="left"/>
    </xf>
    <xf numFmtId="0" fontId="25" fillId="0" borderId="16" xfId="3" applyFont="1" applyBorder="1" applyAlignment="1">
      <alignment horizontal="left" wrapText="1"/>
    </xf>
    <xf numFmtId="4" fontId="21" fillId="0" borderId="10" xfId="844" applyNumberFormat="1" applyFont="1"/>
  </cellXfs>
  <cellStyles count="2226">
    <cellStyle name="Millares 10" xfId="1305" xr:uid="{4D95CBB2-14CB-4F18-A51D-66B70CB761AC}"/>
    <cellStyle name="Millares 2" xfId="6" xr:uid="{66776A12-4317-4354-B380-0598DA521AC5}"/>
    <cellStyle name="Millares 2 2" xfId="30" xr:uid="{B5412D65-5E00-40E2-86A6-2811314A7F97}"/>
    <cellStyle name="Millares 2 2 2" xfId="106" xr:uid="{441A1B5C-F1DE-486D-8A0D-94BF167B573E}"/>
    <cellStyle name="Millares 2 2 2 2" xfId="196" xr:uid="{FA912F74-9A78-493C-9BC6-E8DEDDEF4635}"/>
    <cellStyle name="Millares 2 2 2 2 2" xfId="370" xr:uid="{F0FA0424-119E-4F03-95A6-D2DAB8160CE7}"/>
    <cellStyle name="Millares 2 2 2 2 2 2" xfId="833" xr:uid="{0A728189-2C27-49F7-97EA-EFB3050841B8}"/>
    <cellStyle name="Millares 2 2 2 2 2 3" xfId="1294" xr:uid="{2E57E25E-E475-4002-AC19-D10A04194E01}"/>
    <cellStyle name="Millares 2 2 2 2 2 4" xfId="1755" xr:uid="{434784B0-C113-4735-91B2-93CEE0647CFF}"/>
    <cellStyle name="Millares 2 2 2 2 2 5" xfId="2215" xr:uid="{EE3AFEFC-64E1-4A38-9801-DFFE7C7D99FF}"/>
    <cellStyle name="Millares 2 2 2 2 3" xfId="603" xr:uid="{295CCE2D-B38F-4152-B7B7-856350681446}"/>
    <cellStyle name="Millares 2 2 2 2 4" xfId="1064" xr:uid="{5ADFB12A-0D39-4442-BDF0-B63A9833526D}"/>
    <cellStyle name="Millares 2 2 2 2 5" xfId="1525" xr:uid="{ED1AAFDE-2E54-4890-92DB-EC84F5995229}"/>
    <cellStyle name="Millares 2 2 2 2 6" xfId="1985" xr:uid="{2DC2610B-0C67-4BA8-9518-59F70857E389}"/>
    <cellStyle name="Millares 2 2 2 3" xfId="291" xr:uid="{7A6230CD-EBD7-4B69-99A6-AE1A76B0145F}"/>
    <cellStyle name="Millares 2 2 2 3 2" xfId="759" xr:uid="{73208828-B8D9-4AF0-84F3-5DF961720AA0}"/>
    <cellStyle name="Millares 2 2 2 3 2 2" xfId="1220" xr:uid="{ED7BA7D5-21E6-4226-9E11-F5C081531C69}"/>
    <cellStyle name="Millares 2 2 2 3 2 3" xfId="1681" xr:uid="{C0BCAD0F-CBA3-46C3-B55B-1D4308264E05}"/>
    <cellStyle name="Millares 2 2 2 3 2 4" xfId="2141" xr:uid="{BF3BEDDE-C3EA-44ED-AEAF-5FACED77674C}"/>
    <cellStyle name="Millares 2 2 2 3 3" xfId="529" xr:uid="{52593D72-82DE-4D00-80E8-D2B8AAC4416D}"/>
    <cellStyle name="Millares 2 2 2 3 4" xfId="990" xr:uid="{8EE16ACF-2833-4B39-9030-5549E5C30BD1}"/>
    <cellStyle name="Millares 2 2 2 3 5" xfId="1451" xr:uid="{3E104747-F288-4860-A7BD-A8FC316364A0}"/>
    <cellStyle name="Millares 2 2 2 3 6" xfId="1911" xr:uid="{825C8C61-C1E1-46E1-8E53-D034F1E5F0B8}"/>
    <cellStyle name="Millares 2 2 2 4" xfId="272" xr:uid="{15E41318-FBF6-4CA4-82C8-B036A9A5AB0C}"/>
    <cellStyle name="Millares 2 2 2 4 2" xfId="683" xr:uid="{30C28B15-061B-459C-965C-C447328A91AF}"/>
    <cellStyle name="Millares 2 2 2 4 3" xfId="1144" xr:uid="{7D01279D-EC3C-4DDB-AEA4-F53312AEACB5}"/>
    <cellStyle name="Millares 2 2 2 4 4" xfId="1605" xr:uid="{92E48A37-CFA4-4D1E-8B4B-6E8EA71BA1E3}"/>
    <cellStyle name="Millares 2 2 2 4 5" xfId="2065" xr:uid="{E8A0FAF4-94B7-45A3-8EEA-429A6A9F7061}"/>
    <cellStyle name="Millares 2 2 2 5" xfId="453" xr:uid="{32349FD0-FD80-45C9-8F86-863C5853D434}"/>
    <cellStyle name="Millares 2 2 2 6" xfId="914" xr:uid="{EFD92EFA-93ED-4247-9EF4-72F21FEDF548}"/>
    <cellStyle name="Millares 2 2 2 7" xfId="1375" xr:uid="{00190FEF-71E4-4E8B-8514-A0631AA4FF7E}"/>
    <cellStyle name="Millares 2 2 2 8" xfId="1835" xr:uid="{107F0F82-10CE-43E8-AB02-443D0E4C2E55}"/>
    <cellStyle name="Millares 2 2 3" xfId="311" xr:uid="{CDAC4AAD-C059-4872-83F0-57AA10CBD520}"/>
    <cellStyle name="Millares 2 2 3 2" xfId="379" xr:uid="{728B363F-314A-42C5-A482-6F28BC3D18DF}"/>
    <cellStyle name="Millares 2 2 3 2 2" xfId="842" xr:uid="{5CC491FA-73D7-44ED-9F2B-4A05E9A8F36D}"/>
    <cellStyle name="Millares 2 2 3 2 2 2" xfId="1303" xr:uid="{ECB0C5CF-09A2-4FE5-B010-8B7C2775445D}"/>
    <cellStyle name="Millares 2 2 3 2 2 3" xfId="1764" xr:uid="{60E9503A-60C5-4612-8EE9-EC2A0733ADF0}"/>
    <cellStyle name="Millares 2 2 3 2 2 4" xfId="2224" xr:uid="{084BFCC0-B0BC-4723-B012-56D48F7AD288}"/>
    <cellStyle name="Millares 2 2 3 2 3" xfId="612" xr:uid="{45F6E0D3-1653-4886-9620-0EB9ADAB01E0}"/>
    <cellStyle name="Millares 2 2 3 2 4" xfId="1073" xr:uid="{54E1FCFD-475F-44EA-880F-8F9CD2E66DDE}"/>
    <cellStyle name="Millares 2 2 3 2 5" xfId="1534" xr:uid="{FC819B4B-65E7-4B3A-B5FE-3E4ADF0CDFE6}"/>
    <cellStyle name="Millares 2 2 3 2 6" xfId="1994" xr:uid="{F9A8DDF0-84BE-432C-ABD3-CF895A803338}"/>
    <cellStyle name="Millares 2 2 4" xfId="300" xr:uid="{B12442C2-6952-487B-9E2B-2E39A03DECD0}"/>
    <cellStyle name="Millares 2 2 4 2" xfId="768" xr:uid="{B5B31146-FC81-479C-AFB8-52219547EAC4}"/>
    <cellStyle name="Millares 2 2 4 2 2" xfId="1229" xr:uid="{121EBCFB-D1A0-4CE5-867F-FABCBEF747ED}"/>
    <cellStyle name="Millares 2 2 4 2 3" xfId="1690" xr:uid="{34DBA53D-3AB6-444C-9111-92A3D329E2AC}"/>
    <cellStyle name="Millares 2 2 4 2 4" xfId="2150" xr:uid="{DBD2DABA-E329-4AEE-A906-53A11ED6974C}"/>
    <cellStyle name="Millares 2 2 4 3" xfId="538" xr:uid="{9DA68772-BCE0-4470-B980-821B17289F64}"/>
    <cellStyle name="Millares 2 2 4 4" xfId="999" xr:uid="{BE753E51-A7B7-4455-831C-BABE18C14F63}"/>
    <cellStyle name="Millares 2 2 4 5" xfId="1460" xr:uid="{652ACAF0-4E69-489B-85EF-3A0E73365E94}"/>
    <cellStyle name="Millares 2 2 4 6" xfId="1920" xr:uid="{9A60F090-4D31-4879-9F08-CCF0078A8C11}"/>
    <cellStyle name="Millares 2 3" xfId="105" xr:uid="{C99EB797-D74A-4A89-9529-0BC58DB431F6}"/>
    <cellStyle name="Millares 2 3 2" xfId="115" xr:uid="{A10346EA-315E-4DF9-96AA-76660C6B2C66}"/>
    <cellStyle name="Millares 2 4" xfId="102" xr:uid="{91EE2C3C-1408-416F-94B2-D0C2CDD0EC63}"/>
    <cellStyle name="Millares 2 5" xfId="101" xr:uid="{55E59776-9363-422F-BC4F-4C3C9DE6FAD6}"/>
    <cellStyle name="Millares 2 5 2" xfId="195" xr:uid="{D1A2A05B-F064-4586-9472-38E0F968F227}"/>
    <cellStyle name="Millares 2 5 2 2" xfId="299" xr:uid="{377D9ADC-7FF0-4DE1-9754-AC6397379A47}"/>
    <cellStyle name="Millares 2 5 2 2 2" xfId="767" xr:uid="{3360FF11-D0C5-4514-83E6-95B063F52052}"/>
    <cellStyle name="Millares 2 5 2 2 3" xfId="1228" xr:uid="{2D92C356-7556-43DD-8B99-454FEB5FA800}"/>
    <cellStyle name="Millares 2 5 2 2 4" xfId="1689" xr:uid="{FBA3E56A-7FB0-4049-B518-E2A2425384C7}"/>
    <cellStyle name="Millares 2 5 2 2 5" xfId="2149" xr:uid="{09FB44B2-BEBE-4C6D-B4B0-15D5028C5DDF}"/>
    <cellStyle name="Millares 2 5 2 3" xfId="537" xr:uid="{C49F0FF9-0FCF-4E20-8FD1-8A159A30C75F}"/>
    <cellStyle name="Millares 2 5 2 4" xfId="998" xr:uid="{D0F63480-F9E6-40D7-A54E-3F558C267A00}"/>
    <cellStyle name="Millares 2 5 2 5" xfId="1459" xr:uid="{D717D274-4025-43C4-A68B-1751B97C7AAB}"/>
    <cellStyle name="Millares 2 5 2 6" xfId="1919" xr:uid="{C9CDCA12-3B9A-4A4D-9F7F-D0813405702D}"/>
    <cellStyle name="Millares 2 5 3" xfId="290" xr:uid="{F8A78817-EC23-4AB2-A9AF-1834B8B91F1A}"/>
    <cellStyle name="Millares 2 5 3 2" xfId="758" xr:uid="{BAFDF46D-3A9B-4C12-BD28-14300EBFA16C}"/>
    <cellStyle name="Millares 2 5 3 2 2" xfId="1219" xr:uid="{1E382933-642A-4B5C-8698-D0C59D1324E2}"/>
    <cellStyle name="Millares 2 5 3 2 3" xfId="1680" xr:uid="{9949F9B8-686A-4C64-913E-80C4B8668D16}"/>
    <cellStyle name="Millares 2 5 3 2 4" xfId="2140" xr:uid="{852DAAD9-982A-4FBD-98DE-889D6919851F}"/>
    <cellStyle name="Millares 2 5 3 3" xfId="528" xr:uid="{16E1AF56-B9C5-4A34-93A9-29E76837832E}"/>
    <cellStyle name="Millares 2 5 3 4" xfId="989" xr:uid="{2366B6AC-73D0-43C3-A4C7-27AC2130156D}"/>
    <cellStyle name="Millares 2 5 3 5" xfId="1450" xr:uid="{DD0D4349-6E4C-4EA0-AC7C-19DA74938B73}"/>
    <cellStyle name="Millares 2 5 3 6" xfId="1910" xr:uid="{450F0EF4-7243-439A-9814-A9D0EBE27270}"/>
    <cellStyle name="Millares 2 5 4" xfId="271" xr:uid="{256587BD-2B88-4D1E-A6A5-5A61C2B93CB9}"/>
    <cellStyle name="Millares 2 5 4 2" xfId="682" xr:uid="{FA136CE9-E5CB-4A03-8588-FE7AA309D2AF}"/>
    <cellStyle name="Millares 2 5 4 3" xfId="1143" xr:uid="{D54C7636-F7C8-4A5F-A5CA-B82FA4E3FAB5}"/>
    <cellStyle name="Millares 2 5 4 4" xfId="1604" xr:uid="{0BECAEA7-747B-4A5F-9E45-75AA558C9F55}"/>
    <cellStyle name="Millares 2 5 4 5" xfId="2064" xr:uid="{7F0CB9D4-3E74-4787-A4FB-805433894390}"/>
    <cellStyle name="Millares 2 5 5" xfId="452" xr:uid="{7847C881-7EAB-4524-98E5-0DFA1F0F03EA}"/>
    <cellStyle name="Millares 2 5 6" xfId="913" xr:uid="{491BDC98-E524-4E4D-891A-EA2659926A28}"/>
    <cellStyle name="Millares 2 5 7" xfId="1374" xr:uid="{E625CF3F-874F-4687-93E0-4BD2B34B1657}"/>
    <cellStyle name="Millares 2 5 8" xfId="1834" xr:uid="{B3F8645B-A424-4AD9-AB38-BA9E936A19AF}"/>
    <cellStyle name="Millares 3" xfId="7" xr:uid="{060E4981-7AD8-47E3-AEDE-EC9DA60AF9BE}"/>
    <cellStyle name="Millares 3 10" xfId="384" xr:uid="{6FF5F6D2-81A5-4DEA-AFED-EA0A1E9EE3E8}"/>
    <cellStyle name="Millares 3 11" xfId="845" xr:uid="{86F685F9-155A-44B4-9994-3760D4DB8088}"/>
    <cellStyle name="Millares 3 12" xfId="1306" xr:uid="{2C206912-CDEC-420B-8F18-E6988BBC0488}"/>
    <cellStyle name="Millares 3 13" xfId="1766" xr:uid="{98E23C6D-8EC8-44E8-AC5C-9700AAD55E8C}"/>
    <cellStyle name="Millares 3 2" xfId="12" xr:uid="{078B337C-AEA2-4784-9448-D37A90FE133C}"/>
    <cellStyle name="Millares 3 2 10" xfId="848" xr:uid="{43B7BD1D-4FE3-41B7-8291-541C91330610}"/>
    <cellStyle name="Millares 3 2 11" xfId="1309" xr:uid="{2C7EDA3F-A06E-4A9A-A22B-4A18EABE3A87}"/>
    <cellStyle name="Millares 3 2 12" xfId="1769" xr:uid="{91F60D9A-D9CD-43A5-A8F4-DA5AA865E740}"/>
    <cellStyle name="Millares 3 2 2" xfId="20" xr:uid="{70D74BE8-0AFF-40D4-B9F0-76BCF3BD611E}"/>
    <cellStyle name="Millares 3 2 2 10" xfId="1313" xr:uid="{8F22EE6F-CA3C-48D8-B676-69022C0095F1}"/>
    <cellStyle name="Millares 3 2 2 11" xfId="1773" xr:uid="{E2B4CB3A-3658-471F-A6AD-13CF669716C7}"/>
    <cellStyle name="Millares 3 2 2 2" xfId="40" xr:uid="{EBDF478B-F7B3-4895-944F-072FF70364ED}"/>
    <cellStyle name="Millares 3 2 2 2 2" xfId="74" xr:uid="{A9ADA134-C543-4BC2-9E5A-9CDEF764C7DD}"/>
    <cellStyle name="Millares 3 2 2 2 2 2" xfId="176" xr:uid="{F58E0AFB-4BCA-4B71-A6DD-F0B500FDE3B3}"/>
    <cellStyle name="Millares 3 2 2 2 2 2 2" xfId="350" xr:uid="{AA81E003-FA9C-4AE5-B0BE-299E932C6E5F}"/>
    <cellStyle name="Millares 3 2 2 2 2 2 2 2" xfId="814" xr:uid="{3CDC8BEC-E3E1-470B-AA21-397C655E52AA}"/>
    <cellStyle name="Millares 3 2 2 2 2 2 2 3" xfId="1275" xr:uid="{C36E9CF1-B64D-43E5-9374-715B4F395871}"/>
    <cellStyle name="Millares 3 2 2 2 2 2 2 4" xfId="1736" xr:uid="{864EFF7D-CCCC-4229-80AD-3F7D1CEA4E43}"/>
    <cellStyle name="Millares 3 2 2 2 2 2 2 5" xfId="2196" xr:uid="{8A35EBF6-C0E2-4DA2-8C1B-12E2C8D243DB}"/>
    <cellStyle name="Millares 3 2 2 2 2 2 3" xfId="584" xr:uid="{BA495BC4-9790-457B-9039-4268D4552036}"/>
    <cellStyle name="Millares 3 2 2 2 2 2 4" xfId="1045" xr:uid="{FC2F43AB-9435-4473-A06D-90BCEF44A845}"/>
    <cellStyle name="Millares 3 2 2 2 2 2 5" xfId="1506" xr:uid="{9ADF2A0D-47CC-44BB-946B-0EE8E28A5490}"/>
    <cellStyle name="Millares 3 2 2 2 2 2 6" xfId="1966" xr:uid="{94AC899A-32A4-4440-9F7A-6E8E6A33648B}"/>
    <cellStyle name="Millares 3 2 2 2 2 3" xfId="252" xr:uid="{0A0078D4-64BD-43F1-909F-21CAED69C990}"/>
    <cellStyle name="Millares 3 2 2 2 2 3 2" xfId="739" xr:uid="{EBEEC323-45AC-4FFF-9805-546E4C9ABF39}"/>
    <cellStyle name="Millares 3 2 2 2 2 3 2 2" xfId="1200" xr:uid="{F90FF11D-3632-4B83-8D4E-C6CB7FFAC43D}"/>
    <cellStyle name="Millares 3 2 2 2 2 3 2 3" xfId="1661" xr:uid="{03F528EB-F23E-491B-B928-BA87BE687DEF}"/>
    <cellStyle name="Millares 3 2 2 2 2 3 2 4" xfId="2121" xr:uid="{998CA474-6C34-4703-85D8-BBBE03F69245}"/>
    <cellStyle name="Millares 3 2 2 2 2 3 3" xfId="509" xr:uid="{2A10B219-9985-4939-AB71-B89BB35A2ED3}"/>
    <cellStyle name="Millares 3 2 2 2 2 3 4" xfId="970" xr:uid="{E22FBB14-3D09-484C-AEB8-89B4EF35EC82}"/>
    <cellStyle name="Millares 3 2 2 2 2 3 5" xfId="1431" xr:uid="{46CF1E35-7E46-4008-A013-F6FD41899FDD}"/>
    <cellStyle name="Millares 3 2 2 2 2 3 6" xfId="1891" xr:uid="{4EDA8D09-9B79-4E20-A820-8841ABA90527}"/>
    <cellStyle name="Millares 3 2 2 2 2 4" xfId="663" xr:uid="{4A5D440F-6FF0-4E48-9018-D23A5B071F15}"/>
    <cellStyle name="Millares 3 2 2 2 2 4 2" xfId="1124" xr:uid="{929D2F06-5511-402C-BE20-C8779D0ADC45}"/>
    <cellStyle name="Millares 3 2 2 2 2 4 3" xfId="1585" xr:uid="{5283964B-924D-4ACB-8166-D4169E1180E5}"/>
    <cellStyle name="Millares 3 2 2 2 2 4 4" xfId="2045" xr:uid="{C8DCD470-D4A7-49CC-8FFD-CF2AA07050CD}"/>
    <cellStyle name="Millares 3 2 2 2 2 5" xfId="433" xr:uid="{6377DD48-7819-4B58-9425-6E1F53576BDC}"/>
    <cellStyle name="Millares 3 2 2 2 2 6" xfId="894" xr:uid="{7C4A16BD-E9D3-4523-A863-ADBB9D5882FD}"/>
    <cellStyle name="Millares 3 2 2 2 2 7" xfId="1355" xr:uid="{F27A0772-F2A2-42F1-998E-F52473D54378}"/>
    <cellStyle name="Millares 3 2 2 2 2 8" xfId="1815" xr:uid="{E1DD2EC5-FF53-4A27-8DDF-F2246CD22F92}"/>
    <cellStyle name="Millares 3 2 2 2 3" xfId="146" xr:uid="{FB387520-2735-4EFD-BCB4-2BED237447D5}"/>
    <cellStyle name="Millares 3 2 2 2 3 2" xfId="319" xr:uid="{8F293ACB-86DE-4919-8376-0103EDA8E6C9}"/>
    <cellStyle name="Millares 3 2 2 2 3 2 2" xfId="784" xr:uid="{BF6E8C45-232A-4170-A7F8-F02EEB72CACE}"/>
    <cellStyle name="Millares 3 2 2 2 3 2 3" xfId="1245" xr:uid="{6DBE662F-6C94-4651-AA9E-E74388B1AE70}"/>
    <cellStyle name="Millares 3 2 2 2 3 2 4" xfId="1706" xr:uid="{30B82959-E259-44B9-889F-067A1F0033EF}"/>
    <cellStyle name="Millares 3 2 2 2 3 2 5" xfId="2166" xr:uid="{61F546A9-3358-4BCD-8285-C3D125779F13}"/>
    <cellStyle name="Millares 3 2 2 2 3 3" xfId="554" xr:uid="{1799B27D-A58E-406D-BD30-61CFCC416030}"/>
    <cellStyle name="Millares 3 2 2 2 3 4" xfId="1015" xr:uid="{239E7CC6-950A-4B00-ACC8-E4693A320B96}"/>
    <cellStyle name="Millares 3 2 2 2 3 5" xfId="1476" xr:uid="{BB7564FC-D87F-4BD4-8599-37B69206F967}"/>
    <cellStyle name="Millares 3 2 2 2 3 6" xfId="1936" xr:uid="{35F294C6-D806-431F-B843-193111E5A652}"/>
    <cellStyle name="Millares 3 2 2 2 4" xfId="222" xr:uid="{68B56DBD-43A1-4D22-A06E-C2F80121BCBD}"/>
    <cellStyle name="Millares 3 2 2 2 4 2" xfId="709" xr:uid="{29B31AE6-58F4-4A0A-A226-AC1A453DC740}"/>
    <cellStyle name="Millares 3 2 2 2 4 2 2" xfId="1170" xr:uid="{6DB8C370-99A6-4DF9-B500-550977C30318}"/>
    <cellStyle name="Millares 3 2 2 2 4 2 3" xfId="1631" xr:uid="{BBA24CBA-9C0B-4AB6-A46E-2E0EF7FD08C3}"/>
    <cellStyle name="Millares 3 2 2 2 4 2 4" xfId="2091" xr:uid="{D07E238B-D740-492C-91C2-199040EADAD6}"/>
    <cellStyle name="Millares 3 2 2 2 4 3" xfId="479" xr:uid="{02840149-05EE-44BF-8CEA-4881C0F85199}"/>
    <cellStyle name="Millares 3 2 2 2 4 4" xfId="940" xr:uid="{7ED03D76-02F8-4A02-BE0C-EE2D5C2B82B3}"/>
    <cellStyle name="Millares 3 2 2 2 4 5" xfId="1401" xr:uid="{BC73C3B7-0044-4B08-8B74-6057CD932771}"/>
    <cellStyle name="Millares 3 2 2 2 4 6" xfId="1861" xr:uid="{6CF6DB8E-D98A-4992-BA1F-E83F9F35928D}"/>
    <cellStyle name="Millares 3 2 2 2 5" xfId="633" xr:uid="{88B7AF10-0C5A-4535-B0BA-5EFD92963B7F}"/>
    <cellStyle name="Millares 3 2 2 2 5 2" xfId="1094" xr:uid="{D9DC482E-4C99-4F06-9374-A7B6188ED9A4}"/>
    <cellStyle name="Millares 3 2 2 2 5 3" xfId="1555" xr:uid="{6051067F-D71D-426D-874E-93EF6E65BCA2}"/>
    <cellStyle name="Millares 3 2 2 2 5 4" xfId="2015" xr:uid="{26D6CE0C-F441-43AE-ACCA-D4C400EE377B}"/>
    <cellStyle name="Millares 3 2 2 2 6" xfId="403" xr:uid="{A4391CA5-9BBC-4E39-ABBF-A0BB08BAA0A7}"/>
    <cellStyle name="Millares 3 2 2 2 7" xfId="864" xr:uid="{DFF7B18F-F37F-451D-AB90-968EC4A50015}"/>
    <cellStyle name="Millares 3 2 2 2 8" xfId="1325" xr:uid="{EC2F76DF-4D19-47CD-8C7F-03F20E03AE74}"/>
    <cellStyle name="Millares 3 2 2 2 9" xfId="1785" xr:uid="{DA530AB2-467C-4493-BA44-BDB17107C766}"/>
    <cellStyle name="Millares 3 2 2 3" xfId="62" xr:uid="{4DFC388A-11F0-4235-A1C8-43108403F657}"/>
    <cellStyle name="Millares 3 2 2 3 2" xfId="164" xr:uid="{CBF2022B-73AA-44B7-A088-84F8635AE6DD}"/>
    <cellStyle name="Millares 3 2 2 3 2 2" xfId="338" xr:uid="{394A2988-FAFC-44D6-B578-89613964380A}"/>
    <cellStyle name="Millares 3 2 2 3 2 2 2" xfId="802" xr:uid="{08DC07F1-666F-48A3-BDF7-7899E9893300}"/>
    <cellStyle name="Millares 3 2 2 3 2 2 3" xfId="1263" xr:uid="{1CBC5360-5B3E-405F-B948-81BFE7D4B8DE}"/>
    <cellStyle name="Millares 3 2 2 3 2 2 4" xfId="1724" xr:uid="{D7E8F184-B9E0-41D1-9AD5-7A6932DD1D24}"/>
    <cellStyle name="Millares 3 2 2 3 2 2 5" xfId="2184" xr:uid="{620C2395-5787-444D-8BF2-F1DD10E2B56C}"/>
    <cellStyle name="Millares 3 2 2 3 2 3" xfId="572" xr:uid="{EB81A0E3-A6EA-4812-AEFC-795F906C02FF}"/>
    <cellStyle name="Millares 3 2 2 3 2 4" xfId="1033" xr:uid="{1AF83F3E-6747-4999-ABBD-8902D70A49D1}"/>
    <cellStyle name="Millares 3 2 2 3 2 5" xfId="1494" xr:uid="{37DCDE5B-BD54-4173-97F6-693CBAF041C7}"/>
    <cellStyle name="Millares 3 2 2 3 2 6" xfId="1954" xr:uid="{AAA06048-5F57-42F5-8B65-069217FDD8D8}"/>
    <cellStyle name="Millares 3 2 2 3 3" xfId="240" xr:uid="{E8CEC6C5-8872-4BA5-9169-12B7932B6650}"/>
    <cellStyle name="Millares 3 2 2 3 3 2" xfId="727" xr:uid="{294AFC2A-93C6-4869-BD7D-6079D92A3084}"/>
    <cellStyle name="Millares 3 2 2 3 3 2 2" xfId="1188" xr:uid="{9E10C69E-464C-4B0E-8A57-42DE8CAC821E}"/>
    <cellStyle name="Millares 3 2 2 3 3 2 3" xfId="1649" xr:uid="{09EA041E-0F85-4AE6-BD0A-91C3BCB93BBD}"/>
    <cellStyle name="Millares 3 2 2 3 3 2 4" xfId="2109" xr:uid="{6C7AA966-EF08-4ED3-8612-4119C3D3701B}"/>
    <cellStyle name="Millares 3 2 2 3 3 3" xfId="497" xr:uid="{0B191FD2-A599-4A30-BBC6-D564B4CFECCE}"/>
    <cellStyle name="Millares 3 2 2 3 3 4" xfId="958" xr:uid="{2C898046-9802-4819-B91B-E8040A9C245A}"/>
    <cellStyle name="Millares 3 2 2 3 3 5" xfId="1419" xr:uid="{300AB347-02C5-4D5B-AA5C-AD6DA0F5B7D6}"/>
    <cellStyle name="Millares 3 2 2 3 3 6" xfId="1879" xr:uid="{3213F3B8-57C9-4187-B88C-22E3D96B7EC4}"/>
    <cellStyle name="Millares 3 2 2 3 4" xfId="651" xr:uid="{8908EFF4-3D49-4A9B-8ABD-2B1BF5D199B5}"/>
    <cellStyle name="Millares 3 2 2 3 4 2" xfId="1112" xr:uid="{3439EE36-7532-4FD8-87B1-0748D1594375}"/>
    <cellStyle name="Millares 3 2 2 3 4 3" xfId="1573" xr:uid="{828BD95A-432D-4978-B419-929633BDF9A8}"/>
    <cellStyle name="Millares 3 2 2 3 4 4" xfId="2033" xr:uid="{3F84407B-70CA-44AC-A756-8C2DCB7ED18C}"/>
    <cellStyle name="Millares 3 2 2 3 5" xfId="421" xr:uid="{B92EDA41-D5F1-410F-9EA6-B319483F8618}"/>
    <cellStyle name="Millares 3 2 2 3 6" xfId="882" xr:uid="{E9BA894F-C8CF-4555-B9C8-597B35DAD430}"/>
    <cellStyle name="Millares 3 2 2 3 7" xfId="1343" xr:uid="{F9C6FC19-52F9-424E-9862-0616877C0A34}"/>
    <cellStyle name="Millares 3 2 2 3 8" xfId="1803" xr:uid="{299E7553-6E34-47DC-9792-39BA94630CC9}"/>
    <cellStyle name="Millares 3 2 2 4" xfId="119" xr:uid="{D1725418-EF7D-46B8-ACC0-75033674F27D}"/>
    <cellStyle name="Millares 3 2 2 4 2" xfId="200" xr:uid="{ACB0F99C-D29B-47E1-BE26-9459C1FA7B8B}"/>
    <cellStyle name="Millares 3 2 2 4 2 2" xfId="374" xr:uid="{9F219134-4404-464D-A020-6D85D600AE59}"/>
    <cellStyle name="Millares 3 2 2 4 2 2 2" xfId="837" xr:uid="{7BF8F628-DFDE-46F0-BE28-6F28B63B1C0A}"/>
    <cellStyle name="Millares 3 2 2 4 2 2 3" xfId="1298" xr:uid="{C31415A0-25D2-46B7-BB5A-A53DD6617B3F}"/>
    <cellStyle name="Millares 3 2 2 4 2 2 4" xfId="1759" xr:uid="{F8EBADE9-9B07-41A3-9285-D4893AD3E3DE}"/>
    <cellStyle name="Millares 3 2 2 4 2 2 5" xfId="2219" xr:uid="{0CA7D011-42B6-4F85-B5C4-0D494D64CFC0}"/>
    <cellStyle name="Millares 3 2 2 4 2 3" xfId="607" xr:uid="{E5B0FF68-DD54-4ACB-AA8D-E887B7E60383}"/>
    <cellStyle name="Millares 3 2 2 4 2 4" xfId="1068" xr:uid="{6C6B3F36-4300-4994-8E04-21AACC018E42}"/>
    <cellStyle name="Millares 3 2 2 4 2 5" xfId="1529" xr:uid="{ACF53BAE-10F3-41D3-A132-963503359DB4}"/>
    <cellStyle name="Millares 3 2 2 4 2 6" xfId="1989" xr:uid="{3950E67F-785F-4F51-AC94-4508F7F3FF5A}"/>
    <cellStyle name="Millares 3 2 2 4 3" xfId="295" xr:uid="{B9FD0985-376B-4B28-B213-4C821C00B499}"/>
    <cellStyle name="Millares 3 2 2 4 3 2" xfId="763" xr:uid="{CFD8ED6D-16EA-4715-8F99-9E01D3CBF4F7}"/>
    <cellStyle name="Millares 3 2 2 4 3 2 2" xfId="1224" xr:uid="{1DF559F2-F91E-42B7-B49D-206CC407AB94}"/>
    <cellStyle name="Millares 3 2 2 4 3 2 3" xfId="1685" xr:uid="{A3447124-9A65-494E-BE8A-A54A7D99B685}"/>
    <cellStyle name="Millares 3 2 2 4 3 2 4" xfId="2145" xr:uid="{3423DA31-85E1-4539-98C6-DF2833A079F6}"/>
    <cellStyle name="Millares 3 2 2 4 3 3" xfId="533" xr:uid="{E2791F90-DE6D-4CE9-BE8E-CAA68AA47719}"/>
    <cellStyle name="Millares 3 2 2 4 3 4" xfId="994" xr:uid="{45D708CE-9AAD-4F74-A915-A0BCC5ACD381}"/>
    <cellStyle name="Millares 3 2 2 4 3 5" xfId="1455" xr:uid="{B68A8B85-F4C0-46CD-9183-4D8C51C8957D}"/>
    <cellStyle name="Millares 3 2 2 4 3 6" xfId="1915" xr:uid="{5C920953-D217-4124-99AE-478DD8DB07E4}"/>
    <cellStyle name="Millares 3 2 2 4 4" xfId="276" xr:uid="{18EBE885-98AE-49D1-AD88-BEA050ABA59C}"/>
    <cellStyle name="Millares 3 2 2 4 4 2" xfId="687" xr:uid="{261BDC3E-BB41-4912-8056-D9EB935F3F69}"/>
    <cellStyle name="Millares 3 2 2 4 4 3" xfId="1148" xr:uid="{442B2288-F32E-4219-B25A-E60C52BDA479}"/>
    <cellStyle name="Millares 3 2 2 4 4 4" xfId="1609" xr:uid="{3BFACF99-664B-441E-B350-3C4D86530686}"/>
    <cellStyle name="Millares 3 2 2 4 4 5" xfId="2069" xr:uid="{B62C3403-2CF6-4686-9FB5-65708B18AE60}"/>
    <cellStyle name="Millares 3 2 2 4 5" xfId="457" xr:uid="{672D3C5E-FBF4-4BE5-AFAB-C4993435C65D}"/>
    <cellStyle name="Millares 3 2 2 4 6" xfId="918" xr:uid="{6452B5E4-EFE1-4E9D-AE0B-FD3FFD8F93FE}"/>
    <cellStyle name="Millares 3 2 2 4 7" xfId="1379" xr:uid="{7620602F-39FB-486D-B774-7D7E2895E556}"/>
    <cellStyle name="Millares 3 2 2 4 8" xfId="1839" xr:uid="{46FBF21E-B521-4C50-98F0-771B24CB2ECA}"/>
    <cellStyle name="Millares 3 2 2 5" xfId="134" xr:uid="{CF2BF510-97DB-416D-812A-86F6BF360290}"/>
    <cellStyle name="Millares 3 2 2 5 2" xfId="305" xr:uid="{1FB93F83-8DF2-4D4C-B635-FA87A0988868}"/>
    <cellStyle name="Millares 3 2 2 5 2 2" xfId="772" xr:uid="{05874FC2-8940-49B9-92C8-F4ED8B625D3C}"/>
    <cellStyle name="Millares 3 2 2 5 2 3" xfId="1233" xr:uid="{C3B94B6C-8768-4AFB-8207-BEB53F41DAAC}"/>
    <cellStyle name="Millares 3 2 2 5 2 4" xfId="1694" xr:uid="{6197782D-3481-4E8D-8065-733C667EA529}"/>
    <cellStyle name="Millares 3 2 2 5 2 5" xfId="2154" xr:uid="{782AA061-BAD9-4E75-8050-6951683627C0}"/>
    <cellStyle name="Millares 3 2 2 5 3" xfId="542" xr:uid="{CB03CAA6-1EE9-4693-A7A4-05BF1F0E3628}"/>
    <cellStyle name="Millares 3 2 2 5 4" xfId="1003" xr:uid="{C6503D8D-B062-4202-8C60-9C90261656BC}"/>
    <cellStyle name="Millares 3 2 2 5 5" xfId="1464" xr:uid="{6C403B86-DBA3-416C-B967-DA4120D5EF59}"/>
    <cellStyle name="Millares 3 2 2 5 6" xfId="1924" xr:uid="{51D29065-AC78-47D3-8F4F-64003638BA51}"/>
    <cellStyle name="Millares 3 2 2 6" xfId="210" xr:uid="{3BED4B12-12DF-408C-8B0B-BE09F39239DC}"/>
    <cellStyle name="Millares 3 2 2 6 2" xfId="697" xr:uid="{508DFA95-80A7-4713-B391-9B547F8E1200}"/>
    <cellStyle name="Millares 3 2 2 6 2 2" xfId="1158" xr:uid="{830053EA-DC27-46A3-8848-490C79012E01}"/>
    <cellStyle name="Millares 3 2 2 6 2 3" xfId="1619" xr:uid="{B9D74CB2-BCC3-45C8-B8EA-B93B40679239}"/>
    <cellStyle name="Millares 3 2 2 6 2 4" xfId="2079" xr:uid="{51693814-DAE1-4955-B5B3-3DB3FAA58236}"/>
    <cellStyle name="Millares 3 2 2 6 3" xfId="467" xr:uid="{4551513B-4DFC-432A-9F32-3F0899833087}"/>
    <cellStyle name="Millares 3 2 2 6 4" xfId="928" xr:uid="{C29E0E02-9368-4BF5-876A-E4D0157CE6DF}"/>
    <cellStyle name="Millares 3 2 2 6 5" xfId="1389" xr:uid="{548477CC-8EB2-4F4D-A943-4789FD9D26A2}"/>
    <cellStyle name="Millares 3 2 2 6 6" xfId="1849" xr:uid="{081979E1-D416-41B2-A5BE-CF2FDE5C5C9C}"/>
    <cellStyle name="Millares 3 2 2 7" xfId="621" xr:uid="{B8B3024F-02EA-4633-BD1E-9BFF8728F40F}"/>
    <cellStyle name="Millares 3 2 2 7 2" xfId="1082" xr:uid="{2F602C48-061A-477D-8D2A-C5C3EF00BC12}"/>
    <cellStyle name="Millares 3 2 2 7 3" xfId="1543" xr:uid="{BEBC9C1D-D85C-4A8E-AECA-B53866CC2834}"/>
    <cellStyle name="Millares 3 2 2 7 4" xfId="2003" xr:uid="{4FC8AC68-7945-4ACE-A3FF-F618A08D4149}"/>
    <cellStyle name="Millares 3 2 2 8" xfId="391" xr:uid="{B70DDE12-DB06-438D-862B-37142E5C50E7}"/>
    <cellStyle name="Millares 3 2 2 9" xfId="852" xr:uid="{CFC1E77B-09C2-489D-90F3-861B16024695}"/>
    <cellStyle name="Millares 3 2 3" xfId="35" xr:uid="{40577190-00CA-4E79-A7F6-FB5DA9D596A3}"/>
    <cellStyle name="Millares 3 2 3 10" xfId="1781" xr:uid="{89DF24AF-2B81-4D41-A528-D302D04F3A80}"/>
    <cellStyle name="Millares 3 2 3 2" xfId="70" xr:uid="{87446D67-92BC-45D1-BFB1-DCB37CCEBDD7}"/>
    <cellStyle name="Millares 3 2 3 2 2" xfId="172" xr:uid="{883C8F18-C618-4274-A0C7-1D18595A07EF}"/>
    <cellStyle name="Millares 3 2 3 2 2 2" xfId="346" xr:uid="{EC95B1A5-82B6-4E69-BF2E-D4F50B0AC8E2}"/>
    <cellStyle name="Millares 3 2 3 2 2 2 2" xfId="810" xr:uid="{98B4F505-8755-449A-BEE3-918534C40971}"/>
    <cellStyle name="Millares 3 2 3 2 2 2 3" xfId="1271" xr:uid="{90222937-5C94-4F68-906A-A3B5A7702716}"/>
    <cellStyle name="Millares 3 2 3 2 2 2 4" xfId="1732" xr:uid="{92F3EDA6-C5EA-42EA-87B3-7FE700A473E5}"/>
    <cellStyle name="Millares 3 2 3 2 2 2 5" xfId="2192" xr:uid="{42D615CB-ECA0-4C20-92F5-5597F02F4614}"/>
    <cellStyle name="Millares 3 2 3 2 2 3" xfId="580" xr:uid="{EF195DC3-C656-4FB0-8CF7-BA1CFFC117A4}"/>
    <cellStyle name="Millares 3 2 3 2 2 4" xfId="1041" xr:uid="{D06C6911-B960-47B1-AF7F-4FA581CA87B6}"/>
    <cellStyle name="Millares 3 2 3 2 2 5" xfId="1502" xr:uid="{78CB6C69-FD22-4637-9CCA-C00B75B046EE}"/>
    <cellStyle name="Millares 3 2 3 2 2 6" xfId="1962" xr:uid="{E39E2D89-6660-4CCE-BC19-4DDD337B80A0}"/>
    <cellStyle name="Millares 3 2 3 2 3" xfId="248" xr:uid="{BD71116C-3D5C-4422-B073-80207D5307FA}"/>
    <cellStyle name="Millares 3 2 3 2 3 2" xfId="735" xr:uid="{F8A7E8A5-0881-4B49-BC8C-0AC0807E4E6B}"/>
    <cellStyle name="Millares 3 2 3 2 3 2 2" xfId="1196" xr:uid="{BF61918B-206E-4C7E-9F3E-49E05C46FF7B}"/>
    <cellStyle name="Millares 3 2 3 2 3 2 3" xfId="1657" xr:uid="{78E572F7-8039-4376-A632-DB59D65BC0F6}"/>
    <cellStyle name="Millares 3 2 3 2 3 2 4" xfId="2117" xr:uid="{E40079C3-65DF-476A-9DA7-C6BA6DDB9C2D}"/>
    <cellStyle name="Millares 3 2 3 2 3 3" xfId="505" xr:uid="{8CE65960-9ECB-4792-8E8D-5100E3887D17}"/>
    <cellStyle name="Millares 3 2 3 2 3 4" xfId="966" xr:uid="{89544E1A-D939-4DFA-B7A5-58D23C54F2C5}"/>
    <cellStyle name="Millares 3 2 3 2 3 5" xfId="1427" xr:uid="{D65583EE-60F7-49B8-8C8D-53A85AC65B83}"/>
    <cellStyle name="Millares 3 2 3 2 3 6" xfId="1887" xr:uid="{9118F095-FF45-4679-B136-07480BBABEF8}"/>
    <cellStyle name="Millares 3 2 3 2 4" xfId="659" xr:uid="{B9A212B5-1631-4061-872F-52AD3D951AC7}"/>
    <cellStyle name="Millares 3 2 3 2 4 2" xfId="1120" xr:uid="{507A2771-0D17-4C95-A0D3-E07C28391481}"/>
    <cellStyle name="Millares 3 2 3 2 4 3" xfId="1581" xr:uid="{51E703FC-249B-4818-B812-616F5B3C157B}"/>
    <cellStyle name="Millares 3 2 3 2 4 4" xfId="2041" xr:uid="{88858CED-B299-42CF-B179-37911F4E91A6}"/>
    <cellStyle name="Millares 3 2 3 2 5" xfId="429" xr:uid="{074FC86A-15FC-44E1-B42C-3EF58043D86D}"/>
    <cellStyle name="Millares 3 2 3 2 6" xfId="890" xr:uid="{A228477D-4764-4544-894C-D21837967847}"/>
    <cellStyle name="Millares 3 2 3 2 7" xfId="1351" xr:uid="{BDEFE8A6-83E2-4B95-A5BF-1BC9B2DE5D82}"/>
    <cellStyle name="Millares 3 2 3 2 8" xfId="1811" xr:uid="{A6DF1D9F-AE79-437E-8F4B-8A59F9156EE9}"/>
    <cellStyle name="Millares 3 2 3 3" xfId="108" xr:uid="{B42861D0-3FBC-46CD-95CB-7F33F6DFE98A}"/>
    <cellStyle name="Millares 3 2 3 4" xfId="142" xr:uid="{6B15ECB8-14C3-49A5-B0F7-035DB490EB6C}"/>
    <cellStyle name="Millares 3 2 3 4 2" xfId="315" xr:uid="{396DA782-7088-452C-B509-052C2CE6BCE6}"/>
    <cellStyle name="Millares 3 2 3 4 2 2" xfId="780" xr:uid="{670F7C47-BFAC-4B24-9292-9F239D2A7085}"/>
    <cellStyle name="Millares 3 2 3 4 2 3" xfId="1241" xr:uid="{DA282C68-7135-41B5-A023-210D35F8CEF6}"/>
    <cellStyle name="Millares 3 2 3 4 2 4" xfId="1702" xr:uid="{39D6BA93-5747-4981-9590-D248A378A5A9}"/>
    <cellStyle name="Millares 3 2 3 4 2 5" xfId="2162" xr:uid="{9D1CADD2-EE1E-493B-AA4B-DC42B53E6EC0}"/>
    <cellStyle name="Millares 3 2 3 4 3" xfId="550" xr:uid="{162414A2-15D4-4CD6-89FA-7BC092FFD6E6}"/>
    <cellStyle name="Millares 3 2 3 4 4" xfId="1011" xr:uid="{0646D1D9-3B89-443E-AC8C-CAB077B18C9A}"/>
    <cellStyle name="Millares 3 2 3 4 5" xfId="1472" xr:uid="{520DCC69-EC80-47C2-85DF-1A52930DC97E}"/>
    <cellStyle name="Millares 3 2 3 4 6" xfId="1932" xr:uid="{606AF537-3CD6-43C2-9E86-D3D011E90234}"/>
    <cellStyle name="Millares 3 2 3 5" xfId="218" xr:uid="{C2872D29-6C33-420A-A541-8373372EF065}"/>
    <cellStyle name="Millares 3 2 3 5 2" xfId="705" xr:uid="{02B20796-6722-45A5-A529-65EFEDB173E6}"/>
    <cellStyle name="Millares 3 2 3 5 2 2" xfId="1166" xr:uid="{34CAF148-7A55-44CB-A2FE-D18FB3DB1E7C}"/>
    <cellStyle name="Millares 3 2 3 5 2 3" xfId="1627" xr:uid="{8BDA1021-28BC-4635-8B8F-282232E64024}"/>
    <cellStyle name="Millares 3 2 3 5 2 4" xfId="2087" xr:uid="{6C95FF66-3C9B-4366-BF05-D698AE39FB02}"/>
    <cellStyle name="Millares 3 2 3 5 3" xfId="475" xr:uid="{CCD00ED6-E353-471F-A429-D297C72101AF}"/>
    <cellStyle name="Millares 3 2 3 5 4" xfId="936" xr:uid="{AD4211D1-A145-4608-84C4-12DCD7A43E84}"/>
    <cellStyle name="Millares 3 2 3 5 5" xfId="1397" xr:uid="{667DAD21-F7BD-415C-A45E-EE602AD7ED34}"/>
    <cellStyle name="Millares 3 2 3 5 6" xfId="1857" xr:uid="{FCB0FE4E-FC84-4748-AE8D-B34A278394E6}"/>
    <cellStyle name="Millares 3 2 3 6" xfId="629" xr:uid="{F4FA92BE-B947-4A1E-BE9B-B837D5EF01D7}"/>
    <cellStyle name="Millares 3 2 3 6 2" xfId="1090" xr:uid="{F55A4A94-4EC7-40AD-BE0E-F8DB32205E6A}"/>
    <cellStyle name="Millares 3 2 3 6 3" xfId="1551" xr:uid="{1D71B9B4-0DE3-4D59-990F-1A5CC3213098}"/>
    <cellStyle name="Millares 3 2 3 6 4" xfId="2011" xr:uid="{BF1D23BB-5B7D-4900-B805-861B3596073D}"/>
    <cellStyle name="Millares 3 2 3 7" xfId="399" xr:uid="{22167CD5-69AD-4B4A-AEDF-E0AD9D64299F}"/>
    <cellStyle name="Millares 3 2 3 8" xfId="860" xr:uid="{8106E14E-AB15-4FAD-B984-9661524624D0}"/>
    <cellStyle name="Millares 3 2 3 9" xfId="1321" xr:uid="{131A7D2E-3B25-409F-8575-81F02D17320E}"/>
    <cellStyle name="Millares 3 2 4" xfId="50" xr:uid="{B77EB4A6-4C63-4626-9902-752B211A293A}"/>
    <cellStyle name="Millares 3 2 4 2" xfId="81" xr:uid="{20FD2834-7EB8-4EB1-83CF-FB798B87ECD4}"/>
    <cellStyle name="Millares 3 2 4 2 2" xfId="182" xr:uid="{81F6EC6D-5570-4797-B0D8-AD3D53E069D0}"/>
    <cellStyle name="Millares 3 2 4 2 2 2" xfId="356" xr:uid="{84F05120-7E11-4FFD-9172-81FFFDD2407C}"/>
    <cellStyle name="Millares 3 2 4 2 2 2 2" xfId="820" xr:uid="{59C2E4F9-BD26-41BC-9D9E-70DAA947B004}"/>
    <cellStyle name="Millares 3 2 4 2 2 2 3" xfId="1281" xr:uid="{8F957CD3-3CDA-4C98-8E93-E171454861A3}"/>
    <cellStyle name="Millares 3 2 4 2 2 2 4" xfId="1742" xr:uid="{9433EA3B-DC2B-4ED5-9753-3B1B24DA23F7}"/>
    <cellStyle name="Millares 3 2 4 2 2 2 5" xfId="2202" xr:uid="{C6F8C10A-A0A5-4D7E-806F-83D91C890255}"/>
    <cellStyle name="Millares 3 2 4 2 2 3" xfId="590" xr:uid="{11133C6E-5361-4318-A1F6-591F56A56619}"/>
    <cellStyle name="Millares 3 2 4 2 2 4" xfId="1051" xr:uid="{85A0A9D1-731B-42A3-9698-BF4736154671}"/>
    <cellStyle name="Millares 3 2 4 2 2 5" xfId="1512" xr:uid="{C8BD29BE-6F61-4DEA-BF4E-1AAF25A63833}"/>
    <cellStyle name="Millares 3 2 4 2 2 6" xfId="1972" xr:uid="{761AF7E7-D379-4245-9D23-4468D8FC2886}"/>
    <cellStyle name="Millares 3 2 4 2 3" xfId="258" xr:uid="{691A7C48-7FBC-4FAD-9129-9DAD8666AC89}"/>
    <cellStyle name="Millares 3 2 4 2 3 2" xfId="745" xr:uid="{A5EA576F-7E59-4B56-A3F5-8560ACF3E30D}"/>
    <cellStyle name="Millares 3 2 4 2 3 2 2" xfId="1206" xr:uid="{45ADE06E-3A99-40D2-9091-BDC2D327D6CD}"/>
    <cellStyle name="Millares 3 2 4 2 3 2 3" xfId="1667" xr:uid="{85AD52C5-21C2-4D32-AA2A-A660CD69C883}"/>
    <cellStyle name="Millares 3 2 4 2 3 2 4" xfId="2127" xr:uid="{76F075AB-2285-4697-98ED-E7D661C843CA}"/>
    <cellStyle name="Millares 3 2 4 2 3 3" xfId="515" xr:uid="{72D618D2-128A-424D-A002-5F4BE5E9B090}"/>
    <cellStyle name="Millares 3 2 4 2 3 4" xfId="976" xr:uid="{F03921CD-E611-4D7D-BA5E-4B81EAD8A8D0}"/>
    <cellStyle name="Millares 3 2 4 2 3 5" xfId="1437" xr:uid="{C05A765A-FF2B-4EC4-B055-A117FFB06AE7}"/>
    <cellStyle name="Millares 3 2 4 2 3 6" xfId="1897" xr:uid="{31244B09-CA2F-4467-B865-A4261B7066F7}"/>
    <cellStyle name="Millares 3 2 4 2 4" xfId="669" xr:uid="{802468E8-8779-4689-8588-1B266543E87D}"/>
    <cellStyle name="Millares 3 2 4 2 4 2" xfId="1130" xr:uid="{5AEDEA9B-F15A-4ED0-8A20-09935AA488D8}"/>
    <cellStyle name="Millares 3 2 4 2 4 3" xfId="1591" xr:uid="{31B62E93-1F32-4F7E-AD2B-342D7C378CE9}"/>
    <cellStyle name="Millares 3 2 4 2 4 4" xfId="2051" xr:uid="{EA2757F1-984E-46D7-8BAA-2751E67ADE9D}"/>
    <cellStyle name="Millares 3 2 4 2 5" xfId="439" xr:uid="{FDFDB026-87AB-457D-B3C3-AB048545DA99}"/>
    <cellStyle name="Millares 3 2 4 2 6" xfId="900" xr:uid="{ED427DF9-422A-48F8-ACFB-806721B342FB}"/>
    <cellStyle name="Millares 3 2 4 2 7" xfId="1361" xr:uid="{7B7B65B0-8B21-497A-828B-1EAF094380ED}"/>
    <cellStyle name="Millares 3 2 4 2 8" xfId="1821" xr:uid="{F6F84875-7423-4FEB-BDA8-805D8E5D4BA3}"/>
    <cellStyle name="Millares 3 2 4 3" xfId="152" xr:uid="{5875665F-4C18-4050-81F5-2CDCA69C158B}"/>
    <cellStyle name="Millares 3 2 4 3 2" xfId="326" xr:uid="{8AD91C4B-9FA9-43D5-BE3E-19CFEE03C965}"/>
    <cellStyle name="Millares 3 2 4 3 2 2" xfId="790" xr:uid="{AEF94749-79CB-4F55-B3C4-8A92F7AB3AE4}"/>
    <cellStyle name="Millares 3 2 4 3 2 3" xfId="1251" xr:uid="{47DAE819-09ED-4E76-9D43-AA4DE1084850}"/>
    <cellStyle name="Millares 3 2 4 3 2 4" xfId="1712" xr:uid="{3166EE04-82B5-4C97-B6A6-725838D3FB6B}"/>
    <cellStyle name="Millares 3 2 4 3 2 5" xfId="2172" xr:uid="{5099FF2C-764B-468F-AA70-E624045522C5}"/>
    <cellStyle name="Millares 3 2 4 3 3" xfId="560" xr:uid="{FF369DAE-ABB9-4A87-A94B-F73CB29BA327}"/>
    <cellStyle name="Millares 3 2 4 3 4" xfId="1021" xr:uid="{CEFEE96C-B249-4758-9345-DB41916A2E91}"/>
    <cellStyle name="Millares 3 2 4 3 5" xfId="1482" xr:uid="{D0C7090F-B734-476C-B8EA-C172C40EB706}"/>
    <cellStyle name="Millares 3 2 4 3 6" xfId="1942" xr:uid="{54F0D32A-B56D-4C0D-BDFC-D33150833C83}"/>
    <cellStyle name="Millares 3 2 4 4" xfId="228" xr:uid="{B39DDD7C-B88A-47F6-905E-FEC63B83F717}"/>
    <cellStyle name="Millares 3 2 4 4 2" xfId="715" xr:uid="{75A107C0-8A83-477D-B1EE-EF0792D5624D}"/>
    <cellStyle name="Millares 3 2 4 4 2 2" xfId="1176" xr:uid="{2D171A98-40C1-4EC7-B9AE-08D3DE988994}"/>
    <cellStyle name="Millares 3 2 4 4 2 3" xfId="1637" xr:uid="{E679F6E3-7413-416D-8587-F8D309249C55}"/>
    <cellStyle name="Millares 3 2 4 4 2 4" xfId="2097" xr:uid="{CDD39ECA-E165-4341-947F-5E6569791D65}"/>
    <cellStyle name="Millares 3 2 4 4 3" xfId="485" xr:uid="{1C1241E6-9107-4004-9D25-AC4FA3035063}"/>
    <cellStyle name="Millares 3 2 4 4 4" xfId="946" xr:uid="{8F9B373B-4090-4C33-A30B-24718FC40A53}"/>
    <cellStyle name="Millares 3 2 4 4 5" xfId="1407" xr:uid="{AE91B05E-2A05-43D1-B5B0-3427B1619885}"/>
    <cellStyle name="Millares 3 2 4 4 6" xfId="1867" xr:uid="{47838259-5311-4E94-A72C-EF8FE136300B}"/>
    <cellStyle name="Millares 3 2 4 5" xfId="639" xr:uid="{3146FF62-7386-4CB4-B070-856517D72CBF}"/>
    <cellStyle name="Millares 3 2 4 5 2" xfId="1100" xr:uid="{6B1413F5-E293-4C66-8795-9C572095F899}"/>
    <cellStyle name="Millares 3 2 4 5 3" xfId="1561" xr:uid="{09798A01-E15B-4108-AD98-448F1A61FDF9}"/>
    <cellStyle name="Millares 3 2 4 5 4" xfId="2021" xr:uid="{78391E21-80F4-4FC7-80FD-C359B4A8C44D}"/>
    <cellStyle name="Millares 3 2 4 6" xfId="409" xr:uid="{F535BDD1-3A48-451D-A1C9-697EC4C2CD3B}"/>
    <cellStyle name="Millares 3 2 4 7" xfId="870" xr:uid="{D4D85DE5-F449-4A58-9942-44D1B166AA44}"/>
    <cellStyle name="Millares 3 2 4 8" xfId="1331" xr:uid="{3EDD6C84-34AC-4A48-BF6C-F44A527F50D4}"/>
    <cellStyle name="Millares 3 2 4 9" xfId="1791" xr:uid="{92692DA2-40E5-4F33-A31A-AFB08CD5B543}"/>
    <cellStyle name="Millares 3 2 5" xfId="58" xr:uid="{18A83329-8142-4D10-AC83-F1A9F2328ADD}"/>
    <cellStyle name="Millares 3 2 5 2" xfId="160" xr:uid="{9197C515-060C-4258-9944-2DB6494568FC}"/>
    <cellStyle name="Millares 3 2 5 2 2" xfId="334" xr:uid="{50793286-8CDD-4361-AFBA-A600D841A176}"/>
    <cellStyle name="Millares 3 2 5 2 2 2" xfId="798" xr:uid="{CB70D752-112C-4E04-AA31-930E95C35203}"/>
    <cellStyle name="Millares 3 2 5 2 2 3" xfId="1259" xr:uid="{C59C7E80-213C-4066-A597-CB7B00728CCF}"/>
    <cellStyle name="Millares 3 2 5 2 2 4" xfId="1720" xr:uid="{9F21C731-F0E0-49D0-A663-BD1ED1E26C85}"/>
    <cellStyle name="Millares 3 2 5 2 2 5" xfId="2180" xr:uid="{3E3C70B7-64C8-499F-9B8E-DD40094A78B8}"/>
    <cellStyle name="Millares 3 2 5 2 3" xfId="568" xr:uid="{8A9F5942-CE75-4F00-9287-1CCAC3366BC7}"/>
    <cellStyle name="Millares 3 2 5 2 4" xfId="1029" xr:uid="{8457AB09-D038-46C3-BE26-7A07B1785C0C}"/>
    <cellStyle name="Millares 3 2 5 2 5" xfId="1490" xr:uid="{84369C18-82DF-4F92-8F17-84B1C8EFE61D}"/>
    <cellStyle name="Millares 3 2 5 2 6" xfId="1950" xr:uid="{B2A41E2E-CE5B-4EA4-9BA0-9072AE61D155}"/>
    <cellStyle name="Millares 3 2 5 3" xfId="236" xr:uid="{9B71A5DC-C3F2-4E8E-AE1E-268FCD38AF25}"/>
    <cellStyle name="Millares 3 2 5 3 2" xfId="723" xr:uid="{C648860F-DC94-4033-A6DD-9B3251BEE435}"/>
    <cellStyle name="Millares 3 2 5 3 2 2" xfId="1184" xr:uid="{AC27BF4C-3D40-47A6-9C9B-E82997AC592C}"/>
    <cellStyle name="Millares 3 2 5 3 2 3" xfId="1645" xr:uid="{8F0625D3-1A80-4235-8FC3-6E87C298CEC3}"/>
    <cellStyle name="Millares 3 2 5 3 2 4" xfId="2105" xr:uid="{BA4563A3-CE12-48E6-8F0D-1A35ECDE000C}"/>
    <cellStyle name="Millares 3 2 5 3 3" xfId="493" xr:uid="{42B71227-13AE-4F4D-9554-F7694CBF354E}"/>
    <cellStyle name="Millares 3 2 5 3 4" xfId="954" xr:uid="{A124520F-F4A1-4737-B64B-F12026E4D52C}"/>
    <cellStyle name="Millares 3 2 5 3 5" xfId="1415" xr:uid="{EDA91EC5-4913-49C7-9DF6-D60E0EC7C483}"/>
    <cellStyle name="Millares 3 2 5 3 6" xfId="1875" xr:uid="{3CF3CA54-1C5D-4D97-B4E9-451E82FD6216}"/>
    <cellStyle name="Millares 3 2 5 4" xfId="647" xr:uid="{E9DCD993-54F1-42EE-AB2D-9CDC9AEB177A}"/>
    <cellStyle name="Millares 3 2 5 4 2" xfId="1108" xr:uid="{533355E8-B47B-43F8-9587-5728C547D037}"/>
    <cellStyle name="Millares 3 2 5 4 3" xfId="1569" xr:uid="{ED860361-4546-4CD0-9674-326D52CFC4C1}"/>
    <cellStyle name="Millares 3 2 5 4 4" xfId="2029" xr:uid="{F69EFA89-9D08-4603-9F08-0EEEB35DBAB3}"/>
    <cellStyle name="Millares 3 2 5 5" xfId="417" xr:uid="{BC2DD523-2C27-49F4-8929-D6090D0A8A67}"/>
    <cellStyle name="Millares 3 2 5 6" xfId="878" xr:uid="{6775AC51-DC5A-47DD-90DC-70D0EF9916DA}"/>
    <cellStyle name="Millares 3 2 5 7" xfId="1339" xr:uid="{3F8501F7-0D39-46D2-AED2-F19C60FC968C}"/>
    <cellStyle name="Millares 3 2 5 8" xfId="1799" xr:uid="{C56117A0-12B0-45AC-84D0-2FFF7F6BACDA}"/>
    <cellStyle name="Millares 3 2 6" xfId="87" xr:uid="{8C4B6A4F-A9A2-44A9-B952-2AC5766BD263}"/>
    <cellStyle name="Millares 3 2 6 2" xfId="188" xr:uid="{8CA55DF0-20B2-469C-B73F-6B7B91DE3A68}"/>
    <cellStyle name="Millares 3 2 6 2 2" xfId="362" xr:uid="{09459D1E-73CA-4CB4-8540-87A63128F5FC}"/>
    <cellStyle name="Millares 3 2 6 2 2 2" xfId="826" xr:uid="{CFD15851-AE27-4151-A87E-43953C3588FE}"/>
    <cellStyle name="Millares 3 2 6 2 2 3" xfId="1287" xr:uid="{F03D9F78-7EBA-44A3-A829-D33A71C76458}"/>
    <cellStyle name="Millares 3 2 6 2 2 4" xfId="1748" xr:uid="{DC8A0149-A4FA-4D5D-9B23-105362885B56}"/>
    <cellStyle name="Millares 3 2 6 2 2 5" xfId="2208" xr:uid="{F2FC8F65-EE6F-4B82-86DA-FAA0F852172B}"/>
    <cellStyle name="Millares 3 2 6 2 3" xfId="596" xr:uid="{C2B5F77E-4778-4B4D-ADA8-4CDAD2259DAE}"/>
    <cellStyle name="Millares 3 2 6 2 4" xfId="1057" xr:uid="{CE8F62B9-CD85-40E7-9B19-CEB2AE746C03}"/>
    <cellStyle name="Millares 3 2 6 2 5" xfId="1518" xr:uid="{0233BC7A-2BAD-4E41-86ED-B2EECA142014}"/>
    <cellStyle name="Millares 3 2 6 2 6" xfId="1978" xr:uid="{D32BBD5A-C3A1-414D-B8F4-674B983DD710}"/>
    <cellStyle name="Millares 3 2 6 3" xfId="283" xr:uid="{A57E9A9E-47E9-43CA-9327-9E76633D967D}"/>
    <cellStyle name="Millares 3 2 6 3 2" xfId="751" xr:uid="{FEBC23F2-9493-482E-9543-2CA1E575737B}"/>
    <cellStyle name="Millares 3 2 6 3 2 2" xfId="1212" xr:uid="{8CD8CE29-DB95-4DCE-93BB-9FAE0F8FF646}"/>
    <cellStyle name="Millares 3 2 6 3 2 3" xfId="1673" xr:uid="{13B9245C-151B-47EE-9016-FFD7141021C4}"/>
    <cellStyle name="Millares 3 2 6 3 2 4" xfId="2133" xr:uid="{093FC99D-216C-4255-BD34-BC17B5521599}"/>
    <cellStyle name="Millares 3 2 6 3 3" xfId="521" xr:uid="{FF438068-BAC9-4053-9909-3051EDA63C31}"/>
    <cellStyle name="Millares 3 2 6 3 4" xfId="982" xr:uid="{A6CBB5F9-7918-4B39-9EC9-FEFC96B3938F}"/>
    <cellStyle name="Millares 3 2 6 3 5" xfId="1443" xr:uid="{58DF9BCA-6086-42D4-88BA-241BED00B0E1}"/>
    <cellStyle name="Millares 3 2 6 3 6" xfId="1903" xr:uid="{586B51B1-133A-4488-B2E3-3A6FC352CFC6}"/>
    <cellStyle name="Millares 3 2 6 4" xfId="264" xr:uid="{D1ACDB95-AFD3-456B-B40F-7B527010D189}"/>
    <cellStyle name="Millares 3 2 6 4 2" xfId="675" xr:uid="{0952171C-5CC0-4D61-9A03-DAEC34B85D2E}"/>
    <cellStyle name="Millares 3 2 6 4 3" xfId="1136" xr:uid="{C9A84A2C-EDAA-4DC2-8087-101A3C88CCDB}"/>
    <cellStyle name="Millares 3 2 6 4 4" xfId="1597" xr:uid="{3632A6B2-E3D0-4DC4-B0AA-6059B6094381}"/>
    <cellStyle name="Millares 3 2 6 4 5" xfId="2057" xr:uid="{8DA58745-7B50-4EF4-BED5-47F6D2C3FF0A}"/>
    <cellStyle name="Millares 3 2 6 5" xfId="445" xr:uid="{3C217231-9DFA-4BB7-A05D-E44FEAC2F9BF}"/>
    <cellStyle name="Millares 3 2 6 6" xfId="906" xr:uid="{7E01B031-C56F-48E3-864E-F8A609F7A765}"/>
    <cellStyle name="Millares 3 2 6 7" xfId="1367" xr:uid="{1490DDF8-91A4-464C-B185-C7E2539F0BD6}"/>
    <cellStyle name="Millares 3 2 6 8" xfId="1827" xr:uid="{0D88A53D-6B24-4EE8-AE1D-C9EDB77256A1}"/>
    <cellStyle name="Millares 3 2 7" xfId="130" xr:uid="{DF22AD77-35A0-4A72-95D3-C08467EE7C64}"/>
    <cellStyle name="Millares 3 2 7 2" xfId="281" xr:uid="{85B503B5-9CD5-4358-9950-0CC13ACB2C99}"/>
    <cellStyle name="Millares 3 2 7 2 2" xfId="693" xr:uid="{50248F91-7EA6-47D2-BEB3-F02118121D6C}"/>
    <cellStyle name="Millares 3 2 7 2 3" xfId="1154" xr:uid="{AA3E9DAB-E7BE-4BD3-A9DF-F81A0B9F6D1B}"/>
    <cellStyle name="Millares 3 2 7 2 4" xfId="1615" xr:uid="{29977812-C736-4F70-8511-89CA5D81A89F}"/>
    <cellStyle name="Millares 3 2 7 2 5" xfId="2075" xr:uid="{D408D53C-BC6A-47C6-B9C2-71D8C7AE77DD}"/>
    <cellStyle name="Millares 3 2 7 3" xfId="463" xr:uid="{64315977-3A35-4D36-9706-9D0C40A310EA}"/>
    <cellStyle name="Millares 3 2 7 4" xfId="924" xr:uid="{A1D75CD0-74EA-4058-95CA-17C3DEDC7C61}"/>
    <cellStyle name="Millares 3 2 7 5" xfId="1385" xr:uid="{9652776D-2ABC-48A7-AB41-11EE7DE62CDF}"/>
    <cellStyle name="Millares 3 2 7 6" xfId="1845" xr:uid="{AC2C57FA-CC21-4C89-97BF-A66E568FA9EC}"/>
    <cellStyle name="Millares 3 2 8" xfId="206" xr:uid="{8C2E15CB-1299-4AAE-AC46-63876EE75861}"/>
    <cellStyle name="Millares 3 2 8 2" xfId="617" xr:uid="{36C34B9A-FE5B-4ED9-B833-DBDEACF77477}"/>
    <cellStyle name="Millares 3 2 8 3" xfId="1078" xr:uid="{BCFA598E-AC76-45C6-942D-05512010B6B4}"/>
    <cellStyle name="Millares 3 2 8 4" xfId="1539" xr:uid="{66649A50-EA9B-4653-B2A0-8B8FBF95E604}"/>
    <cellStyle name="Millares 3 2 8 5" xfId="1999" xr:uid="{84635DD7-9CD9-4CFE-9C27-93F3B9B4ABD2}"/>
    <cellStyle name="Millares 3 2 9" xfId="387" xr:uid="{B0960F9F-F7B6-47FF-8AB6-22AEADC9A489}"/>
    <cellStyle name="Millares 3 3" xfId="19" xr:uid="{3E341BB5-DEE1-40BB-A556-8D9CDFEF047E}"/>
    <cellStyle name="Millares 3 3 10" xfId="1312" xr:uid="{3B7421BC-9C0C-40A6-A04B-E47E582EBF93}"/>
    <cellStyle name="Millares 3 3 11" xfId="1772" xr:uid="{7681632F-9507-4857-BA29-6E8778799931}"/>
    <cellStyle name="Millares 3 3 2" xfId="39" xr:uid="{9BE392F8-1227-40CC-8A55-FA824460554F}"/>
    <cellStyle name="Millares 3 3 2 2" xfId="73" xr:uid="{64E0E035-F015-473B-98C3-982819CE433C}"/>
    <cellStyle name="Millares 3 3 2 2 2" xfId="175" xr:uid="{36225577-A10E-496F-BEA7-3C8E06BE2DC6}"/>
    <cellStyle name="Millares 3 3 2 2 2 2" xfId="349" xr:uid="{A46B953E-2ECD-48DD-9A19-C16BF7BF581F}"/>
    <cellStyle name="Millares 3 3 2 2 2 2 2" xfId="813" xr:uid="{66BCEE2F-621B-40AA-8282-1E8C4A83F5A8}"/>
    <cellStyle name="Millares 3 3 2 2 2 2 3" xfId="1274" xr:uid="{145EEEAE-203C-44B0-9F60-AAA8D1DFAE6B}"/>
    <cellStyle name="Millares 3 3 2 2 2 2 4" xfId="1735" xr:uid="{6DB73AB0-E17D-45B9-A803-554FBBCC5885}"/>
    <cellStyle name="Millares 3 3 2 2 2 2 5" xfId="2195" xr:uid="{66212C50-9A8C-4492-AFCB-8C6B22E8818E}"/>
    <cellStyle name="Millares 3 3 2 2 2 3" xfId="583" xr:uid="{1DA0CD27-E943-4AA1-938C-5061B81AE583}"/>
    <cellStyle name="Millares 3 3 2 2 2 4" xfId="1044" xr:uid="{E50E7981-9FA3-4D55-A7FD-4948C0AA940B}"/>
    <cellStyle name="Millares 3 3 2 2 2 5" xfId="1505" xr:uid="{21F465A5-E9A2-403E-A126-4AAF1E9E6775}"/>
    <cellStyle name="Millares 3 3 2 2 2 6" xfId="1965" xr:uid="{4D13244A-4429-4D7C-847B-3BEF0B40967E}"/>
    <cellStyle name="Millares 3 3 2 2 3" xfId="251" xr:uid="{2325D466-8D37-4E6E-9E34-036BA4B2831D}"/>
    <cellStyle name="Millares 3 3 2 2 3 2" xfId="738" xr:uid="{FE805C08-D5C9-41B0-AC86-8FB6EF14FF9A}"/>
    <cellStyle name="Millares 3 3 2 2 3 2 2" xfId="1199" xr:uid="{46AE6151-71B5-4FE5-AF84-F23E745809D5}"/>
    <cellStyle name="Millares 3 3 2 2 3 2 3" xfId="1660" xr:uid="{3C4C9816-1698-42E7-A37B-7957FE9FEBBC}"/>
    <cellStyle name="Millares 3 3 2 2 3 2 4" xfId="2120" xr:uid="{A86FD095-265D-48E3-AE53-BE4B9DF9E65F}"/>
    <cellStyle name="Millares 3 3 2 2 3 3" xfId="508" xr:uid="{99BB4BCF-DB36-4B40-996C-775094C1B8A7}"/>
    <cellStyle name="Millares 3 3 2 2 3 4" xfId="969" xr:uid="{9194BB72-2295-4EDF-ACC2-B8F07E77CCB8}"/>
    <cellStyle name="Millares 3 3 2 2 3 5" xfId="1430" xr:uid="{20572B43-1A41-4C81-ADE7-83B00956699A}"/>
    <cellStyle name="Millares 3 3 2 2 3 6" xfId="1890" xr:uid="{02F47E69-0853-4E98-8E0F-4DA95F2DFF2F}"/>
    <cellStyle name="Millares 3 3 2 2 4" xfId="662" xr:uid="{8EDACB75-8B1A-4632-A489-6F1334295406}"/>
    <cellStyle name="Millares 3 3 2 2 4 2" xfId="1123" xr:uid="{CE2964C5-069A-4139-8007-0D2211F2BBEC}"/>
    <cellStyle name="Millares 3 3 2 2 4 3" xfId="1584" xr:uid="{6AB43917-BD4A-4F40-BC9D-EEF936458BCB}"/>
    <cellStyle name="Millares 3 3 2 2 4 4" xfId="2044" xr:uid="{67AA38C2-7E55-4D03-A424-D9A029B33B14}"/>
    <cellStyle name="Millares 3 3 2 2 5" xfId="432" xr:uid="{2EBF6203-076D-4A75-B5B5-F707EE07A23A}"/>
    <cellStyle name="Millares 3 3 2 2 6" xfId="893" xr:uid="{A9B69641-BF63-4490-828B-47C3A8FE04B9}"/>
    <cellStyle name="Millares 3 3 2 2 7" xfId="1354" xr:uid="{AAFA63ED-75B7-4FAE-A4E8-52930CDA2658}"/>
    <cellStyle name="Millares 3 3 2 2 8" xfId="1814" xr:uid="{742DBB71-B131-4067-9C8A-934C1334ED62}"/>
    <cellStyle name="Millares 3 3 2 3" xfId="145" xr:uid="{6C1FB1BE-F5F3-4E81-9362-67039694B598}"/>
    <cellStyle name="Millares 3 3 2 3 2" xfId="318" xr:uid="{06AA5104-8EC5-4F87-A025-5C2FC33A7A02}"/>
    <cellStyle name="Millares 3 3 2 3 2 2" xfId="783" xr:uid="{E144D35E-892E-464F-A403-B96BC4F9FA60}"/>
    <cellStyle name="Millares 3 3 2 3 2 3" xfId="1244" xr:uid="{58B1CB08-BB65-48FE-ABB6-83FAF2339158}"/>
    <cellStyle name="Millares 3 3 2 3 2 4" xfId="1705" xr:uid="{3DFE7E49-8700-46BF-A08E-BAE6B97BCECB}"/>
    <cellStyle name="Millares 3 3 2 3 2 5" xfId="2165" xr:uid="{4A62F51B-F91D-458F-9EC2-B49E440418F4}"/>
    <cellStyle name="Millares 3 3 2 3 3" xfId="553" xr:uid="{7FE512CD-DE90-423E-89BD-1546D8282FB7}"/>
    <cellStyle name="Millares 3 3 2 3 4" xfId="1014" xr:uid="{9FCF546A-EFFC-490C-80A9-C809C515DECE}"/>
    <cellStyle name="Millares 3 3 2 3 5" xfId="1475" xr:uid="{D732DFDF-E094-4E9A-A6A7-C398165ED0CB}"/>
    <cellStyle name="Millares 3 3 2 3 6" xfId="1935" xr:uid="{EC0E2E78-F578-4F2E-9D6D-158D41B7CE2B}"/>
    <cellStyle name="Millares 3 3 2 4" xfId="221" xr:uid="{60449B52-DAE3-4F4F-A2F2-7C382ABD9943}"/>
    <cellStyle name="Millares 3 3 2 4 2" xfId="708" xr:uid="{4F900004-3D6E-4F68-A0CA-F56B636FF145}"/>
    <cellStyle name="Millares 3 3 2 4 2 2" xfId="1169" xr:uid="{EA4E2707-E95D-4306-A209-94275E78809D}"/>
    <cellStyle name="Millares 3 3 2 4 2 3" xfId="1630" xr:uid="{B8862CC5-A8D2-47BE-B99B-332F8119A394}"/>
    <cellStyle name="Millares 3 3 2 4 2 4" xfId="2090" xr:uid="{054DD940-77B1-49FC-A7FF-573B2DC278EF}"/>
    <cellStyle name="Millares 3 3 2 4 3" xfId="478" xr:uid="{76C86EE0-6747-43FE-B6F7-1D5AE08F5C73}"/>
    <cellStyle name="Millares 3 3 2 4 4" xfId="939" xr:uid="{7472085E-414B-4A66-8827-511DBC6425F4}"/>
    <cellStyle name="Millares 3 3 2 4 5" xfId="1400" xr:uid="{D2B1BC32-0B49-4AA7-A84E-1907402FD4CE}"/>
    <cellStyle name="Millares 3 3 2 4 6" xfId="1860" xr:uid="{E7D1AE62-17CD-4583-914A-40ECD62C30D5}"/>
    <cellStyle name="Millares 3 3 2 5" xfId="632" xr:uid="{54B8A555-937A-445F-9E31-024F8D577F34}"/>
    <cellStyle name="Millares 3 3 2 5 2" xfId="1093" xr:uid="{BF22F0C0-6623-4DB0-8F5D-F4895442BA79}"/>
    <cellStyle name="Millares 3 3 2 5 3" xfId="1554" xr:uid="{F4C0AFCD-92B0-4114-8779-A66C71444D2B}"/>
    <cellStyle name="Millares 3 3 2 5 4" xfId="2014" xr:uid="{6BDD0FD6-630A-4D55-B1A9-E456E77F334D}"/>
    <cellStyle name="Millares 3 3 2 6" xfId="402" xr:uid="{3795A2A2-336F-445B-B7C4-DEE396A42676}"/>
    <cellStyle name="Millares 3 3 2 7" xfId="863" xr:uid="{C3AF5626-BF92-4CD0-A304-35D60253BBCB}"/>
    <cellStyle name="Millares 3 3 2 8" xfId="1324" xr:uid="{B4331395-905C-43ED-829C-4AB2B75617BF}"/>
    <cellStyle name="Millares 3 3 2 9" xfId="1784" xr:uid="{5EA4F8A2-FB3E-4407-96E7-D0BEB52FA304}"/>
    <cellStyle name="Millares 3 3 3" xfId="61" xr:uid="{1EF7E58C-431E-4660-8A23-1DBDED4C07C0}"/>
    <cellStyle name="Millares 3 3 3 2" xfId="163" xr:uid="{0FFE80BA-522B-401B-AA10-213AD3784DAD}"/>
    <cellStyle name="Millares 3 3 3 2 2" xfId="337" xr:uid="{B64BB5B6-55AD-4BE5-A14F-D200481EF530}"/>
    <cellStyle name="Millares 3 3 3 2 2 2" xfId="801" xr:uid="{A3B2DC9E-C0E2-42C4-BF8E-B15BC081B100}"/>
    <cellStyle name="Millares 3 3 3 2 2 3" xfId="1262" xr:uid="{8DA76772-157B-469C-9FBA-3A8C0A15E3E3}"/>
    <cellStyle name="Millares 3 3 3 2 2 4" xfId="1723" xr:uid="{F0D553A0-B74A-4F84-B677-A092203F27FB}"/>
    <cellStyle name="Millares 3 3 3 2 2 5" xfId="2183" xr:uid="{7D5CD28A-4DA1-4602-A471-6451B1346BBF}"/>
    <cellStyle name="Millares 3 3 3 2 3" xfId="571" xr:uid="{1AAB2F86-3E88-40E6-B9FA-9D8E59ECCD3A}"/>
    <cellStyle name="Millares 3 3 3 2 4" xfId="1032" xr:uid="{90A3FFCD-EDB0-4839-90A7-47FE849CDC22}"/>
    <cellStyle name="Millares 3 3 3 2 5" xfId="1493" xr:uid="{5CD10EA6-1A91-470D-88E6-339D962A1039}"/>
    <cellStyle name="Millares 3 3 3 2 6" xfId="1953" xr:uid="{86EFAF6A-F576-497C-8918-568EB4ED59CF}"/>
    <cellStyle name="Millares 3 3 3 3" xfId="239" xr:uid="{C06A6CB0-54E2-4D6A-9A07-6C86765CA779}"/>
    <cellStyle name="Millares 3 3 3 3 2" xfId="726" xr:uid="{B4324F53-1B59-4B5A-8C4F-598D69B28B69}"/>
    <cellStyle name="Millares 3 3 3 3 2 2" xfId="1187" xr:uid="{61E562F1-E0E0-4A44-BD37-F646C82AA487}"/>
    <cellStyle name="Millares 3 3 3 3 2 3" xfId="1648" xr:uid="{3AE826D8-FDBA-41A5-9C40-8A845C0EBA6E}"/>
    <cellStyle name="Millares 3 3 3 3 2 4" xfId="2108" xr:uid="{B78F227F-95EA-426C-84E7-033D51C63EB0}"/>
    <cellStyle name="Millares 3 3 3 3 3" xfId="496" xr:uid="{95F90529-3601-43C5-9B74-516CDC6EA845}"/>
    <cellStyle name="Millares 3 3 3 3 4" xfId="957" xr:uid="{9458B3D9-F054-4D77-B2DF-C7AD083412FE}"/>
    <cellStyle name="Millares 3 3 3 3 5" xfId="1418" xr:uid="{BE8BC894-1DE4-4195-8393-093B0C9866BA}"/>
    <cellStyle name="Millares 3 3 3 3 6" xfId="1878" xr:uid="{86B1D5C4-8970-468D-B4B0-C9ABEBAAE6C8}"/>
    <cellStyle name="Millares 3 3 3 4" xfId="650" xr:uid="{8DA895C6-9302-43BC-9BD6-1FCB171991A8}"/>
    <cellStyle name="Millares 3 3 3 4 2" xfId="1111" xr:uid="{8A9AE366-5BF6-43D4-BB87-5A3155D05F17}"/>
    <cellStyle name="Millares 3 3 3 4 3" xfId="1572" xr:uid="{04B06034-263D-41AC-9FCF-5D29A39E24C8}"/>
    <cellStyle name="Millares 3 3 3 4 4" xfId="2032" xr:uid="{BDE13559-C211-4A45-9A5C-F720DC2D1BE4}"/>
    <cellStyle name="Millares 3 3 3 5" xfId="420" xr:uid="{FF6B4A3E-53F1-4842-9705-DE4207281CB2}"/>
    <cellStyle name="Millares 3 3 3 6" xfId="881" xr:uid="{88C4CB45-AEDA-413F-974D-4A612CC382A4}"/>
    <cellStyle name="Millares 3 3 3 7" xfId="1342" xr:uid="{65CBFE50-EF8D-41F1-9B6B-DF38BD413B05}"/>
    <cellStyle name="Millares 3 3 3 8" xfId="1802" xr:uid="{23479957-63B7-4281-9D50-BDA3A3CA7E81}"/>
    <cellStyle name="Millares 3 3 4" xfId="116" xr:uid="{581E67FB-9BFB-4B35-9459-D3A4D6D70268}"/>
    <cellStyle name="Millares 3 3 4 2" xfId="197" xr:uid="{4818E98B-A710-4659-9760-B4B6FD177971}"/>
    <cellStyle name="Millares 3 3 4 2 2" xfId="371" xr:uid="{7045F4E0-5A54-4C60-B22C-2DA95941385A}"/>
    <cellStyle name="Millares 3 3 4 2 2 2" xfId="834" xr:uid="{E7DE963B-574B-4F3B-B2A7-C4E0FF97C4E5}"/>
    <cellStyle name="Millares 3 3 4 2 2 3" xfId="1295" xr:uid="{534A3F2C-4363-4AAA-B2EA-F1D723D868B9}"/>
    <cellStyle name="Millares 3 3 4 2 2 4" xfId="1756" xr:uid="{61107DF5-5DD0-441C-BD3D-A90044EEC66A}"/>
    <cellStyle name="Millares 3 3 4 2 2 5" xfId="2216" xr:uid="{DD5DF56B-5B1F-4797-B880-DFFBBA975A71}"/>
    <cellStyle name="Millares 3 3 4 2 3" xfId="604" xr:uid="{249B6AE0-6944-4C71-A2C6-D9095584D9EB}"/>
    <cellStyle name="Millares 3 3 4 2 4" xfId="1065" xr:uid="{41D755A0-EC2C-4E35-A30C-4E14F390DECE}"/>
    <cellStyle name="Millares 3 3 4 2 5" xfId="1526" xr:uid="{7BB87F22-FCFE-4DE6-A22B-8E53B07DCB03}"/>
    <cellStyle name="Millares 3 3 4 2 6" xfId="1986" xr:uid="{AF20308E-2441-4B4D-B1B2-350FEEF518E2}"/>
    <cellStyle name="Millares 3 3 4 3" xfId="292" xr:uid="{137621EC-3A28-4A14-88B4-8164D2A63855}"/>
    <cellStyle name="Millares 3 3 4 3 2" xfId="760" xr:uid="{7E762EAB-8352-4E6F-AD4B-DCFCB37F22D3}"/>
    <cellStyle name="Millares 3 3 4 3 2 2" xfId="1221" xr:uid="{DF3B0556-C6F2-436E-BA13-EEE34371D672}"/>
    <cellStyle name="Millares 3 3 4 3 2 3" xfId="1682" xr:uid="{CE00F62E-3AB2-475F-9C91-142E72F918BF}"/>
    <cellStyle name="Millares 3 3 4 3 2 4" xfId="2142" xr:uid="{6AA7A2F7-DC0B-4388-9971-4912BC01270E}"/>
    <cellStyle name="Millares 3 3 4 3 3" xfId="530" xr:uid="{1C763C35-579E-426B-BB0B-9F7F751E6D54}"/>
    <cellStyle name="Millares 3 3 4 3 4" xfId="991" xr:uid="{D6001241-C778-445F-A9F1-92CED72B59B7}"/>
    <cellStyle name="Millares 3 3 4 3 5" xfId="1452" xr:uid="{EFAFBF14-480D-4EEC-8248-2D307E12AC3B}"/>
    <cellStyle name="Millares 3 3 4 3 6" xfId="1912" xr:uid="{F571319C-6E32-4C26-914F-DAD9B7F0A71E}"/>
    <cellStyle name="Millares 3 3 4 4" xfId="273" xr:uid="{DA0B848F-D948-4F72-BEDB-E993CE6286E4}"/>
    <cellStyle name="Millares 3 3 4 4 2" xfId="684" xr:uid="{80AB0F6F-3275-448F-B920-13C42DB0DDB4}"/>
    <cellStyle name="Millares 3 3 4 4 3" xfId="1145" xr:uid="{F9B57112-6655-4CE9-9EB3-83168650C869}"/>
    <cellStyle name="Millares 3 3 4 4 4" xfId="1606" xr:uid="{4CB9C9AD-7605-4850-BA64-A2AB46619D60}"/>
    <cellStyle name="Millares 3 3 4 4 5" xfId="2066" xr:uid="{72FBDCDF-3B7C-44BE-BC2D-3EEFCC420CC1}"/>
    <cellStyle name="Millares 3 3 4 5" xfId="454" xr:uid="{B20008DA-B62C-4267-BDBD-9ED07C41F5EA}"/>
    <cellStyle name="Millares 3 3 4 6" xfId="915" xr:uid="{180FED47-D7F9-4E15-8004-387DA13FF75C}"/>
    <cellStyle name="Millares 3 3 4 7" xfId="1376" xr:uid="{09F732E5-F17E-4AB5-B7C9-828832A6BD38}"/>
    <cellStyle name="Millares 3 3 4 8" xfId="1836" xr:uid="{7BB2152F-185B-47E3-B621-00FBB0024418}"/>
    <cellStyle name="Millares 3 3 5" xfId="133" xr:uid="{BC77327A-6B77-4339-A848-B72C20094276}"/>
    <cellStyle name="Millares 3 3 5 2" xfId="302" xr:uid="{87C195E1-5276-40AD-879F-6C60B5F50123}"/>
    <cellStyle name="Millares 3 3 5 2 2" xfId="769" xr:uid="{26666F68-763C-44F9-A12D-580C3709234A}"/>
    <cellStyle name="Millares 3 3 5 2 3" xfId="1230" xr:uid="{3140B97F-C22C-4391-9DEE-3D662DEB4FEB}"/>
    <cellStyle name="Millares 3 3 5 2 4" xfId="1691" xr:uid="{01479F97-ECEC-449E-8FB2-90EA80CB835C}"/>
    <cellStyle name="Millares 3 3 5 2 5" xfId="2151" xr:uid="{90254FD7-3BE4-40E2-ABD4-A7905A72B741}"/>
    <cellStyle name="Millares 3 3 5 3" xfId="539" xr:uid="{D33FA7AE-CFC1-44B7-95E7-E09C11C8E00B}"/>
    <cellStyle name="Millares 3 3 5 4" xfId="1000" xr:uid="{001B5015-DEF2-4691-A757-1F79C0039DD7}"/>
    <cellStyle name="Millares 3 3 5 5" xfId="1461" xr:uid="{6DD3565F-9E62-4270-AD38-52B31D79DE69}"/>
    <cellStyle name="Millares 3 3 5 6" xfId="1921" xr:uid="{15D426D8-0A9E-4E12-B35A-D1996C0E3810}"/>
    <cellStyle name="Millares 3 3 6" xfId="209" xr:uid="{029F5A97-30D3-4EF5-817A-84C305726D9D}"/>
    <cellStyle name="Millares 3 3 6 2" xfId="696" xr:uid="{39FA731C-D92D-40F9-8583-AB60EDB2AB81}"/>
    <cellStyle name="Millares 3 3 6 2 2" xfId="1157" xr:uid="{1FFDBD7E-9A4E-4557-ACDA-BB361A530892}"/>
    <cellStyle name="Millares 3 3 6 2 3" xfId="1618" xr:uid="{9A8D89A5-FA8D-4C67-A573-D03CA50D52EA}"/>
    <cellStyle name="Millares 3 3 6 2 4" xfId="2078" xr:uid="{A7700E1F-7315-4C8D-AFBB-19ECA70A9CB6}"/>
    <cellStyle name="Millares 3 3 6 3" xfId="466" xr:uid="{5D31AA43-5A56-4394-9CFE-34B38043D3F1}"/>
    <cellStyle name="Millares 3 3 6 4" xfId="927" xr:uid="{425E9479-37BA-4605-90B2-7BDD11A399AB}"/>
    <cellStyle name="Millares 3 3 6 5" xfId="1388" xr:uid="{B64C36EF-35CA-47D3-A45A-07F8097E3EA2}"/>
    <cellStyle name="Millares 3 3 6 6" xfId="1848" xr:uid="{3448472F-F2C7-40E9-9B43-BAE17ECEAA8A}"/>
    <cellStyle name="Millares 3 3 7" xfId="620" xr:uid="{8EC70045-1F88-4917-954F-4CE47C34761A}"/>
    <cellStyle name="Millares 3 3 7 2" xfId="1081" xr:uid="{DA3AFB9D-58F1-482B-98C2-146245C21ED7}"/>
    <cellStyle name="Millares 3 3 7 3" xfId="1542" xr:uid="{84BB9A0A-E206-46FE-99EE-0D18BFFDF9EA}"/>
    <cellStyle name="Millares 3 3 7 4" xfId="2002" xr:uid="{B0490AA5-8CCB-4765-8F0E-1FC03C036866}"/>
    <cellStyle name="Millares 3 3 8" xfId="390" xr:uid="{58954312-F12D-43BA-952F-837227E7D5A0}"/>
    <cellStyle name="Millares 3 3 9" xfId="851" xr:uid="{BB2A703C-4806-4608-8697-369C4F4B08BA}"/>
    <cellStyle name="Millares 3 4" xfId="31" xr:uid="{CEB6573E-6AED-4D9D-B59D-84EBFD8324E6}"/>
    <cellStyle name="Millares 3 4 10" xfId="1778" xr:uid="{17B9E2D5-BF30-485E-85D4-8220EE06BF68}"/>
    <cellStyle name="Millares 3 4 2" xfId="67" xr:uid="{4EEDF397-776B-4353-900D-3BCE0DCF2131}"/>
    <cellStyle name="Millares 3 4 2 2" xfId="169" xr:uid="{C2034260-EA16-44A8-A753-BCC9019EA624}"/>
    <cellStyle name="Millares 3 4 2 2 2" xfId="343" xr:uid="{E007D74E-2BC1-4E98-AF42-9FDB6B442C47}"/>
    <cellStyle name="Millares 3 4 2 2 2 2" xfId="807" xr:uid="{99C6D532-8541-429E-BB53-85C6B26A04AF}"/>
    <cellStyle name="Millares 3 4 2 2 2 3" xfId="1268" xr:uid="{4D0E1A6A-A7DC-466B-8375-38A6703B0454}"/>
    <cellStyle name="Millares 3 4 2 2 2 4" xfId="1729" xr:uid="{FD2F954C-EAB7-4665-A330-DF6C878E994F}"/>
    <cellStyle name="Millares 3 4 2 2 2 5" xfId="2189" xr:uid="{D6041F45-A38D-4A98-9F5A-B6E62C4709F9}"/>
    <cellStyle name="Millares 3 4 2 2 3" xfId="577" xr:uid="{DF537A12-BD18-49E1-BE3E-8BB5978EA9B1}"/>
    <cellStyle name="Millares 3 4 2 2 4" xfId="1038" xr:uid="{EF3A15CE-D102-4C34-B5DF-7BB5232ADDA6}"/>
    <cellStyle name="Millares 3 4 2 2 5" xfId="1499" xr:uid="{8D68D340-7B7B-4824-8B31-8CD547813C39}"/>
    <cellStyle name="Millares 3 4 2 2 6" xfId="1959" xr:uid="{EB44A408-9D3C-4AE4-B0D9-7E4DA7073451}"/>
    <cellStyle name="Millares 3 4 2 3" xfId="245" xr:uid="{0870A366-4385-4BF8-B785-E4CD4969BE7A}"/>
    <cellStyle name="Millares 3 4 2 3 2" xfId="732" xr:uid="{03DDC1C6-ED44-4B68-8406-631D36C4C5FC}"/>
    <cellStyle name="Millares 3 4 2 3 2 2" xfId="1193" xr:uid="{76C673EA-4625-4D9A-A968-EE2D917AF580}"/>
    <cellStyle name="Millares 3 4 2 3 2 3" xfId="1654" xr:uid="{62570A79-4517-43F3-A9E9-641B6AE9FB39}"/>
    <cellStyle name="Millares 3 4 2 3 2 4" xfId="2114" xr:uid="{B70EC577-F101-4F8B-B8F2-605C95993902}"/>
    <cellStyle name="Millares 3 4 2 3 3" xfId="502" xr:uid="{60899973-E6DA-43B4-99EC-ED75AC337707}"/>
    <cellStyle name="Millares 3 4 2 3 4" xfId="963" xr:uid="{3217C18F-97AB-4CFA-9A22-B9A2F75E311C}"/>
    <cellStyle name="Millares 3 4 2 3 5" xfId="1424" xr:uid="{79ABF021-9F52-400B-BF81-347FCC8879DC}"/>
    <cellStyle name="Millares 3 4 2 3 6" xfId="1884" xr:uid="{D97C53FC-5576-4D39-944E-49B79E98FF5D}"/>
    <cellStyle name="Millares 3 4 2 4" xfId="656" xr:uid="{B726BDAC-9383-4455-8A5F-59361AF00C22}"/>
    <cellStyle name="Millares 3 4 2 4 2" xfId="1117" xr:uid="{08CAFA57-36DB-48FA-AA5A-1C46DE416A7E}"/>
    <cellStyle name="Millares 3 4 2 4 3" xfId="1578" xr:uid="{DEDD01B7-9530-4C6D-9B38-18B63CEDF4DE}"/>
    <cellStyle name="Millares 3 4 2 4 4" xfId="2038" xr:uid="{7A6B377A-9376-42F0-9CA3-D9BB50F217FC}"/>
    <cellStyle name="Millares 3 4 2 5" xfId="426" xr:uid="{59D90388-4C04-46AC-ADE7-ECF0765B64A1}"/>
    <cellStyle name="Millares 3 4 2 6" xfId="887" xr:uid="{C5CF2317-6E6C-4CCC-917F-A36AD2B60E46}"/>
    <cellStyle name="Millares 3 4 2 7" xfId="1348" xr:uid="{AE532192-E758-4A07-BF5C-1542AF5E1A30}"/>
    <cellStyle name="Millares 3 4 2 8" xfId="1808" xr:uid="{EB77456C-A725-4DC8-AB4E-C9E5D889E4E1}"/>
    <cellStyle name="Millares 3 4 3" xfId="95" xr:uid="{A97FE09B-EF73-4F5B-8DAE-7EC868BECF85}"/>
    <cellStyle name="Millares 3 4 4" xfId="139" xr:uid="{7CA0CBD5-CAEB-4691-B63D-61BFF356A223}"/>
    <cellStyle name="Millares 3 4 4 2" xfId="312" xr:uid="{98E46FFD-1DE6-4F46-B82A-5318EC982016}"/>
    <cellStyle name="Millares 3 4 4 2 2" xfId="777" xr:uid="{98CAE2AE-ABF7-4E1B-86DD-DF073130CB5D}"/>
    <cellStyle name="Millares 3 4 4 2 3" xfId="1238" xr:uid="{C2E37306-1D24-4981-BB65-AB2385EAB078}"/>
    <cellStyle name="Millares 3 4 4 2 4" xfId="1699" xr:uid="{5702832E-71E8-4B3C-829F-A5DD109FD85C}"/>
    <cellStyle name="Millares 3 4 4 2 5" xfId="2159" xr:uid="{7B56AC26-0A2F-48D9-8AD4-2C5F496A6E56}"/>
    <cellStyle name="Millares 3 4 4 3" xfId="547" xr:uid="{2B580FE8-A475-40E0-97BC-9B51D4C09BE9}"/>
    <cellStyle name="Millares 3 4 4 4" xfId="1008" xr:uid="{D710A6D5-1529-48A4-A3F7-319AE95ABDE7}"/>
    <cellStyle name="Millares 3 4 4 5" xfId="1469" xr:uid="{731A3C5E-C552-46E3-9497-A7C69DBB1FB2}"/>
    <cellStyle name="Millares 3 4 4 6" xfId="1929" xr:uid="{C160E3A2-93E8-45EE-8837-8FE293B37E41}"/>
    <cellStyle name="Millares 3 4 5" xfId="215" xr:uid="{FD64D13E-8073-4087-9C85-7C103CC9CE26}"/>
    <cellStyle name="Millares 3 4 5 2" xfId="702" xr:uid="{C47E8ACF-BACB-49BF-A400-89901B567A77}"/>
    <cellStyle name="Millares 3 4 5 2 2" xfId="1163" xr:uid="{A3995FDE-A37E-4166-A35F-1082B59F27A7}"/>
    <cellStyle name="Millares 3 4 5 2 3" xfId="1624" xr:uid="{9C5122D5-A8E3-4F6D-BC9A-D623248DAC0D}"/>
    <cellStyle name="Millares 3 4 5 2 4" xfId="2084" xr:uid="{A9FAF7B4-A50D-445C-8860-6D52C4D8B5F6}"/>
    <cellStyle name="Millares 3 4 5 3" xfId="472" xr:uid="{9C5B7E97-B19D-4E09-B6C2-166409F5FEC3}"/>
    <cellStyle name="Millares 3 4 5 4" xfId="933" xr:uid="{6901547D-5629-4587-AC54-C04A5579FF98}"/>
    <cellStyle name="Millares 3 4 5 5" xfId="1394" xr:uid="{CEAB21CD-2741-499C-97EA-28B8EBE8D739}"/>
    <cellStyle name="Millares 3 4 5 6" xfId="1854" xr:uid="{80A76433-FA0E-4494-8BF9-F11FBBBDAE53}"/>
    <cellStyle name="Millares 3 4 6" xfId="626" xr:uid="{A9883E85-964B-44B2-9781-36BC9CC59CAC}"/>
    <cellStyle name="Millares 3 4 6 2" xfId="1087" xr:uid="{CD3A35FC-9C58-4985-B1C3-8F6B5139B9DA}"/>
    <cellStyle name="Millares 3 4 6 3" xfId="1548" xr:uid="{8B6EEEAE-0D03-4BD8-8B84-3E669A22C6C5}"/>
    <cellStyle name="Millares 3 4 6 4" xfId="2008" xr:uid="{E0C1B448-61C9-4D14-B547-B5FAA28F4BE7}"/>
    <cellStyle name="Millares 3 4 7" xfId="396" xr:uid="{3A342AEF-62E9-4A6C-A486-F3149F4BD4F1}"/>
    <cellStyle name="Millares 3 4 8" xfId="857" xr:uid="{8F91448F-7EC3-4D52-9883-2D5C45367909}"/>
    <cellStyle name="Millares 3 4 9" xfId="1318" xr:uid="{FE9EE966-37C1-467D-822C-4295EAA3296B}"/>
    <cellStyle name="Millares 3 5" xfId="49" xr:uid="{5CF5F61E-537B-4AE3-863A-CADFD7F90DCE}"/>
    <cellStyle name="Millares 3 5 2" xfId="80" xr:uid="{199E214C-55FA-4257-83E2-FBA6284DC52A}"/>
    <cellStyle name="Millares 3 5 2 2" xfId="181" xr:uid="{05C57CE3-CF35-428F-8652-776C5AC20BFA}"/>
    <cellStyle name="Millares 3 5 2 2 2" xfId="355" xr:uid="{BA9C2F93-4843-4C37-9334-B59D0CCC9883}"/>
    <cellStyle name="Millares 3 5 2 2 2 2" xfId="819" xr:uid="{8EA87B20-FBC4-4BD2-BAFF-638C6FC7EF6F}"/>
    <cellStyle name="Millares 3 5 2 2 2 3" xfId="1280" xr:uid="{0771869C-A894-4555-BBD0-BAF9433A2E20}"/>
    <cellStyle name="Millares 3 5 2 2 2 4" xfId="1741" xr:uid="{82ED3FB4-F3DA-4228-AEC5-6281DBC0F69C}"/>
    <cellStyle name="Millares 3 5 2 2 2 5" xfId="2201" xr:uid="{CBC94061-6788-42D6-B259-680E4A00EE58}"/>
    <cellStyle name="Millares 3 5 2 2 3" xfId="589" xr:uid="{E91B19C5-1215-40E6-A11E-EFB389D63739}"/>
    <cellStyle name="Millares 3 5 2 2 4" xfId="1050" xr:uid="{27F7C240-97BC-42A3-8F47-B15A31C346E9}"/>
    <cellStyle name="Millares 3 5 2 2 5" xfId="1511" xr:uid="{35D34C26-8B1C-48E2-98EA-286F24930DB0}"/>
    <cellStyle name="Millares 3 5 2 2 6" xfId="1971" xr:uid="{BB567E55-F660-4CA0-B00C-AA41A2E73306}"/>
    <cellStyle name="Millares 3 5 2 3" xfId="257" xr:uid="{7BE72D44-88AC-4C62-89ED-FE1FAD66C36B}"/>
    <cellStyle name="Millares 3 5 2 3 2" xfId="744" xr:uid="{3EE311E1-420B-4105-AF4E-DBFD4E1E1ED4}"/>
    <cellStyle name="Millares 3 5 2 3 2 2" xfId="1205" xr:uid="{E6525166-1A16-4FB4-980D-782E0C50A4CD}"/>
    <cellStyle name="Millares 3 5 2 3 2 3" xfId="1666" xr:uid="{558A093D-9E97-43BB-9868-204C5302D3C2}"/>
    <cellStyle name="Millares 3 5 2 3 2 4" xfId="2126" xr:uid="{50672834-A6D3-4ACD-8637-E483AD9BDF8F}"/>
    <cellStyle name="Millares 3 5 2 3 3" xfId="514" xr:uid="{9EB4B10A-A3C2-4D51-BD55-73BB70083378}"/>
    <cellStyle name="Millares 3 5 2 3 4" xfId="975" xr:uid="{992CF67D-E531-4ECB-9B18-DACE736EE437}"/>
    <cellStyle name="Millares 3 5 2 3 5" xfId="1436" xr:uid="{13437D5F-861B-42E5-BEEE-C6BAD070A1D2}"/>
    <cellStyle name="Millares 3 5 2 3 6" xfId="1896" xr:uid="{C817E464-454E-49F8-84CC-5572F6D49F5F}"/>
    <cellStyle name="Millares 3 5 2 4" xfId="668" xr:uid="{EE37345F-250B-40E2-82D3-94100D55440D}"/>
    <cellStyle name="Millares 3 5 2 4 2" xfId="1129" xr:uid="{0DCC881B-9B88-4D1E-9FA4-4B8B7725825E}"/>
    <cellStyle name="Millares 3 5 2 4 3" xfId="1590" xr:uid="{CAAD0BDC-3371-4DFD-9DBE-38DCF7CD9F26}"/>
    <cellStyle name="Millares 3 5 2 4 4" xfId="2050" xr:uid="{5E44CE54-CDB0-4B4C-926D-72BA28C04ABB}"/>
    <cellStyle name="Millares 3 5 2 5" xfId="438" xr:uid="{0FD86807-DD87-4E4C-8DF2-DE537E43A830}"/>
    <cellStyle name="Millares 3 5 2 6" xfId="899" xr:uid="{001D377F-5721-4EE1-A8E1-A6EF2EDCDF8E}"/>
    <cellStyle name="Millares 3 5 2 7" xfId="1360" xr:uid="{A3610796-CCD4-4922-9224-2A890EEBE017}"/>
    <cellStyle name="Millares 3 5 2 8" xfId="1820" xr:uid="{F8FEE137-96F1-4C93-8E72-4FC1CCCDA844}"/>
    <cellStyle name="Millares 3 5 3" xfId="151" xr:uid="{7A658BDE-69B6-4CE9-9A24-5587A31463E5}"/>
    <cellStyle name="Millares 3 5 3 2" xfId="325" xr:uid="{22FA4A50-C600-4940-B6C8-C2281163EB9F}"/>
    <cellStyle name="Millares 3 5 3 2 2" xfId="789" xr:uid="{B7FA800A-9A87-4D53-A3D0-15F9D39BF43D}"/>
    <cellStyle name="Millares 3 5 3 2 3" xfId="1250" xr:uid="{2FFA0982-D1A0-4EF0-954B-6E1102D84D70}"/>
    <cellStyle name="Millares 3 5 3 2 4" xfId="1711" xr:uid="{0CA2D650-D269-4F3F-BCCC-88CAC3217B85}"/>
    <cellStyle name="Millares 3 5 3 2 5" xfId="2171" xr:uid="{BE32D6DD-0EDA-4B8C-8671-838AF4F4EDF0}"/>
    <cellStyle name="Millares 3 5 3 3" xfId="559" xr:uid="{4646FFDB-0057-40C6-8E41-796F26E84FE0}"/>
    <cellStyle name="Millares 3 5 3 4" xfId="1020" xr:uid="{1E913B5A-06A8-4BC3-8616-243F31DD0D4E}"/>
    <cellStyle name="Millares 3 5 3 5" xfId="1481" xr:uid="{A35397AA-7823-4ECB-8470-B3694F3074D6}"/>
    <cellStyle name="Millares 3 5 3 6" xfId="1941" xr:uid="{F336B0C4-1535-4D1E-8F4D-2A44B545CBB8}"/>
    <cellStyle name="Millares 3 5 4" xfId="227" xr:uid="{5F198CAC-C9FD-4D4C-A2B6-8A604BD4505F}"/>
    <cellStyle name="Millares 3 5 4 2" xfId="714" xr:uid="{C0EE28A6-A249-4557-B711-D601A3A28E89}"/>
    <cellStyle name="Millares 3 5 4 2 2" xfId="1175" xr:uid="{8AE0A45C-1F1D-404C-9F34-48DC42E61007}"/>
    <cellStyle name="Millares 3 5 4 2 3" xfId="1636" xr:uid="{9ABF670F-8266-4A83-B1C8-870FC8CA791A}"/>
    <cellStyle name="Millares 3 5 4 2 4" xfId="2096" xr:uid="{10A70FB8-1B47-4DA3-B546-643D3749AE73}"/>
    <cellStyle name="Millares 3 5 4 3" xfId="484" xr:uid="{F1AADA77-E395-43F0-B6E1-A8DDEF0AD151}"/>
    <cellStyle name="Millares 3 5 4 4" xfId="945" xr:uid="{0650627B-892A-49DF-9605-A8001B406E99}"/>
    <cellStyle name="Millares 3 5 4 5" xfId="1406" xr:uid="{0D3A8552-67C8-4CD8-9089-3FDF7AC5150C}"/>
    <cellStyle name="Millares 3 5 4 6" xfId="1866" xr:uid="{D5437F78-D39B-464C-85AA-2FD5C0FD7A2A}"/>
    <cellStyle name="Millares 3 5 5" xfId="638" xr:uid="{C18037D6-715D-479A-A2F3-F57E6B4231BB}"/>
    <cellStyle name="Millares 3 5 5 2" xfId="1099" xr:uid="{DFE1B0E1-261A-43D6-862D-0BFB18FF1A6B}"/>
    <cellStyle name="Millares 3 5 5 3" xfId="1560" xr:uid="{9F85C28B-C2B9-4481-9098-26511A747D16}"/>
    <cellStyle name="Millares 3 5 5 4" xfId="2020" xr:uid="{0BB02626-BF7E-46BD-9F72-B50AAD8DE207}"/>
    <cellStyle name="Millares 3 5 6" xfId="408" xr:uid="{06C229F7-E152-4B3E-B756-2195E6B525AE}"/>
    <cellStyle name="Millares 3 5 7" xfId="869" xr:uid="{0D05D3F2-2A09-430F-A073-B4737458E182}"/>
    <cellStyle name="Millares 3 5 8" xfId="1330" xr:uid="{B27E1939-30A8-4FA1-BA30-0E94F22C9946}"/>
    <cellStyle name="Millares 3 5 9" xfId="1790" xr:uid="{85C4A9DF-1271-423A-A0AA-E1EFCE77BB93}"/>
    <cellStyle name="Millares 3 6" xfId="55" xr:uid="{630DBA4E-5DD6-4A55-A26A-6F3D6A078BCB}"/>
    <cellStyle name="Millares 3 6 2" xfId="157" xr:uid="{1449F551-C4A5-412E-B7AC-3AD27CA180A9}"/>
    <cellStyle name="Millares 3 6 2 2" xfId="331" xr:uid="{02FB078B-80A3-4635-8E9F-C7D4195532C2}"/>
    <cellStyle name="Millares 3 6 2 2 2" xfId="795" xr:uid="{7EE8CF18-54CB-47AD-AD5B-DA605DF1CF14}"/>
    <cellStyle name="Millares 3 6 2 2 3" xfId="1256" xr:uid="{A4E4AF0F-58DD-41E3-9756-BACAD25FFCE0}"/>
    <cellStyle name="Millares 3 6 2 2 4" xfId="1717" xr:uid="{AF28CF0B-49F8-46B5-B575-370B3BECA510}"/>
    <cellStyle name="Millares 3 6 2 2 5" xfId="2177" xr:uid="{8D05737F-AF9C-453C-B844-F9B4B85406D4}"/>
    <cellStyle name="Millares 3 6 2 3" xfId="565" xr:uid="{827BA840-0479-4863-B740-EE442743EDB2}"/>
    <cellStyle name="Millares 3 6 2 4" xfId="1026" xr:uid="{CEA310EF-5096-4291-8613-064FA69294FF}"/>
    <cellStyle name="Millares 3 6 2 5" xfId="1487" xr:uid="{E5E55CC1-AA4E-4178-A974-FC6A4BAA217F}"/>
    <cellStyle name="Millares 3 6 2 6" xfId="1947" xr:uid="{AF78A7DF-0AD2-4908-AA37-76E23D061CC9}"/>
    <cellStyle name="Millares 3 6 3" xfId="233" xr:uid="{3BF3E37D-B0BC-416F-9B61-EF89AEC88A6F}"/>
    <cellStyle name="Millares 3 6 3 2" xfId="720" xr:uid="{1BDE2253-AB5F-4347-BEDD-E147AD487F75}"/>
    <cellStyle name="Millares 3 6 3 2 2" xfId="1181" xr:uid="{5D187F52-0847-4B12-B927-BF3C42697ADA}"/>
    <cellStyle name="Millares 3 6 3 2 3" xfId="1642" xr:uid="{E668E074-A634-44DF-8A00-B6AF5EEA4D1D}"/>
    <cellStyle name="Millares 3 6 3 2 4" xfId="2102" xr:uid="{C8D11B8E-30E0-4A40-A9C3-554AF811253F}"/>
    <cellStyle name="Millares 3 6 3 3" xfId="490" xr:uid="{B7E04570-429B-4C00-8885-7BD5DFACD52A}"/>
    <cellStyle name="Millares 3 6 3 4" xfId="951" xr:uid="{55475C16-7C8E-4ACF-B8FC-94535B596DD1}"/>
    <cellStyle name="Millares 3 6 3 5" xfId="1412" xr:uid="{5E8D76A7-68DF-4C7D-86DD-79AE513A9C77}"/>
    <cellStyle name="Millares 3 6 3 6" xfId="1872" xr:uid="{7B100EA1-32A7-45DB-A83E-51F4FE1E14DD}"/>
    <cellStyle name="Millares 3 6 4" xfId="644" xr:uid="{D4ECDE25-5E6B-45AC-A169-D045994C0577}"/>
    <cellStyle name="Millares 3 6 4 2" xfId="1105" xr:uid="{B72E2607-4DA2-4FC9-9571-008F1477F494}"/>
    <cellStyle name="Millares 3 6 4 3" xfId="1566" xr:uid="{A12E7D85-8032-4C0A-943D-7380D10B200F}"/>
    <cellStyle name="Millares 3 6 4 4" xfId="2026" xr:uid="{E8864BA8-44F7-42D4-93A6-23E5D338CEA8}"/>
    <cellStyle name="Millares 3 6 5" xfId="414" xr:uid="{16219123-4649-4A2A-A8B0-6C8BE0642078}"/>
    <cellStyle name="Millares 3 6 6" xfId="875" xr:uid="{33202579-AB9D-481D-AD6E-FAA9CCA964E2}"/>
    <cellStyle name="Millares 3 6 7" xfId="1336" xr:uid="{D3C71DCF-FA41-4A6B-AF06-3128F2FAAEE6}"/>
    <cellStyle name="Millares 3 6 8" xfId="1796" xr:uid="{70B1ED14-2C06-4E4E-82FF-823A2B207CB6}"/>
    <cellStyle name="Millares 3 7" xfId="86" xr:uid="{F7EEC9F2-DEAE-457C-8F53-2D00705BCAF4}"/>
    <cellStyle name="Millares 3 7 2" xfId="187" xr:uid="{B95ABF91-9908-4B08-BE44-9BCE3732F942}"/>
    <cellStyle name="Millares 3 7 2 2" xfId="361" xr:uid="{E65DD411-D0E5-46BB-83D4-78DBDB2C74E0}"/>
    <cellStyle name="Millares 3 7 2 2 2" xfId="825" xr:uid="{0C59B8E0-D676-4632-8D63-0463BF6FF91A}"/>
    <cellStyle name="Millares 3 7 2 2 3" xfId="1286" xr:uid="{FBAAE953-E540-4608-BA9B-796BA705A4D7}"/>
    <cellStyle name="Millares 3 7 2 2 4" xfId="1747" xr:uid="{B6C279D5-A255-4734-9238-E8C24E5DE4B6}"/>
    <cellStyle name="Millares 3 7 2 2 5" xfId="2207" xr:uid="{7FDE3A63-60F5-4F57-BABF-04871FCAC74F}"/>
    <cellStyle name="Millares 3 7 2 3" xfId="595" xr:uid="{4C7C87EE-D7C4-4310-8708-F033B9CC932D}"/>
    <cellStyle name="Millares 3 7 2 4" xfId="1056" xr:uid="{9C180E40-5992-4553-90CD-7797DDDEAAC4}"/>
    <cellStyle name="Millares 3 7 2 5" xfId="1517" xr:uid="{BFC4F72C-68DA-485D-A5F8-2FC219762DE8}"/>
    <cellStyle name="Millares 3 7 2 6" xfId="1977" xr:uid="{F3A83503-DAAC-4589-88CF-6367107483AC}"/>
    <cellStyle name="Millares 3 7 3" xfId="282" xr:uid="{3C9A2866-E26F-4B13-A270-30C482E44911}"/>
    <cellStyle name="Millares 3 7 3 2" xfId="750" xr:uid="{38C47A10-871D-4A74-8557-D1CFD8B98B40}"/>
    <cellStyle name="Millares 3 7 3 2 2" xfId="1211" xr:uid="{5DF45396-A2B5-4F5D-BC2E-F5AA37CA2909}"/>
    <cellStyle name="Millares 3 7 3 2 3" xfId="1672" xr:uid="{B6577BF4-583F-48B4-8999-A68EA8EC8C97}"/>
    <cellStyle name="Millares 3 7 3 2 4" xfId="2132" xr:uid="{389648BF-033E-4948-BA06-133F0A75C767}"/>
    <cellStyle name="Millares 3 7 3 3" xfId="520" xr:uid="{5BDC38D0-81BB-40E3-AA14-8E4C11D32058}"/>
    <cellStyle name="Millares 3 7 3 4" xfId="981" xr:uid="{C1366E67-5C6E-4EC0-B65D-A3054F5A9096}"/>
    <cellStyle name="Millares 3 7 3 5" xfId="1442" xr:uid="{E3BD5305-3A2E-4394-92F0-7A2CCA05DBCC}"/>
    <cellStyle name="Millares 3 7 3 6" xfId="1902" xr:uid="{115E2959-EB84-4ADE-8A16-DD878C9517B2}"/>
    <cellStyle name="Millares 3 7 4" xfId="263" xr:uid="{9BA4A08C-7DC0-40F4-A78E-A770C5D5EACC}"/>
    <cellStyle name="Millares 3 7 4 2" xfId="674" xr:uid="{262CB7AC-18B4-48B3-9592-FD0381DECA3E}"/>
    <cellStyle name="Millares 3 7 4 3" xfId="1135" xr:uid="{186644A5-5931-4C1B-980A-BD86D4C2EAAC}"/>
    <cellStyle name="Millares 3 7 4 4" xfId="1596" xr:uid="{B1FCB299-9473-43AC-9DC3-F945BCA6AEDB}"/>
    <cellStyle name="Millares 3 7 4 5" xfId="2056" xr:uid="{A03EBFD0-6E66-4B6C-A043-0FBC31AE77D0}"/>
    <cellStyle name="Millares 3 7 5" xfId="444" xr:uid="{45E436B7-966F-4F1D-B910-0A6EAE6E388B}"/>
    <cellStyle name="Millares 3 7 6" xfId="905" xr:uid="{DD6548FF-3822-4BA5-A400-17EF2CC26340}"/>
    <cellStyle name="Millares 3 7 7" xfId="1366" xr:uid="{13095B1B-C9E5-44EB-A099-28050AC5108D}"/>
    <cellStyle name="Millares 3 7 8" xfId="1826" xr:uid="{DD5640A4-0321-4D63-B88A-CB5CD4F80947}"/>
    <cellStyle name="Millares 3 8" xfId="127" xr:uid="{542E2C65-D9E2-46CF-A5DF-EC7F249A77D7}"/>
    <cellStyle name="Millares 3 8 2" xfId="279" xr:uid="{251074CB-B96A-4B9D-97BE-AB8E23BB96D8}"/>
    <cellStyle name="Millares 3 8 2 2" xfId="690" xr:uid="{B51F3F06-43F9-4484-9895-786758F8F0AA}"/>
    <cellStyle name="Millares 3 8 2 3" xfId="1151" xr:uid="{FEA89606-4835-4D05-9AF8-A15AC630FFEB}"/>
    <cellStyle name="Millares 3 8 2 4" xfId="1612" xr:uid="{135EB328-EC49-493A-95EF-871EAE9D56D0}"/>
    <cellStyle name="Millares 3 8 2 5" xfId="2072" xr:uid="{AC52BF8E-73B8-4CEF-9EC0-136D1DCB1AE4}"/>
    <cellStyle name="Millares 3 8 3" xfId="460" xr:uid="{C23F1567-8B76-4016-A59F-0A858BFD7791}"/>
    <cellStyle name="Millares 3 8 4" xfId="921" xr:uid="{D4ADAA96-7C37-425C-AD32-739FEF0E2A6A}"/>
    <cellStyle name="Millares 3 8 5" xfId="1382" xr:uid="{0B78F07B-B127-460D-B766-DA3B1F7A0152}"/>
    <cellStyle name="Millares 3 8 6" xfId="1842" xr:uid="{3FBF8B45-E74E-42C1-9921-A1D4CA52F984}"/>
    <cellStyle name="Millares 3 9" xfId="203" xr:uid="{8F11F7BE-A70B-4AAF-828C-A3271037C98D}"/>
    <cellStyle name="Millares 3 9 2" xfId="614" xr:uid="{98FD18CB-ACB7-442B-A8AA-ABC5AFF554F4}"/>
    <cellStyle name="Millares 3 9 3" xfId="1075" xr:uid="{CEA24A15-0BFD-4D6F-AD96-60AB359CAF36}"/>
    <cellStyle name="Millares 3 9 4" xfId="1536" xr:uid="{E3E95366-53FC-417E-932E-5E57A312B2E4}"/>
    <cellStyle name="Millares 3 9 5" xfId="1996" xr:uid="{FF4960BF-5D95-4DB1-8BE8-B11AE51472E8}"/>
    <cellStyle name="Millares 4" xfId="13" xr:uid="{C9C76FCF-2276-4669-9E85-99DDA09FEEC8}"/>
    <cellStyle name="Millares 4 2" xfId="21" xr:uid="{4E1F6D2D-B6E0-4F08-82F3-540CDF8A486D}"/>
    <cellStyle name="Millares 4 2 2" xfId="41" xr:uid="{E00EF234-C725-46BC-BEF0-C98002E1CF38}"/>
    <cellStyle name="Millares 4 3" xfId="110" xr:uid="{CAA23D79-A2C3-4FC5-87D4-EBBC9F3DF0B8}"/>
    <cellStyle name="Millares 4 4" xfId="125" xr:uid="{F0F74483-E8C6-4E8D-8FA5-EE748B1695C5}"/>
    <cellStyle name="Millares 4 5" xfId="97" xr:uid="{AD3A99D8-50F1-4557-B6FC-BC2CC7543A1F}"/>
    <cellStyle name="Millares 5" xfId="111" xr:uid="{D730D7C8-7F42-4675-9C02-4550156BEF8B}"/>
    <cellStyle name="Millares 6" xfId="124" xr:uid="{6C93F3F7-86B2-4380-9E9D-56F47B10A0E8}"/>
    <cellStyle name="Millares 7" xfId="5" xr:uid="{FA0983C1-5943-4C5A-B369-663F385A280D}"/>
    <cellStyle name="Moneda 2" xfId="8" xr:uid="{13F4D746-01CE-4C51-9FC9-C96AB96DF9AF}"/>
    <cellStyle name="Moneda 2 10" xfId="385" xr:uid="{EBBEAF98-6F2B-472C-85D4-F49CB791CFE5}"/>
    <cellStyle name="Moneda 2 11" xfId="846" xr:uid="{FCDE563D-68D6-428C-8B89-DFED1358978A}"/>
    <cellStyle name="Moneda 2 12" xfId="1307" xr:uid="{2AD1A69D-95E3-4F40-A233-3168A3BE59E0}"/>
    <cellStyle name="Moneda 2 13" xfId="1767" xr:uid="{71B7F517-A05E-41A9-97C1-85DD39E40282}"/>
    <cellStyle name="Moneda 2 2" xfId="15" xr:uid="{30479549-2D15-43AE-846C-0B13F785F587}"/>
    <cellStyle name="Moneda 2 2 10" xfId="388" xr:uid="{B56D3E4B-D868-469D-BFA0-C0EE1611D923}"/>
    <cellStyle name="Moneda 2 2 11" xfId="849" xr:uid="{6023A5B3-9139-4517-B11F-BA93BF2B4F25}"/>
    <cellStyle name="Moneda 2 2 12" xfId="1310" xr:uid="{2CA80BEE-C65E-4E61-8374-93FF92534AB2}"/>
    <cellStyle name="Moneda 2 2 13" xfId="1770" xr:uid="{A2F8B31A-7AEA-4DE4-B6D4-381200597B2E}"/>
    <cellStyle name="Moneda 2 2 2" xfId="23" xr:uid="{5D45A376-EEBF-4E38-92D7-E9AE86EAA625}"/>
    <cellStyle name="Moneda 2 2 2 10" xfId="1315" xr:uid="{FA29B7C8-4D86-4E3E-8943-E2ADB4300268}"/>
    <cellStyle name="Moneda 2 2 2 11" xfId="1775" xr:uid="{01EA7383-D687-4249-AE29-723666419975}"/>
    <cellStyle name="Moneda 2 2 2 2" xfId="43" xr:uid="{7DCAD126-FE28-4384-95EE-38158C4BB0F7}"/>
    <cellStyle name="Moneda 2 2 2 2 2" xfId="76" xr:uid="{26679D03-BB79-439B-8AA2-C2EA186A1A2A}"/>
    <cellStyle name="Moneda 2 2 2 2 2 2" xfId="178" xr:uid="{E80EABFF-94F8-4545-A02D-FFAD2F5149B2}"/>
    <cellStyle name="Moneda 2 2 2 2 2 2 2" xfId="352" xr:uid="{C821D376-5D9E-404A-BCF4-EFEF726001C0}"/>
    <cellStyle name="Moneda 2 2 2 2 2 2 2 2" xfId="816" xr:uid="{0E407FC1-139C-418A-A829-E49A58626957}"/>
    <cellStyle name="Moneda 2 2 2 2 2 2 2 3" xfId="1277" xr:uid="{29734399-D58E-4828-8A10-1B73148555C8}"/>
    <cellStyle name="Moneda 2 2 2 2 2 2 2 4" xfId="1738" xr:uid="{198D75F3-3FDA-4DF7-9EB4-676F5C67AE37}"/>
    <cellStyle name="Moneda 2 2 2 2 2 2 2 5" xfId="2198" xr:uid="{10A46FE9-5FB5-425C-88B6-BC93EF4E14D9}"/>
    <cellStyle name="Moneda 2 2 2 2 2 2 3" xfId="586" xr:uid="{A8BFCF1B-E706-4F84-BF17-C1BC4BEBE195}"/>
    <cellStyle name="Moneda 2 2 2 2 2 2 4" xfId="1047" xr:uid="{93B95CA9-5DAA-48FC-A9AE-986DE75F5A98}"/>
    <cellStyle name="Moneda 2 2 2 2 2 2 5" xfId="1508" xr:uid="{3305F46F-6AA3-452D-A505-EC7674135433}"/>
    <cellStyle name="Moneda 2 2 2 2 2 2 6" xfId="1968" xr:uid="{6B5414CA-148B-4775-AAF5-DFA0C7C7E24F}"/>
    <cellStyle name="Moneda 2 2 2 2 2 3" xfId="254" xr:uid="{FDB38320-D68D-440A-B1AC-35975479EB2B}"/>
    <cellStyle name="Moneda 2 2 2 2 2 3 2" xfId="741" xr:uid="{FD03E228-96BC-4D43-8120-19D120B68F64}"/>
    <cellStyle name="Moneda 2 2 2 2 2 3 2 2" xfId="1202" xr:uid="{C83A6396-4E1C-48AC-AE34-EBF5EDEA24A5}"/>
    <cellStyle name="Moneda 2 2 2 2 2 3 2 3" xfId="1663" xr:uid="{7FD72365-B252-4B47-9D67-430BDB400362}"/>
    <cellStyle name="Moneda 2 2 2 2 2 3 2 4" xfId="2123" xr:uid="{1EE226A2-9E68-411B-A32A-BAE85D3054D9}"/>
    <cellStyle name="Moneda 2 2 2 2 2 3 3" xfId="511" xr:uid="{CC7E72EA-4A5F-463C-AA68-987925C70330}"/>
    <cellStyle name="Moneda 2 2 2 2 2 3 4" xfId="972" xr:uid="{8A61DB59-0E42-4E53-B672-B56D2F74BE8A}"/>
    <cellStyle name="Moneda 2 2 2 2 2 3 5" xfId="1433" xr:uid="{0F6278D1-527E-4758-979F-8E151B03251A}"/>
    <cellStyle name="Moneda 2 2 2 2 2 3 6" xfId="1893" xr:uid="{6019EFC7-11F4-408F-A826-7573719DEB5D}"/>
    <cellStyle name="Moneda 2 2 2 2 2 4" xfId="665" xr:uid="{52E58059-0218-4298-ADDC-93FD8D1D1AA8}"/>
    <cellStyle name="Moneda 2 2 2 2 2 4 2" xfId="1126" xr:uid="{35BF7121-1DEE-4DD6-B785-CFC3BF63CAA3}"/>
    <cellStyle name="Moneda 2 2 2 2 2 4 3" xfId="1587" xr:uid="{60F8F6D3-E478-40BD-B0DD-9BFD145420CB}"/>
    <cellStyle name="Moneda 2 2 2 2 2 4 4" xfId="2047" xr:uid="{177905CC-F6AC-41C2-92EA-6FCC9C766DA7}"/>
    <cellStyle name="Moneda 2 2 2 2 2 5" xfId="435" xr:uid="{8F04F41B-DFAC-478C-8D5A-65AA6CBA741F}"/>
    <cellStyle name="Moneda 2 2 2 2 2 6" xfId="896" xr:uid="{823D5331-649A-4ABF-A8FF-967FF3FBC3EE}"/>
    <cellStyle name="Moneda 2 2 2 2 2 7" xfId="1357" xr:uid="{5CB06C4C-8599-49E9-A8FC-782CD05D95DB}"/>
    <cellStyle name="Moneda 2 2 2 2 2 8" xfId="1817" xr:uid="{CDD6CD80-BCEB-4219-9B39-690B85494CA7}"/>
    <cellStyle name="Moneda 2 2 2 2 3" xfId="148" xr:uid="{595777C9-C330-4202-9A94-48E7A8C7BD28}"/>
    <cellStyle name="Moneda 2 2 2 2 3 2" xfId="321" xr:uid="{1FAA6D96-ADDC-45BB-8556-65C486BFA679}"/>
    <cellStyle name="Moneda 2 2 2 2 3 2 2" xfId="786" xr:uid="{365D7E05-3F40-41A5-BD82-A5E3217A8D67}"/>
    <cellStyle name="Moneda 2 2 2 2 3 2 3" xfId="1247" xr:uid="{FB049819-59F7-44BF-9611-4ED138A09978}"/>
    <cellStyle name="Moneda 2 2 2 2 3 2 4" xfId="1708" xr:uid="{30727ABA-253A-48FB-A496-44F92627810D}"/>
    <cellStyle name="Moneda 2 2 2 2 3 2 5" xfId="2168" xr:uid="{F90F780C-85E4-4F3F-8837-030CA5BA0686}"/>
    <cellStyle name="Moneda 2 2 2 2 3 3" xfId="556" xr:uid="{B5767AEF-7164-4919-B43C-F384264368F4}"/>
    <cellStyle name="Moneda 2 2 2 2 3 4" xfId="1017" xr:uid="{F65F7450-92B2-49F6-BCF9-6EB7DE44464F}"/>
    <cellStyle name="Moneda 2 2 2 2 3 5" xfId="1478" xr:uid="{2A48FACD-F4B4-453D-A19E-A61B4F8DC0AE}"/>
    <cellStyle name="Moneda 2 2 2 2 3 6" xfId="1938" xr:uid="{15B2CA74-70BD-4C16-B98A-5DCE72EEE0DC}"/>
    <cellStyle name="Moneda 2 2 2 2 4" xfId="224" xr:uid="{747CD832-0FDE-4349-838C-7070FD2B4FE8}"/>
    <cellStyle name="Moneda 2 2 2 2 4 2" xfId="711" xr:uid="{E2D99A62-99B0-4318-B5F7-DE7AC2276BE1}"/>
    <cellStyle name="Moneda 2 2 2 2 4 2 2" xfId="1172" xr:uid="{0B8233D2-FC7F-4C32-8FBC-4B1FB64D6070}"/>
    <cellStyle name="Moneda 2 2 2 2 4 2 3" xfId="1633" xr:uid="{3C2BFD64-0A86-49A6-BFBA-EDFB572F20AD}"/>
    <cellStyle name="Moneda 2 2 2 2 4 2 4" xfId="2093" xr:uid="{CCB6AA55-92A4-4530-8AF4-8EDF34FE6F2B}"/>
    <cellStyle name="Moneda 2 2 2 2 4 3" xfId="481" xr:uid="{EDCC2DB4-1EB9-4450-8FE2-168E788F1F0F}"/>
    <cellStyle name="Moneda 2 2 2 2 4 4" xfId="942" xr:uid="{F68143EB-D2B4-40AA-B4F3-8D79634E3399}"/>
    <cellStyle name="Moneda 2 2 2 2 4 5" xfId="1403" xr:uid="{C128910B-508C-49B5-A1CA-DB845C57C1D2}"/>
    <cellStyle name="Moneda 2 2 2 2 4 6" xfId="1863" xr:uid="{E6793DCE-032C-4245-8E9E-8165AD537AA1}"/>
    <cellStyle name="Moneda 2 2 2 2 5" xfId="635" xr:uid="{CD3FD68A-29E4-44C9-B005-9BA7BCB1FF20}"/>
    <cellStyle name="Moneda 2 2 2 2 5 2" xfId="1096" xr:uid="{D7714E64-7067-485C-BCCC-3D3216F3F8D4}"/>
    <cellStyle name="Moneda 2 2 2 2 5 3" xfId="1557" xr:uid="{F631E587-DFC4-46DC-9811-EDD5331E1AE7}"/>
    <cellStyle name="Moneda 2 2 2 2 5 4" xfId="2017" xr:uid="{96F26368-B490-4197-9378-31BF27CA9F40}"/>
    <cellStyle name="Moneda 2 2 2 2 6" xfId="405" xr:uid="{9F4AC85E-009C-4F0A-BC90-79CF04D4CC72}"/>
    <cellStyle name="Moneda 2 2 2 2 7" xfId="866" xr:uid="{403130F5-3ABA-4EF6-801B-16980888CA69}"/>
    <cellStyle name="Moneda 2 2 2 2 8" xfId="1327" xr:uid="{7525C854-5A0A-4C0D-BDAA-889B402E26CA}"/>
    <cellStyle name="Moneda 2 2 2 2 9" xfId="1787" xr:uid="{27E52B15-DFD3-4107-A955-CE66A27068F7}"/>
    <cellStyle name="Moneda 2 2 2 3" xfId="64" xr:uid="{502B5573-2EAE-4BE2-909E-B2349AE71A4E}"/>
    <cellStyle name="Moneda 2 2 2 3 2" xfId="166" xr:uid="{1E70ACD0-83A6-4A6F-B683-B9F6A8EB1F44}"/>
    <cellStyle name="Moneda 2 2 2 3 2 2" xfId="340" xr:uid="{6EDABFFE-0243-450C-9F75-5D348CC78FF1}"/>
    <cellStyle name="Moneda 2 2 2 3 2 2 2" xfId="804" xr:uid="{0023661D-B212-4CF8-8DCC-48CBDBFBADBA}"/>
    <cellStyle name="Moneda 2 2 2 3 2 2 3" xfId="1265" xr:uid="{01B917C7-A3BA-4151-8C4A-10FF700D5D41}"/>
    <cellStyle name="Moneda 2 2 2 3 2 2 4" xfId="1726" xr:uid="{A7B6CB09-7C17-48E9-9A3D-193295FB9C24}"/>
    <cellStyle name="Moneda 2 2 2 3 2 2 5" xfId="2186" xr:uid="{3F9B3720-2D82-485A-ADA1-CF449A16C0E3}"/>
    <cellStyle name="Moneda 2 2 2 3 2 3" xfId="574" xr:uid="{77DAFDDC-D66C-42BF-ACE3-802263B6E64D}"/>
    <cellStyle name="Moneda 2 2 2 3 2 4" xfId="1035" xr:uid="{A0F9F53F-4E5A-48F7-B961-459598BA191C}"/>
    <cellStyle name="Moneda 2 2 2 3 2 5" xfId="1496" xr:uid="{FFDD8233-A99F-42D5-9276-0412FAC39E12}"/>
    <cellStyle name="Moneda 2 2 2 3 2 6" xfId="1956" xr:uid="{AA034D66-6677-4B33-BF9B-FB9B31023CD3}"/>
    <cellStyle name="Moneda 2 2 2 3 3" xfId="242" xr:uid="{438D996E-34FC-451D-B9E8-BFF61BE705C6}"/>
    <cellStyle name="Moneda 2 2 2 3 3 2" xfId="729" xr:uid="{EA583A82-E013-4A87-A7CC-91666B384461}"/>
    <cellStyle name="Moneda 2 2 2 3 3 2 2" xfId="1190" xr:uid="{8EEF2F12-8A46-4CAA-A22D-00C50F88295B}"/>
    <cellStyle name="Moneda 2 2 2 3 3 2 3" xfId="1651" xr:uid="{8E24F1F5-F6E0-4237-A8D9-25F3F3D94C33}"/>
    <cellStyle name="Moneda 2 2 2 3 3 2 4" xfId="2111" xr:uid="{A99D26E3-F6EE-4EE2-A396-2F07E345B2B5}"/>
    <cellStyle name="Moneda 2 2 2 3 3 3" xfId="499" xr:uid="{7C971F24-C943-42FB-A33A-249A06E8F4D1}"/>
    <cellStyle name="Moneda 2 2 2 3 3 4" xfId="960" xr:uid="{4B025E71-906D-4CE2-AB44-58682C92FCD6}"/>
    <cellStyle name="Moneda 2 2 2 3 3 5" xfId="1421" xr:uid="{CC36C024-CCDF-46B4-92B7-D19F735B21F8}"/>
    <cellStyle name="Moneda 2 2 2 3 3 6" xfId="1881" xr:uid="{C417FA99-F704-4FD7-BD98-1D5F64B7AFAA}"/>
    <cellStyle name="Moneda 2 2 2 3 4" xfId="653" xr:uid="{253F6CF8-0705-48B5-A2EC-FE1F38D988FB}"/>
    <cellStyle name="Moneda 2 2 2 3 4 2" xfId="1114" xr:uid="{8DC1181B-DFE5-47AC-8DBC-1DADB54D88BE}"/>
    <cellStyle name="Moneda 2 2 2 3 4 3" xfId="1575" xr:uid="{59516024-6BF3-4B70-9E66-08CDFB60BF23}"/>
    <cellStyle name="Moneda 2 2 2 3 4 4" xfId="2035" xr:uid="{2D951BA2-6416-4E65-906C-8651C4EB6FA7}"/>
    <cellStyle name="Moneda 2 2 2 3 5" xfId="423" xr:uid="{06D09275-18D6-447D-81A0-DDBFBB2EBF9B}"/>
    <cellStyle name="Moneda 2 2 2 3 6" xfId="884" xr:uid="{FDBF7AF2-4B91-4326-BC0D-5814B564390E}"/>
    <cellStyle name="Moneda 2 2 2 3 7" xfId="1345" xr:uid="{D7D3E1D2-0EF3-4A2D-8A3A-EADE52DFA191}"/>
    <cellStyle name="Moneda 2 2 2 3 8" xfId="1805" xr:uid="{F19DACF4-E11A-4636-8A7C-5536EB854EE5}"/>
    <cellStyle name="Moneda 2 2 2 4" xfId="120" xr:uid="{12D8C580-E28F-4B0D-8DDE-83F3C905FC15}"/>
    <cellStyle name="Moneda 2 2 2 4 2" xfId="201" xr:uid="{106C03DE-E223-4C6F-9742-C2DA5BBAC2DA}"/>
    <cellStyle name="Moneda 2 2 2 4 2 2" xfId="375" xr:uid="{3AB9B768-3E3B-4B62-8EB9-6A997EFFA6D2}"/>
    <cellStyle name="Moneda 2 2 2 4 2 2 2" xfId="838" xr:uid="{2015E32C-38AA-411D-8D05-D22844B13215}"/>
    <cellStyle name="Moneda 2 2 2 4 2 2 3" xfId="1299" xr:uid="{88775E75-9483-4997-A421-D7E9AC38A7BE}"/>
    <cellStyle name="Moneda 2 2 2 4 2 2 4" xfId="1760" xr:uid="{CF5FEE41-4381-4CD2-8222-86ECBA603A0A}"/>
    <cellStyle name="Moneda 2 2 2 4 2 2 5" xfId="2220" xr:uid="{DD75CBBE-6673-4737-9C74-97DFBCEA1D01}"/>
    <cellStyle name="Moneda 2 2 2 4 2 3" xfId="608" xr:uid="{19BF35F4-5548-4065-8464-985250DB03A8}"/>
    <cellStyle name="Moneda 2 2 2 4 2 4" xfId="1069" xr:uid="{512FC59F-8DF2-411D-8F52-B8DD4B59C3F9}"/>
    <cellStyle name="Moneda 2 2 2 4 2 5" xfId="1530" xr:uid="{9E183ADE-63FA-42FC-B82E-A8778080A186}"/>
    <cellStyle name="Moneda 2 2 2 4 2 6" xfId="1990" xr:uid="{CC2CF0DE-9009-4DE4-AC63-A29C608D2B6C}"/>
    <cellStyle name="Moneda 2 2 2 4 3" xfId="296" xr:uid="{C5B8D36C-CCC7-44CA-8F11-8CC2F90125C9}"/>
    <cellStyle name="Moneda 2 2 2 4 3 2" xfId="764" xr:uid="{F5FF6A06-B6E2-4666-97C3-D89CBF16D405}"/>
    <cellStyle name="Moneda 2 2 2 4 3 2 2" xfId="1225" xr:uid="{248A7A31-2C72-458C-8F1D-D196A3E84176}"/>
    <cellStyle name="Moneda 2 2 2 4 3 2 3" xfId="1686" xr:uid="{5C68B5C3-6123-49E6-8F4D-7BC0F98A88A6}"/>
    <cellStyle name="Moneda 2 2 2 4 3 2 4" xfId="2146" xr:uid="{09C3618B-C9C1-4629-84B6-324EFB087121}"/>
    <cellStyle name="Moneda 2 2 2 4 3 3" xfId="534" xr:uid="{639F0A9D-B9AB-41AF-AD80-B23FC3B53210}"/>
    <cellStyle name="Moneda 2 2 2 4 3 4" xfId="995" xr:uid="{4A878EC6-2398-4312-B48B-A01065F272CC}"/>
    <cellStyle name="Moneda 2 2 2 4 3 5" xfId="1456" xr:uid="{CB1F7F16-7B83-4C5F-BC78-744086C365F1}"/>
    <cellStyle name="Moneda 2 2 2 4 3 6" xfId="1916" xr:uid="{AA78D2FB-D0E5-4217-8C00-116DEC630D0A}"/>
    <cellStyle name="Moneda 2 2 2 4 4" xfId="277" xr:uid="{11C7334C-B864-4F33-9B49-029940C24234}"/>
    <cellStyle name="Moneda 2 2 2 4 4 2" xfId="688" xr:uid="{3F4C68BC-FEC6-46FF-BF15-2A70A5CFFEAF}"/>
    <cellStyle name="Moneda 2 2 2 4 4 3" xfId="1149" xr:uid="{E910392D-AA76-4DAA-B5B6-F1359E5D6500}"/>
    <cellStyle name="Moneda 2 2 2 4 4 4" xfId="1610" xr:uid="{F9731B8C-7147-493F-9491-D30D31172D04}"/>
    <cellStyle name="Moneda 2 2 2 4 4 5" xfId="2070" xr:uid="{FE374AD1-36CA-4034-A841-6F5896A3B55B}"/>
    <cellStyle name="Moneda 2 2 2 4 5" xfId="458" xr:uid="{9E42BD82-2523-4C23-9004-AE9559BEE7F1}"/>
    <cellStyle name="Moneda 2 2 2 4 6" xfId="919" xr:uid="{A9ADC207-DEF5-4675-A3D4-41124E561F31}"/>
    <cellStyle name="Moneda 2 2 2 4 7" xfId="1380" xr:uid="{27A382A4-28A9-402C-ACC9-255E9BD2AFFD}"/>
    <cellStyle name="Moneda 2 2 2 4 8" xfId="1840" xr:uid="{4A4BADC9-D8B0-4A9F-B0E6-19043333B33E}"/>
    <cellStyle name="Moneda 2 2 2 5" xfId="136" xr:uid="{F593EAC5-9C05-4F4C-A29A-9D8AAA281AFB}"/>
    <cellStyle name="Moneda 2 2 2 5 2" xfId="309" xr:uid="{6E6762BD-2669-4773-B9FE-26C019E2B9F0}"/>
    <cellStyle name="Moneda 2 2 2 5 2 2" xfId="775" xr:uid="{D0CFD991-DF52-4C66-887E-DE65F5BBC8FA}"/>
    <cellStyle name="Moneda 2 2 2 5 2 3" xfId="1236" xr:uid="{337232BB-52FB-4999-AAE7-54ADF9A9792B}"/>
    <cellStyle name="Moneda 2 2 2 5 2 4" xfId="1697" xr:uid="{6BA14FDA-37EC-4B55-83EE-6895C68CF21A}"/>
    <cellStyle name="Moneda 2 2 2 5 2 5" xfId="2157" xr:uid="{5791E14E-2F9A-462F-9933-48CC9F8F5B80}"/>
    <cellStyle name="Moneda 2 2 2 5 3" xfId="545" xr:uid="{6E654FC5-81DB-4CFC-AE59-A9F3AB7250F6}"/>
    <cellStyle name="Moneda 2 2 2 5 4" xfId="1006" xr:uid="{425F41FB-F773-4A97-B0CD-0B2BB7F6EA8B}"/>
    <cellStyle name="Moneda 2 2 2 5 5" xfId="1467" xr:uid="{3930422A-E151-48DA-BA78-F78E6D3E35BD}"/>
    <cellStyle name="Moneda 2 2 2 5 6" xfId="1927" xr:uid="{FCB7E46C-2444-4522-823D-5C59ABD290A3}"/>
    <cellStyle name="Moneda 2 2 2 6" xfId="212" xr:uid="{65F15AF8-EA12-410F-B80C-6F549DC982F9}"/>
    <cellStyle name="Moneda 2 2 2 6 2" xfId="699" xr:uid="{DAE6848F-8A5E-4054-B8D8-2AA9887A69E7}"/>
    <cellStyle name="Moneda 2 2 2 6 2 2" xfId="1160" xr:uid="{A137D545-A05B-4FE4-8B2B-DFE94E48CC10}"/>
    <cellStyle name="Moneda 2 2 2 6 2 3" xfId="1621" xr:uid="{5FEBD0A9-61CE-4D5A-B1CB-478745622503}"/>
    <cellStyle name="Moneda 2 2 2 6 2 4" xfId="2081" xr:uid="{F2C5B373-D960-4E2F-822A-C3549175DC92}"/>
    <cellStyle name="Moneda 2 2 2 6 3" xfId="469" xr:uid="{A2185290-DB9F-4222-842A-124975B8C795}"/>
    <cellStyle name="Moneda 2 2 2 6 4" xfId="930" xr:uid="{3115CB8E-B0AE-4FB7-84A2-FDA3EC2F75E6}"/>
    <cellStyle name="Moneda 2 2 2 6 5" xfId="1391" xr:uid="{047A2D9C-89A3-4A46-B7AC-AC8C43E945B4}"/>
    <cellStyle name="Moneda 2 2 2 6 6" xfId="1851" xr:uid="{AC2A8ED3-DB59-4974-A8CC-F61AF89FBC38}"/>
    <cellStyle name="Moneda 2 2 2 7" xfId="623" xr:uid="{5EF4C873-F5CE-4E63-A99C-8D3DCA61C25B}"/>
    <cellStyle name="Moneda 2 2 2 7 2" xfId="1084" xr:uid="{84D76D21-B572-4A32-8B61-A2C7163703B5}"/>
    <cellStyle name="Moneda 2 2 2 7 3" xfId="1545" xr:uid="{390F94DF-604A-4B16-AC3B-F56BEFF389CC}"/>
    <cellStyle name="Moneda 2 2 2 7 4" xfId="2005" xr:uid="{867F5E6E-7FBE-419F-9080-FF5F292DD84D}"/>
    <cellStyle name="Moneda 2 2 2 8" xfId="393" xr:uid="{E9A9FDE0-4ED4-4E39-BEE5-065901DE9406}"/>
    <cellStyle name="Moneda 2 2 2 9" xfId="854" xr:uid="{6DC6B7C8-4E10-425C-83C9-ED47169C7554}"/>
    <cellStyle name="Moneda 2 2 3" xfId="36" xr:uid="{D2D7A226-5F46-475D-9E50-31F15007A3F7}"/>
    <cellStyle name="Moneda 2 2 3 2" xfId="71" xr:uid="{AEC1A9AA-3279-4C5E-820B-C744EF515D6C}"/>
    <cellStyle name="Moneda 2 2 3 2 2" xfId="173" xr:uid="{523B3920-5E58-4362-87A3-70834D5635E6}"/>
    <cellStyle name="Moneda 2 2 3 2 2 2" xfId="347" xr:uid="{61CBB484-044D-42DA-B781-918816E37FA3}"/>
    <cellStyle name="Moneda 2 2 3 2 2 2 2" xfId="811" xr:uid="{E83CCE9D-01F0-4AFD-A336-AB3FF92AE19C}"/>
    <cellStyle name="Moneda 2 2 3 2 2 2 3" xfId="1272" xr:uid="{B01129B6-03D7-4CCB-85B1-BC5BF224269A}"/>
    <cellStyle name="Moneda 2 2 3 2 2 2 4" xfId="1733" xr:uid="{2D768EAE-5EE8-43D7-B5E3-EB3A21F55583}"/>
    <cellStyle name="Moneda 2 2 3 2 2 2 5" xfId="2193" xr:uid="{9B4A1E28-B48E-46FD-BB24-739D324D2127}"/>
    <cellStyle name="Moneda 2 2 3 2 2 3" xfId="581" xr:uid="{EB3C7416-B9BA-4815-BBB8-5459C11AA289}"/>
    <cellStyle name="Moneda 2 2 3 2 2 4" xfId="1042" xr:uid="{4F3391B5-DB45-4581-B55C-250F2423A9D8}"/>
    <cellStyle name="Moneda 2 2 3 2 2 5" xfId="1503" xr:uid="{6E98F36A-33F1-4DF8-B893-8024D113D244}"/>
    <cellStyle name="Moneda 2 2 3 2 2 6" xfId="1963" xr:uid="{919B7D19-E666-4C2F-9EC4-2BBC7DEB9E43}"/>
    <cellStyle name="Moneda 2 2 3 2 3" xfId="249" xr:uid="{79D34681-CD12-4F21-A33F-9BB6EF17109D}"/>
    <cellStyle name="Moneda 2 2 3 2 3 2" xfId="736" xr:uid="{C661E244-908B-4F35-9E35-2439598B6287}"/>
    <cellStyle name="Moneda 2 2 3 2 3 2 2" xfId="1197" xr:uid="{D719765B-9CD6-47D2-97CE-3D72F0843B53}"/>
    <cellStyle name="Moneda 2 2 3 2 3 2 3" xfId="1658" xr:uid="{FB6DFB22-98AA-4A8A-859C-20DD0E7DFBC2}"/>
    <cellStyle name="Moneda 2 2 3 2 3 2 4" xfId="2118" xr:uid="{EDA9BEBC-C2F0-4B00-8BBF-2C453C532175}"/>
    <cellStyle name="Moneda 2 2 3 2 3 3" xfId="506" xr:uid="{93B5C1FB-187A-43EE-83ED-47636692F75D}"/>
    <cellStyle name="Moneda 2 2 3 2 3 4" xfId="967" xr:uid="{17533373-98F7-49AB-B319-ACA1408D8822}"/>
    <cellStyle name="Moneda 2 2 3 2 3 5" xfId="1428" xr:uid="{D538E594-35AD-4392-8595-FE1CC5825A8F}"/>
    <cellStyle name="Moneda 2 2 3 2 3 6" xfId="1888" xr:uid="{441912AB-7BD4-459E-B90F-4014494FBCAE}"/>
    <cellStyle name="Moneda 2 2 3 2 4" xfId="660" xr:uid="{8EE134FE-84CD-46F9-B188-81CE6CC5FF64}"/>
    <cellStyle name="Moneda 2 2 3 2 4 2" xfId="1121" xr:uid="{C63E8A58-6093-4D0A-9164-F68D318F9D36}"/>
    <cellStyle name="Moneda 2 2 3 2 4 3" xfId="1582" xr:uid="{BFA414E5-8D43-4E4D-B8C1-4E9F5BFB221B}"/>
    <cellStyle name="Moneda 2 2 3 2 4 4" xfId="2042" xr:uid="{4A71ACB8-ECFC-40CA-BF06-7B71CE572F70}"/>
    <cellStyle name="Moneda 2 2 3 2 5" xfId="430" xr:uid="{66C72BCF-3F12-4D52-9EF3-741F29B6750A}"/>
    <cellStyle name="Moneda 2 2 3 2 6" xfId="891" xr:uid="{FE9B81CC-D8E1-4F41-B51C-FECD1F6B3E93}"/>
    <cellStyle name="Moneda 2 2 3 2 7" xfId="1352" xr:uid="{B864CE53-B81D-4A92-8608-D9DC2AC8F092}"/>
    <cellStyle name="Moneda 2 2 3 2 8" xfId="1812" xr:uid="{96ED289A-6AED-460F-893D-907BEC59ED4B}"/>
    <cellStyle name="Moneda 2 2 3 3" xfId="143" xr:uid="{9B04C87F-9C05-42BD-94CA-F9EBBD648BB2}"/>
    <cellStyle name="Moneda 2 2 3 3 2" xfId="316" xr:uid="{C863AEC4-654C-440C-9741-54169E48BDC2}"/>
    <cellStyle name="Moneda 2 2 3 3 2 2" xfId="781" xr:uid="{FF092C94-4D5B-4E0B-B004-40754DDD6AF4}"/>
    <cellStyle name="Moneda 2 2 3 3 2 3" xfId="1242" xr:uid="{8DE06FD3-6FE9-4A5C-9BDA-6B1B5166B2A6}"/>
    <cellStyle name="Moneda 2 2 3 3 2 4" xfId="1703" xr:uid="{D320FEFB-9415-4E3E-BFEB-CE2D3BFEEDB5}"/>
    <cellStyle name="Moneda 2 2 3 3 2 5" xfId="2163" xr:uid="{1828E492-28A2-4684-8EC2-ACF3C03595C6}"/>
    <cellStyle name="Moneda 2 2 3 3 3" xfId="551" xr:uid="{FE6A8514-F41C-4E1F-B039-F521B66BC18E}"/>
    <cellStyle name="Moneda 2 2 3 3 4" xfId="1012" xr:uid="{65C2CD45-C68A-4B7A-A3DE-64869C9F2AD7}"/>
    <cellStyle name="Moneda 2 2 3 3 5" xfId="1473" xr:uid="{4EF09E6F-082A-423D-B5F6-325CD23EEE75}"/>
    <cellStyle name="Moneda 2 2 3 3 6" xfId="1933" xr:uid="{1FA03B4F-E289-4C03-B234-647F3B61A8C9}"/>
    <cellStyle name="Moneda 2 2 3 4" xfId="219" xr:uid="{1EBC8C96-3404-4E38-9E86-E623D02CDD39}"/>
    <cellStyle name="Moneda 2 2 3 4 2" xfId="706" xr:uid="{AA51351C-72AA-47E8-A21A-A9F11DA189B5}"/>
    <cellStyle name="Moneda 2 2 3 4 2 2" xfId="1167" xr:uid="{594E92F3-E05A-483D-A5B8-CD61FF9842DC}"/>
    <cellStyle name="Moneda 2 2 3 4 2 3" xfId="1628" xr:uid="{5EFA632E-2A13-4B02-A997-832D1E3E5DB8}"/>
    <cellStyle name="Moneda 2 2 3 4 2 4" xfId="2088" xr:uid="{4218309F-E530-4D4F-BED3-B803C426894D}"/>
    <cellStyle name="Moneda 2 2 3 4 3" xfId="476" xr:uid="{9FE7EA2A-9E8F-4A01-8BB0-DDE51D1E3F33}"/>
    <cellStyle name="Moneda 2 2 3 4 4" xfId="937" xr:uid="{62A5FA4F-924F-400C-8182-CD3449FAA0D5}"/>
    <cellStyle name="Moneda 2 2 3 4 5" xfId="1398" xr:uid="{8EA22FF4-7F0F-43FE-B59B-6C2DAF3EAC4D}"/>
    <cellStyle name="Moneda 2 2 3 4 6" xfId="1858" xr:uid="{AF585060-3F0B-4980-914D-569DBFC64B9D}"/>
    <cellStyle name="Moneda 2 2 3 5" xfId="630" xr:uid="{AA916F6B-38D4-4C1A-9F3A-145AC6390A30}"/>
    <cellStyle name="Moneda 2 2 3 5 2" xfId="1091" xr:uid="{0C4A0EF2-7A75-4BAE-A974-801D9A25FCCE}"/>
    <cellStyle name="Moneda 2 2 3 5 3" xfId="1552" xr:uid="{5DA25FCC-0675-4536-8778-646ED78B4477}"/>
    <cellStyle name="Moneda 2 2 3 5 4" xfId="2012" xr:uid="{0CA272DC-5844-4D23-AF09-BE3220B19B0C}"/>
    <cellStyle name="Moneda 2 2 3 6" xfId="400" xr:uid="{6961D9BE-AC65-4DFC-B3BA-69676E70B63A}"/>
    <cellStyle name="Moneda 2 2 3 7" xfId="861" xr:uid="{2E8BB551-EA1E-457B-AC9A-E64A4551265B}"/>
    <cellStyle name="Moneda 2 2 3 8" xfId="1322" xr:uid="{5F3203F8-5B7A-49E7-A68F-412B779BCACD}"/>
    <cellStyle name="Moneda 2 2 3 9" xfId="1782" xr:uid="{D910115D-FB61-4782-B2CB-B14090A0D623}"/>
    <cellStyle name="Moneda 2 2 4" xfId="52" xr:uid="{E9DAD60A-BB93-4A22-8E9D-E70AA1CC6353}"/>
    <cellStyle name="Moneda 2 2 4 2" xfId="83" xr:uid="{BAE301EB-81FF-44E0-8046-AC2680B561BB}"/>
    <cellStyle name="Moneda 2 2 4 2 2" xfId="184" xr:uid="{54E7AAAE-2AA1-4F9A-BC14-FCFD9065A250}"/>
    <cellStyle name="Moneda 2 2 4 2 2 2" xfId="358" xr:uid="{214F2D76-5EA3-4D59-B0A1-F115C13CC86F}"/>
    <cellStyle name="Moneda 2 2 4 2 2 2 2" xfId="822" xr:uid="{43644084-6691-4881-8AB0-B588F858B810}"/>
    <cellStyle name="Moneda 2 2 4 2 2 2 3" xfId="1283" xr:uid="{1C8425DD-E095-4EDC-BEF6-D7BF26815352}"/>
    <cellStyle name="Moneda 2 2 4 2 2 2 4" xfId="1744" xr:uid="{20F93CC8-4D6D-4B32-BAB0-A7DDF279D43D}"/>
    <cellStyle name="Moneda 2 2 4 2 2 2 5" xfId="2204" xr:uid="{429AFEED-9599-45F2-9982-E266CBC6D00A}"/>
    <cellStyle name="Moneda 2 2 4 2 2 3" xfId="592" xr:uid="{D5E4CC39-7992-4BEC-B755-3ACDFCB473CA}"/>
    <cellStyle name="Moneda 2 2 4 2 2 4" xfId="1053" xr:uid="{F79EC7B3-DFE3-4E44-AC34-306F2E3FD58F}"/>
    <cellStyle name="Moneda 2 2 4 2 2 5" xfId="1514" xr:uid="{5ADBED60-6358-4AE6-891F-1CEB6929C0BB}"/>
    <cellStyle name="Moneda 2 2 4 2 2 6" xfId="1974" xr:uid="{2851274F-19C5-49EA-8F7C-70D8825D764C}"/>
    <cellStyle name="Moneda 2 2 4 2 3" xfId="260" xr:uid="{19C4D42A-4D99-495D-9618-5F054DDE0263}"/>
    <cellStyle name="Moneda 2 2 4 2 3 2" xfId="747" xr:uid="{EF48E47B-FE02-45DC-8773-FE874DA0C12F}"/>
    <cellStyle name="Moneda 2 2 4 2 3 2 2" xfId="1208" xr:uid="{73A141AF-5A4A-46FA-AD97-A23D67126873}"/>
    <cellStyle name="Moneda 2 2 4 2 3 2 3" xfId="1669" xr:uid="{FC551727-3D4E-4064-8009-42375B005BB5}"/>
    <cellStyle name="Moneda 2 2 4 2 3 2 4" xfId="2129" xr:uid="{5A214221-89BA-4DDA-AD45-5D993E500FFC}"/>
    <cellStyle name="Moneda 2 2 4 2 3 3" xfId="517" xr:uid="{07C1BD08-1C92-4F9B-BBF7-C59B8A38E4D7}"/>
    <cellStyle name="Moneda 2 2 4 2 3 4" xfId="978" xr:uid="{69883EE9-AADB-48C5-9E67-F92F67BC6EE9}"/>
    <cellStyle name="Moneda 2 2 4 2 3 5" xfId="1439" xr:uid="{8B0D05C5-3A08-4314-B33D-F4DD86967C02}"/>
    <cellStyle name="Moneda 2 2 4 2 3 6" xfId="1899" xr:uid="{221D159C-F786-416E-8623-3F336F0C56D1}"/>
    <cellStyle name="Moneda 2 2 4 2 4" xfId="671" xr:uid="{89C90D98-C5A8-407E-9D2D-988C20855DD6}"/>
    <cellStyle name="Moneda 2 2 4 2 4 2" xfId="1132" xr:uid="{F96B84E5-3DA8-4724-9391-A6CC16BE5291}"/>
    <cellStyle name="Moneda 2 2 4 2 4 3" xfId="1593" xr:uid="{A6A7F2A8-EE1C-4AD2-86F6-A070E8A32647}"/>
    <cellStyle name="Moneda 2 2 4 2 4 4" xfId="2053" xr:uid="{27A375A6-1216-48D4-85E4-91A86C52AF1A}"/>
    <cellStyle name="Moneda 2 2 4 2 5" xfId="441" xr:uid="{B47FED33-B8F9-4AE4-9BA4-151FBFAF1C88}"/>
    <cellStyle name="Moneda 2 2 4 2 6" xfId="902" xr:uid="{A53580C2-3685-4BD3-B82C-0A33B8B1A358}"/>
    <cellStyle name="Moneda 2 2 4 2 7" xfId="1363" xr:uid="{3A0CDDB9-0F29-442F-B95F-3B637D4075B1}"/>
    <cellStyle name="Moneda 2 2 4 2 8" xfId="1823" xr:uid="{62CADFAC-9BC7-4A33-83BE-1092525A77D2}"/>
    <cellStyle name="Moneda 2 2 4 3" xfId="154" xr:uid="{A96A985C-0F1F-4972-8351-A00796FD5B32}"/>
    <cellStyle name="Moneda 2 2 4 3 2" xfId="328" xr:uid="{4A8B57EC-26B1-4A08-B132-17AF3B835C89}"/>
    <cellStyle name="Moneda 2 2 4 3 2 2" xfId="792" xr:uid="{A9D7F71B-6119-4A24-9882-ABADA8EE2E49}"/>
    <cellStyle name="Moneda 2 2 4 3 2 3" xfId="1253" xr:uid="{86AD521F-7EB7-4206-85A9-E59CDAB70644}"/>
    <cellStyle name="Moneda 2 2 4 3 2 4" xfId="1714" xr:uid="{9A8854EA-30FB-466D-BBB4-8BA8AF455B4A}"/>
    <cellStyle name="Moneda 2 2 4 3 2 5" xfId="2174" xr:uid="{83A08C7A-9372-4F5B-87C7-52F8816D2566}"/>
    <cellStyle name="Moneda 2 2 4 3 3" xfId="562" xr:uid="{81B90C8A-6530-4496-906C-B51B346B4F41}"/>
    <cellStyle name="Moneda 2 2 4 3 4" xfId="1023" xr:uid="{0F03692F-E515-4AF4-8D28-901DBAC55537}"/>
    <cellStyle name="Moneda 2 2 4 3 5" xfId="1484" xr:uid="{A48DFEBE-8CDD-4451-AF35-9048FA7C3A84}"/>
    <cellStyle name="Moneda 2 2 4 3 6" xfId="1944" xr:uid="{9C422F2E-A18B-482F-98F0-7FEC2D08745C}"/>
    <cellStyle name="Moneda 2 2 4 4" xfId="230" xr:uid="{A59A57FF-0DFD-4E03-985F-7907BCF1467B}"/>
    <cellStyle name="Moneda 2 2 4 4 2" xfId="717" xr:uid="{CA87DDDC-9E50-4B12-B49D-83F5DFC6A073}"/>
    <cellStyle name="Moneda 2 2 4 4 2 2" xfId="1178" xr:uid="{8988CBC6-0282-4B24-A9E4-D836F911BD66}"/>
    <cellStyle name="Moneda 2 2 4 4 2 3" xfId="1639" xr:uid="{4C4B15B1-255D-482F-8009-6EF2FAEB40AA}"/>
    <cellStyle name="Moneda 2 2 4 4 2 4" xfId="2099" xr:uid="{418943AB-86F1-4BC9-9AB6-DB3645475639}"/>
    <cellStyle name="Moneda 2 2 4 4 3" xfId="487" xr:uid="{857D51E6-AC21-48B1-A9E8-4BC10252CBC3}"/>
    <cellStyle name="Moneda 2 2 4 4 4" xfId="948" xr:uid="{83B4A533-1BDA-4447-80B3-C35FC8FB100C}"/>
    <cellStyle name="Moneda 2 2 4 4 5" xfId="1409" xr:uid="{6FEA20FD-DDA7-444F-BD7C-13CCD4C1E32D}"/>
    <cellStyle name="Moneda 2 2 4 4 6" xfId="1869" xr:uid="{5EE90EE1-4E21-40C2-A0D2-97D2843798C6}"/>
    <cellStyle name="Moneda 2 2 4 5" xfId="641" xr:uid="{A1EA417C-9C2E-4BF5-B60E-EADE71445083}"/>
    <cellStyle name="Moneda 2 2 4 5 2" xfId="1102" xr:uid="{01AF2C78-6EA1-41BE-84EB-1427AC13BEDD}"/>
    <cellStyle name="Moneda 2 2 4 5 3" xfId="1563" xr:uid="{41229A3F-4483-4613-9647-3E3DEBBAEA9E}"/>
    <cellStyle name="Moneda 2 2 4 5 4" xfId="2023" xr:uid="{A46FDE23-1179-48ED-AB0E-6415E9E37007}"/>
    <cellStyle name="Moneda 2 2 4 6" xfId="411" xr:uid="{A3291621-E28D-4F51-9E10-FF1CA9ED8367}"/>
    <cellStyle name="Moneda 2 2 4 7" xfId="872" xr:uid="{CEFB66DB-C7F3-40BF-9348-393B2F40B74D}"/>
    <cellStyle name="Moneda 2 2 4 8" xfId="1333" xr:uid="{EB4DEA4E-3136-477B-B686-508051C94618}"/>
    <cellStyle name="Moneda 2 2 4 9" xfId="1793" xr:uid="{C9B4E946-B4AA-4650-B365-66CB5112092E}"/>
    <cellStyle name="Moneda 2 2 5" xfId="59" xr:uid="{0236AAB8-D0BE-4A8F-B671-D0EC94FA044D}"/>
    <cellStyle name="Moneda 2 2 5 2" xfId="161" xr:uid="{71F9AE04-1264-40AD-B9DF-6CD62FBA2227}"/>
    <cellStyle name="Moneda 2 2 5 2 2" xfId="335" xr:uid="{C1FB5EB7-E2A4-4D58-9ACF-06E5304A59F1}"/>
    <cellStyle name="Moneda 2 2 5 2 2 2" xfId="799" xr:uid="{063DEDD4-2DCA-4FAA-A153-514C39FF63F4}"/>
    <cellStyle name="Moneda 2 2 5 2 2 3" xfId="1260" xr:uid="{624598FA-4F9D-4539-BBC8-C17FEE34E851}"/>
    <cellStyle name="Moneda 2 2 5 2 2 4" xfId="1721" xr:uid="{5946D285-3154-4B55-9245-67036A3044EA}"/>
    <cellStyle name="Moneda 2 2 5 2 2 5" xfId="2181" xr:uid="{2EB64CBE-D0F4-4487-8892-3A007ECC797E}"/>
    <cellStyle name="Moneda 2 2 5 2 3" xfId="569" xr:uid="{52774F3A-C66B-4582-A384-5544C39A4051}"/>
    <cellStyle name="Moneda 2 2 5 2 4" xfId="1030" xr:uid="{EC8F4116-F9FA-45C4-A057-EC9F6921B8A0}"/>
    <cellStyle name="Moneda 2 2 5 2 5" xfId="1491" xr:uid="{A94DE1CB-DC8B-4C90-931B-644219511574}"/>
    <cellStyle name="Moneda 2 2 5 2 6" xfId="1951" xr:uid="{7B8C3AE2-282A-4BFA-8695-0DEEA70F76E1}"/>
    <cellStyle name="Moneda 2 2 5 3" xfId="237" xr:uid="{33E9DB66-59A4-45D8-BD63-78981A4A4CA8}"/>
    <cellStyle name="Moneda 2 2 5 3 2" xfId="724" xr:uid="{003CDC8F-1D55-45E9-A81C-70F9A98FCBFF}"/>
    <cellStyle name="Moneda 2 2 5 3 2 2" xfId="1185" xr:uid="{700F8FEA-4E1A-4C39-B4E8-350B223D5BFB}"/>
    <cellStyle name="Moneda 2 2 5 3 2 3" xfId="1646" xr:uid="{68E5A89C-CF21-4DFE-A43A-81DE8D43BC8C}"/>
    <cellStyle name="Moneda 2 2 5 3 2 4" xfId="2106" xr:uid="{70613A6A-0736-4A70-8DCD-AE112B0CDE92}"/>
    <cellStyle name="Moneda 2 2 5 3 3" xfId="494" xr:uid="{36B66763-E572-4550-B5F7-AD2B185646BE}"/>
    <cellStyle name="Moneda 2 2 5 3 4" xfId="955" xr:uid="{EEE14A46-5126-4F93-800A-5F0C892BFB70}"/>
    <cellStyle name="Moneda 2 2 5 3 5" xfId="1416" xr:uid="{E6A888E6-1EED-4406-85C0-850100483DD9}"/>
    <cellStyle name="Moneda 2 2 5 3 6" xfId="1876" xr:uid="{0559449C-3DDF-490A-ACDD-0A2ED5FD5096}"/>
    <cellStyle name="Moneda 2 2 5 4" xfId="648" xr:uid="{2BBFF292-6EFC-4458-A667-7A608BBE3DDB}"/>
    <cellStyle name="Moneda 2 2 5 4 2" xfId="1109" xr:uid="{3568981D-62B4-4CFC-B08B-3312BB296EFA}"/>
    <cellStyle name="Moneda 2 2 5 4 3" xfId="1570" xr:uid="{D95D5018-5E8D-4822-B7F0-46FE93490A1F}"/>
    <cellStyle name="Moneda 2 2 5 4 4" xfId="2030" xr:uid="{8A44F563-EF05-4526-BD00-6B523A08B904}"/>
    <cellStyle name="Moneda 2 2 5 5" xfId="418" xr:uid="{FF39FACE-D37C-4E80-880C-230B6E8E3371}"/>
    <cellStyle name="Moneda 2 2 5 6" xfId="879" xr:uid="{170D1A5A-512C-4FD2-867B-225A92F366C6}"/>
    <cellStyle name="Moneda 2 2 5 7" xfId="1340" xr:uid="{FA1A0161-FE76-4027-86D4-8AE5F2EDC389}"/>
    <cellStyle name="Moneda 2 2 5 8" xfId="1800" xr:uid="{0F266A9D-844A-4DAB-B830-90A3A8967DDC}"/>
    <cellStyle name="Moneda 2 2 6" xfId="89" xr:uid="{76B5D086-A4CE-43AF-ABB8-6516909116E0}"/>
    <cellStyle name="Moneda 2 2 6 2" xfId="190" xr:uid="{C5DC4A12-F39A-4E1E-847A-999FED3CEEE7}"/>
    <cellStyle name="Moneda 2 2 6 2 2" xfId="364" xr:uid="{6055FF0B-E0D4-4D48-B7BB-85C4E9636DD2}"/>
    <cellStyle name="Moneda 2 2 6 2 2 2" xfId="828" xr:uid="{177F37B4-D5C6-4EC1-BCCA-A01C8FB157A5}"/>
    <cellStyle name="Moneda 2 2 6 2 2 3" xfId="1289" xr:uid="{A4FEF903-5454-4672-8555-83C9E90BBA37}"/>
    <cellStyle name="Moneda 2 2 6 2 2 4" xfId="1750" xr:uid="{870B78E5-CF16-4829-9B51-F2D470FA1891}"/>
    <cellStyle name="Moneda 2 2 6 2 2 5" xfId="2210" xr:uid="{91C0A186-B082-4F3E-B85B-D2286623C6BF}"/>
    <cellStyle name="Moneda 2 2 6 2 3" xfId="598" xr:uid="{4F64384F-3419-44EF-A5AB-FA1D396C0293}"/>
    <cellStyle name="Moneda 2 2 6 2 4" xfId="1059" xr:uid="{BCFB55D8-A787-4A7C-9483-7CE9D7818F7E}"/>
    <cellStyle name="Moneda 2 2 6 2 5" xfId="1520" xr:uid="{56C3C047-AF65-4751-9869-52F070F972AE}"/>
    <cellStyle name="Moneda 2 2 6 2 6" xfId="1980" xr:uid="{ABCA582D-B947-489C-BAD5-D4297C97D5E7}"/>
    <cellStyle name="Moneda 2 2 6 3" xfId="285" xr:uid="{F30D3C38-0AB1-4810-B4D7-9F7ECD6E9D61}"/>
    <cellStyle name="Moneda 2 2 6 3 2" xfId="753" xr:uid="{E0C27216-71A7-4B5A-96BC-AC6B88C49641}"/>
    <cellStyle name="Moneda 2 2 6 3 2 2" xfId="1214" xr:uid="{4B60F5C6-D472-482A-98EA-108A99486181}"/>
    <cellStyle name="Moneda 2 2 6 3 2 3" xfId="1675" xr:uid="{5974ADFE-4091-4CDD-A83F-E7C1B62614EF}"/>
    <cellStyle name="Moneda 2 2 6 3 2 4" xfId="2135" xr:uid="{50AC1DA9-E8F2-4956-A584-497032B0A522}"/>
    <cellStyle name="Moneda 2 2 6 3 3" xfId="523" xr:uid="{AF0BD1B6-01A3-454A-9FAE-09CFC08F560E}"/>
    <cellStyle name="Moneda 2 2 6 3 4" xfId="984" xr:uid="{B4710ED5-F34C-4444-9C04-6542142E5E30}"/>
    <cellStyle name="Moneda 2 2 6 3 5" xfId="1445" xr:uid="{8ECECC92-956C-4945-B911-D07BB6DFACB3}"/>
    <cellStyle name="Moneda 2 2 6 3 6" xfId="1905" xr:uid="{5FCCAA0B-B42B-4492-8240-79EFDD002C03}"/>
    <cellStyle name="Moneda 2 2 6 4" xfId="266" xr:uid="{95AB79A9-2294-4331-AC00-684025B23771}"/>
    <cellStyle name="Moneda 2 2 6 4 2" xfId="677" xr:uid="{B5E8758B-3999-42A7-B824-92039B3B121A}"/>
    <cellStyle name="Moneda 2 2 6 4 3" xfId="1138" xr:uid="{31445CE3-A49C-46EC-AFEB-DA8690990208}"/>
    <cellStyle name="Moneda 2 2 6 4 4" xfId="1599" xr:uid="{90EB9F56-1597-4362-8B1B-7C42101B2AF7}"/>
    <cellStyle name="Moneda 2 2 6 4 5" xfId="2059" xr:uid="{CB7868F2-E003-4CB3-A56E-4147E466B055}"/>
    <cellStyle name="Moneda 2 2 6 5" xfId="447" xr:uid="{63679D36-2C55-4F88-82C5-6E304B345923}"/>
    <cellStyle name="Moneda 2 2 6 6" xfId="908" xr:uid="{C5482E80-A70F-41A6-A47F-9A3344318647}"/>
    <cellStyle name="Moneda 2 2 6 7" xfId="1369" xr:uid="{06FF7AFB-04BA-4B50-8225-B939638F5B35}"/>
    <cellStyle name="Moneda 2 2 6 8" xfId="1829" xr:uid="{29074D0B-2246-49C2-8544-B54184A463C0}"/>
    <cellStyle name="Moneda 2 2 7" xfId="131" xr:uid="{D91CFF9B-0FB5-478D-BA25-7A6FB947D052}"/>
    <cellStyle name="Moneda 2 2 7 2" xfId="306" xr:uid="{01B487E6-FA4D-4D93-AE93-6185C9059CF4}"/>
    <cellStyle name="Moneda 2 2 7 2 2" xfId="773" xr:uid="{89F4EACC-A015-4C18-B143-6C2A83FC8E27}"/>
    <cellStyle name="Moneda 2 2 7 2 3" xfId="1234" xr:uid="{8B17AE84-9F1D-4B08-875D-0031B64FCA3B}"/>
    <cellStyle name="Moneda 2 2 7 2 4" xfId="1695" xr:uid="{DDD88DB1-4506-4279-9280-374A115EE763}"/>
    <cellStyle name="Moneda 2 2 7 2 5" xfId="2155" xr:uid="{3CC205FE-F3CF-4D30-A1A1-9F2C5793EE0A}"/>
    <cellStyle name="Moneda 2 2 7 3" xfId="543" xr:uid="{0D018859-B40A-4F1E-A339-D1F3E7200AC2}"/>
    <cellStyle name="Moneda 2 2 7 4" xfId="1004" xr:uid="{802B722C-A9EF-4609-AD4D-62ED285E7485}"/>
    <cellStyle name="Moneda 2 2 7 5" xfId="1465" xr:uid="{B3511A11-4D9F-4A87-8BE9-5D9A948B8E49}"/>
    <cellStyle name="Moneda 2 2 7 6" xfId="1925" xr:uid="{E95017D7-3A28-4808-9C55-1A21CFD3D2D0}"/>
    <cellStyle name="Moneda 2 2 8" xfId="207" xr:uid="{FFF5FBB1-0171-4B35-A978-B28B58599104}"/>
    <cellStyle name="Moneda 2 2 8 2" xfId="694" xr:uid="{D1252593-82C0-4749-9A70-9E4533F9D047}"/>
    <cellStyle name="Moneda 2 2 8 2 2" xfId="1155" xr:uid="{DCF61672-EE4D-40FA-80E9-7187C5CEBBFC}"/>
    <cellStyle name="Moneda 2 2 8 2 3" xfId="1616" xr:uid="{4861D9BC-9600-4F62-9BFD-BE6600F3E059}"/>
    <cellStyle name="Moneda 2 2 8 2 4" xfId="2076" xr:uid="{20453CBE-29D6-46F1-9D81-57C085431ECE}"/>
    <cellStyle name="Moneda 2 2 8 3" xfId="464" xr:uid="{131239BD-9C26-427D-90E7-36E7CAC0F1EE}"/>
    <cellStyle name="Moneda 2 2 8 4" xfId="925" xr:uid="{CA194298-AF16-4691-982F-FC9907028DBA}"/>
    <cellStyle name="Moneda 2 2 8 5" xfId="1386" xr:uid="{B3A1D609-1C24-46B2-BFC2-57AD3240A2D5}"/>
    <cellStyle name="Moneda 2 2 8 6" xfId="1846" xr:uid="{8685815C-5939-43D2-9DEB-9AB9B66B1723}"/>
    <cellStyle name="Moneda 2 2 9" xfId="618" xr:uid="{46CCBDED-2B60-49B3-8E2D-4661B0CEC171}"/>
    <cellStyle name="Moneda 2 2 9 2" xfId="1079" xr:uid="{5EEFF7ED-A09C-4BE1-A50C-084847464AE1}"/>
    <cellStyle name="Moneda 2 2 9 3" xfId="1540" xr:uid="{7D11F848-A986-41FA-A599-1FAADAC0E1A9}"/>
    <cellStyle name="Moneda 2 2 9 4" xfId="2000" xr:uid="{0B3C296D-D40E-407C-93DA-6593FF6106BD}"/>
    <cellStyle name="Moneda 2 3" xfId="22" xr:uid="{0A9FA05D-CBE5-4623-B494-116BF1C4A484}"/>
    <cellStyle name="Moneda 2 3 10" xfId="1314" xr:uid="{013E6CFF-A79C-4E2F-8E4D-95F83A52DDF8}"/>
    <cellStyle name="Moneda 2 3 11" xfId="1774" xr:uid="{2EB3F401-5F2B-4EC1-A8AC-BF6FB6738E55}"/>
    <cellStyle name="Moneda 2 3 2" xfId="42" xr:uid="{018ACE60-866B-43E9-ADC5-3E72D00B617D}"/>
    <cellStyle name="Moneda 2 3 2 2" xfId="75" xr:uid="{E02863BB-6CE7-44F2-9FE0-CF65F4628A34}"/>
    <cellStyle name="Moneda 2 3 2 2 2" xfId="177" xr:uid="{ACE02457-A9B6-4715-869A-6D4A6A0872FD}"/>
    <cellStyle name="Moneda 2 3 2 2 2 2" xfId="351" xr:uid="{EA2823E3-8C68-4075-96DE-5985389D17D1}"/>
    <cellStyle name="Moneda 2 3 2 2 2 2 2" xfId="815" xr:uid="{9F1765CD-CF31-4B62-B25B-CDD37698C26E}"/>
    <cellStyle name="Moneda 2 3 2 2 2 2 3" xfId="1276" xr:uid="{B2446B86-A865-4B87-A901-3D43224088E2}"/>
    <cellStyle name="Moneda 2 3 2 2 2 2 4" xfId="1737" xr:uid="{31974024-49B8-4FE1-884D-4D5CFC0EEDA4}"/>
    <cellStyle name="Moneda 2 3 2 2 2 2 5" xfId="2197" xr:uid="{37681277-03B3-490A-B093-BD0EBEFB232C}"/>
    <cellStyle name="Moneda 2 3 2 2 2 3" xfId="585" xr:uid="{419A0CBC-2A1A-4EDC-BC94-01B9A17BC877}"/>
    <cellStyle name="Moneda 2 3 2 2 2 4" xfId="1046" xr:uid="{378B61E4-0A70-4176-8ADC-6F9BA7817212}"/>
    <cellStyle name="Moneda 2 3 2 2 2 5" xfId="1507" xr:uid="{8E8C6EE0-25EB-473F-933F-D58C3105FCD5}"/>
    <cellStyle name="Moneda 2 3 2 2 2 6" xfId="1967" xr:uid="{C6C9B068-05A5-4F2C-883F-343BED492EDE}"/>
    <cellStyle name="Moneda 2 3 2 2 3" xfId="253" xr:uid="{7DBCF9AD-F72C-4BAA-8DF0-5FB9DEC08A0E}"/>
    <cellStyle name="Moneda 2 3 2 2 3 2" xfId="740" xr:uid="{674D47BC-8C07-41CB-9815-CD3BA927DE4A}"/>
    <cellStyle name="Moneda 2 3 2 2 3 2 2" xfId="1201" xr:uid="{4BB2D677-0D17-4563-AB91-E5B97A3D9BCD}"/>
    <cellStyle name="Moneda 2 3 2 2 3 2 3" xfId="1662" xr:uid="{7229C77D-0871-45B5-9ECA-BB792F0F487A}"/>
    <cellStyle name="Moneda 2 3 2 2 3 2 4" xfId="2122" xr:uid="{EA348D42-C40E-4D59-8490-BB6B0D150E6B}"/>
    <cellStyle name="Moneda 2 3 2 2 3 3" xfId="510" xr:uid="{14AE3841-5C4A-46A3-A575-058BC84827C9}"/>
    <cellStyle name="Moneda 2 3 2 2 3 4" xfId="971" xr:uid="{54F8F07A-3BCB-4FD3-9ED7-8CD6EEDC7750}"/>
    <cellStyle name="Moneda 2 3 2 2 3 5" xfId="1432" xr:uid="{18552E84-D965-4D3F-B80B-F18DAEB4ED92}"/>
    <cellStyle name="Moneda 2 3 2 2 3 6" xfId="1892" xr:uid="{17EFDAA3-3ED9-420D-8646-4BA9AA26AB9C}"/>
    <cellStyle name="Moneda 2 3 2 2 4" xfId="664" xr:uid="{7EB03762-5E36-4962-9F0F-93BB6AAA2AFE}"/>
    <cellStyle name="Moneda 2 3 2 2 4 2" xfId="1125" xr:uid="{D181B36B-818B-4CF5-95B2-4393AF706BF7}"/>
    <cellStyle name="Moneda 2 3 2 2 4 3" xfId="1586" xr:uid="{C3C2CF1B-A2E0-4643-B002-09CACA39587D}"/>
    <cellStyle name="Moneda 2 3 2 2 4 4" xfId="2046" xr:uid="{684F70F9-6C9C-4BD3-A70F-20633F595C81}"/>
    <cellStyle name="Moneda 2 3 2 2 5" xfId="434" xr:uid="{C721B213-B35C-4774-A461-0758B297E05B}"/>
    <cellStyle name="Moneda 2 3 2 2 6" xfId="895" xr:uid="{6CCED6A7-E44A-43E5-AFA5-F54417C0595A}"/>
    <cellStyle name="Moneda 2 3 2 2 7" xfId="1356" xr:uid="{E9B7B708-E33F-4CC7-A0C1-4F95C8453000}"/>
    <cellStyle name="Moneda 2 3 2 2 8" xfId="1816" xr:uid="{FCACEA79-BAD8-4428-8232-C7045503C5F9}"/>
    <cellStyle name="Moneda 2 3 2 3" xfId="147" xr:uid="{2B98DA20-4371-46CA-A2CB-4238DDC8FFE0}"/>
    <cellStyle name="Moneda 2 3 2 3 2" xfId="320" xr:uid="{55BEA912-D1C1-45A3-AC67-8C4502FF3E42}"/>
    <cellStyle name="Moneda 2 3 2 3 2 2" xfId="785" xr:uid="{2D1973CA-D2C9-49BC-B3FA-B8AF5E508953}"/>
    <cellStyle name="Moneda 2 3 2 3 2 3" xfId="1246" xr:uid="{C6247AAD-F9D0-453E-9693-7E20A55485BC}"/>
    <cellStyle name="Moneda 2 3 2 3 2 4" xfId="1707" xr:uid="{C87D59AE-A691-48D1-8384-9E9756FE3A6E}"/>
    <cellStyle name="Moneda 2 3 2 3 2 5" xfId="2167" xr:uid="{7D68A28D-6C24-45EF-AA17-FD71772EF094}"/>
    <cellStyle name="Moneda 2 3 2 3 3" xfId="555" xr:uid="{9CA5985B-C31C-44C1-BC05-4CB5B9994B34}"/>
    <cellStyle name="Moneda 2 3 2 3 4" xfId="1016" xr:uid="{BE4B78F8-D498-4BEB-8B62-1264D9FF6978}"/>
    <cellStyle name="Moneda 2 3 2 3 5" xfId="1477" xr:uid="{91B362A9-E0C5-4B99-B685-0B3B5BD2564E}"/>
    <cellStyle name="Moneda 2 3 2 3 6" xfId="1937" xr:uid="{EB6D1231-4427-4B8D-8824-240633A867D8}"/>
    <cellStyle name="Moneda 2 3 2 4" xfId="223" xr:uid="{F9169E28-B6C2-44D9-B419-3AF5F9BA2254}"/>
    <cellStyle name="Moneda 2 3 2 4 2" xfId="710" xr:uid="{4FF5525B-9DA1-414E-9F4F-B0D97FB8F206}"/>
    <cellStyle name="Moneda 2 3 2 4 2 2" xfId="1171" xr:uid="{A0E8B403-B820-4C1E-87AA-1959F0EA551F}"/>
    <cellStyle name="Moneda 2 3 2 4 2 3" xfId="1632" xr:uid="{C66989FF-C1C1-4FAC-A1DB-A1AF3BAD3CD0}"/>
    <cellStyle name="Moneda 2 3 2 4 2 4" xfId="2092" xr:uid="{AABAC2A8-1E9E-4710-83DA-AD6891578F25}"/>
    <cellStyle name="Moneda 2 3 2 4 3" xfId="480" xr:uid="{08BE030D-2369-4A17-85EB-F94D7D78709A}"/>
    <cellStyle name="Moneda 2 3 2 4 4" xfId="941" xr:uid="{8BC7B743-EEA9-4B68-AA58-E25ED7565D2B}"/>
    <cellStyle name="Moneda 2 3 2 4 5" xfId="1402" xr:uid="{14A7004B-6B08-4FE8-85FE-B90BE09951D1}"/>
    <cellStyle name="Moneda 2 3 2 4 6" xfId="1862" xr:uid="{F84B5A8C-1B0F-4B1D-B46F-9C8DC5862417}"/>
    <cellStyle name="Moneda 2 3 2 5" xfId="634" xr:uid="{7B29B9D5-75AE-4A59-A69B-508C08846CAF}"/>
    <cellStyle name="Moneda 2 3 2 5 2" xfId="1095" xr:uid="{4610EA33-B921-4B53-8134-17975859D2DB}"/>
    <cellStyle name="Moneda 2 3 2 5 3" xfId="1556" xr:uid="{D7C3554B-3D51-4776-A87B-B94FF4592674}"/>
    <cellStyle name="Moneda 2 3 2 5 4" xfId="2016" xr:uid="{2A489E1A-471E-4291-8F09-D7EFCF0B79A3}"/>
    <cellStyle name="Moneda 2 3 2 6" xfId="404" xr:uid="{AE3305C5-A47E-4B1F-A5AC-F8C6A7C4B5AE}"/>
    <cellStyle name="Moneda 2 3 2 7" xfId="865" xr:uid="{7A78BD97-69DF-4214-8789-654A5BFDB51D}"/>
    <cellStyle name="Moneda 2 3 2 8" xfId="1326" xr:uid="{D5BD1C04-264A-4308-9776-EDF0E9B05215}"/>
    <cellStyle name="Moneda 2 3 2 9" xfId="1786" xr:uid="{F5DF5E0B-BA8A-4ADC-A72F-58CA818A21D2}"/>
    <cellStyle name="Moneda 2 3 3" xfId="63" xr:uid="{CDF549CF-B5B9-4140-9186-D8CFA966D9F5}"/>
    <cellStyle name="Moneda 2 3 3 2" xfId="165" xr:uid="{A0518372-16DF-44C1-B97B-16BA10CABDB7}"/>
    <cellStyle name="Moneda 2 3 3 2 2" xfId="339" xr:uid="{FEEFC840-5047-423C-B312-BF8DB65BCBEE}"/>
    <cellStyle name="Moneda 2 3 3 2 2 2" xfId="803" xr:uid="{3B80D323-D7F2-43B1-9374-F2C58E49D1E7}"/>
    <cellStyle name="Moneda 2 3 3 2 2 3" xfId="1264" xr:uid="{4D188935-2B6A-48AB-BD4C-61E9809D214F}"/>
    <cellStyle name="Moneda 2 3 3 2 2 4" xfId="1725" xr:uid="{7427F215-6900-4EFE-B1AB-4365AED56DEC}"/>
    <cellStyle name="Moneda 2 3 3 2 2 5" xfId="2185" xr:uid="{08E8808D-7F5F-44F6-9AF5-E368AA72F635}"/>
    <cellStyle name="Moneda 2 3 3 2 3" xfId="573" xr:uid="{21D452F5-ADCA-407B-B1A8-F970D336F2D4}"/>
    <cellStyle name="Moneda 2 3 3 2 4" xfId="1034" xr:uid="{E1D8455A-4868-4B48-9A43-0217D556BFFB}"/>
    <cellStyle name="Moneda 2 3 3 2 5" xfId="1495" xr:uid="{1F146690-CC7D-418B-A842-623718560404}"/>
    <cellStyle name="Moneda 2 3 3 2 6" xfId="1955" xr:uid="{118EA559-6C6C-4612-8FF2-A548E4D92712}"/>
    <cellStyle name="Moneda 2 3 3 3" xfId="241" xr:uid="{65849F9F-D209-43B8-B9B1-B91CF709AE2A}"/>
    <cellStyle name="Moneda 2 3 3 3 2" xfId="728" xr:uid="{518AC2E6-F254-428F-8D36-95A5A737FC8C}"/>
    <cellStyle name="Moneda 2 3 3 3 2 2" xfId="1189" xr:uid="{FC407C43-DA08-4021-BFD5-C3EC08A8BEFA}"/>
    <cellStyle name="Moneda 2 3 3 3 2 3" xfId="1650" xr:uid="{CF0BCCC0-4396-4C6B-B7DF-B5FD5A45DE2D}"/>
    <cellStyle name="Moneda 2 3 3 3 2 4" xfId="2110" xr:uid="{072A69A5-DBB2-42AF-A67B-029414099D2C}"/>
    <cellStyle name="Moneda 2 3 3 3 3" xfId="498" xr:uid="{03F212DB-DA43-42CC-8BCA-B5A365D25C09}"/>
    <cellStyle name="Moneda 2 3 3 3 4" xfId="959" xr:uid="{4DF0A3F3-1EBE-4CB4-A246-D36536BAB148}"/>
    <cellStyle name="Moneda 2 3 3 3 5" xfId="1420" xr:uid="{809388B4-62ED-4A3C-9788-F4044FFDDE10}"/>
    <cellStyle name="Moneda 2 3 3 3 6" xfId="1880" xr:uid="{04F4E2CE-AC0D-4FF5-9760-298D5023FCC8}"/>
    <cellStyle name="Moneda 2 3 3 4" xfId="652" xr:uid="{D0B67A7B-128B-4E08-B6BD-DFFC1A8FC145}"/>
    <cellStyle name="Moneda 2 3 3 4 2" xfId="1113" xr:uid="{167F2551-D69E-4CEC-A9F5-279A0AD1276A}"/>
    <cellStyle name="Moneda 2 3 3 4 3" xfId="1574" xr:uid="{2004A30B-58E9-4A88-9CBD-4C3157C6BD95}"/>
    <cellStyle name="Moneda 2 3 3 4 4" xfId="2034" xr:uid="{3B7E0F3C-ECF9-4860-9C41-5E1112CF691E}"/>
    <cellStyle name="Moneda 2 3 3 5" xfId="422" xr:uid="{833C2AD7-142C-4374-B5F1-E11D6F2AA499}"/>
    <cellStyle name="Moneda 2 3 3 6" xfId="883" xr:uid="{AD254A0F-D7BC-408C-B2FC-F9860369796C}"/>
    <cellStyle name="Moneda 2 3 3 7" xfId="1344" xr:uid="{3030E259-F58D-4A8F-B48F-7454D597E3D2}"/>
    <cellStyle name="Moneda 2 3 3 8" xfId="1804" xr:uid="{60A25907-7DD6-4372-BBF1-438CBE836E5E}"/>
    <cellStyle name="Moneda 2 3 4" xfId="117" xr:uid="{9A938CCF-05F0-43D0-9517-34609AC6D0E5}"/>
    <cellStyle name="Moneda 2 3 4 2" xfId="198" xr:uid="{E5505069-5FB3-45D3-9BE2-B63F4E0E0CC0}"/>
    <cellStyle name="Moneda 2 3 4 2 2" xfId="372" xr:uid="{B2C59459-E752-4AD7-9B32-E3C24D849D00}"/>
    <cellStyle name="Moneda 2 3 4 2 2 2" xfId="835" xr:uid="{911DCF0E-CA16-4841-BF16-89F670D6E20C}"/>
    <cellStyle name="Moneda 2 3 4 2 2 3" xfId="1296" xr:uid="{D8CA3351-ADEC-4446-8E25-AF3CB0FD1184}"/>
    <cellStyle name="Moneda 2 3 4 2 2 4" xfId="1757" xr:uid="{AE8EED92-FF2F-4CCF-98AE-96A6EF136336}"/>
    <cellStyle name="Moneda 2 3 4 2 2 5" xfId="2217" xr:uid="{43047931-4557-4A4C-B71A-D8A2E767339B}"/>
    <cellStyle name="Moneda 2 3 4 2 3" xfId="605" xr:uid="{40B53F9B-7887-481A-8FD2-8AEAFF6664D7}"/>
    <cellStyle name="Moneda 2 3 4 2 4" xfId="1066" xr:uid="{8FEB5C52-3AFD-4F5E-B232-D93665E5C408}"/>
    <cellStyle name="Moneda 2 3 4 2 5" xfId="1527" xr:uid="{040DCFE2-6637-4134-8719-835F730E72CB}"/>
    <cellStyle name="Moneda 2 3 4 2 6" xfId="1987" xr:uid="{1926E30A-5B0B-4B6E-BC5C-7157EC92D758}"/>
    <cellStyle name="Moneda 2 3 4 3" xfId="293" xr:uid="{6D7AF6C0-A78E-45B7-83D6-103A61D94A8F}"/>
    <cellStyle name="Moneda 2 3 4 3 2" xfId="761" xr:uid="{B9F477ED-EDB5-4C9A-9DF4-1C92AD37C757}"/>
    <cellStyle name="Moneda 2 3 4 3 2 2" xfId="1222" xr:uid="{C0A39B33-C02D-45F5-83A4-78DB0ADAE44B}"/>
    <cellStyle name="Moneda 2 3 4 3 2 3" xfId="1683" xr:uid="{C2084E18-448C-4C0A-B84C-2C43F05D0C3F}"/>
    <cellStyle name="Moneda 2 3 4 3 2 4" xfId="2143" xr:uid="{0DBDAF57-970D-4A21-951B-34B2380CCC4E}"/>
    <cellStyle name="Moneda 2 3 4 3 3" xfId="531" xr:uid="{77DF2AE4-F71A-44BC-85E6-80C936E09F4D}"/>
    <cellStyle name="Moneda 2 3 4 3 4" xfId="992" xr:uid="{B895796C-C5C9-4C01-9244-3396373CC6D6}"/>
    <cellStyle name="Moneda 2 3 4 3 5" xfId="1453" xr:uid="{C0B72069-2DC0-4AFF-814C-C08457F5DC93}"/>
    <cellStyle name="Moneda 2 3 4 3 6" xfId="1913" xr:uid="{6FE5AF8C-3EEB-4CA9-90D8-8400753F5D59}"/>
    <cellStyle name="Moneda 2 3 4 4" xfId="274" xr:uid="{F5560624-3B23-4B5F-AEDB-241F5BEA0AAB}"/>
    <cellStyle name="Moneda 2 3 4 4 2" xfId="685" xr:uid="{DAA0B9AD-BF6C-459B-8306-EB5FB9EA1B78}"/>
    <cellStyle name="Moneda 2 3 4 4 3" xfId="1146" xr:uid="{551648DA-C91A-4574-A577-7260933CACEF}"/>
    <cellStyle name="Moneda 2 3 4 4 4" xfId="1607" xr:uid="{BA0554AC-F9E9-4F14-8231-666E5998A7B2}"/>
    <cellStyle name="Moneda 2 3 4 4 5" xfId="2067" xr:uid="{DC65D745-2680-4F2B-BD90-90ED92FFC680}"/>
    <cellStyle name="Moneda 2 3 4 5" xfId="455" xr:uid="{D9FC240E-85DD-46C4-BAF5-1DE3E66F7FFF}"/>
    <cellStyle name="Moneda 2 3 4 6" xfId="916" xr:uid="{8E0BD82A-5B5C-4459-8AB8-B2B9F4A447F1}"/>
    <cellStyle name="Moneda 2 3 4 7" xfId="1377" xr:uid="{4D0C175C-E350-49EE-9BD9-CD0263F6852C}"/>
    <cellStyle name="Moneda 2 3 4 8" xfId="1837" xr:uid="{7567A3B4-A24B-4454-B1CA-4742933DDA10}"/>
    <cellStyle name="Moneda 2 3 5" xfId="135" xr:uid="{B744CB91-CE77-424E-B22F-A0147D035AF8}"/>
    <cellStyle name="Moneda 2 3 5 2" xfId="303" xr:uid="{001AE132-A6AA-4D01-810D-85503EE4D784}"/>
    <cellStyle name="Moneda 2 3 5 2 2" xfId="770" xr:uid="{16CA8A32-6C6B-4151-A53F-DEE439EEB91A}"/>
    <cellStyle name="Moneda 2 3 5 2 3" xfId="1231" xr:uid="{AC16107B-B4B2-433C-AF98-28CC5CF61FC6}"/>
    <cellStyle name="Moneda 2 3 5 2 4" xfId="1692" xr:uid="{E51E4003-1352-4D6A-A4CE-B75F22272DC2}"/>
    <cellStyle name="Moneda 2 3 5 2 5" xfId="2152" xr:uid="{CE386463-84F1-45BE-A0A3-7222215DAF91}"/>
    <cellStyle name="Moneda 2 3 5 3" xfId="540" xr:uid="{AA153B84-2408-4B29-A4A5-25EBF89F3B69}"/>
    <cellStyle name="Moneda 2 3 5 4" xfId="1001" xr:uid="{1D8E2D53-6294-444A-9868-4FDF7B16E946}"/>
    <cellStyle name="Moneda 2 3 5 5" xfId="1462" xr:uid="{84525D9C-F8BF-4B31-866E-508108516413}"/>
    <cellStyle name="Moneda 2 3 5 6" xfId="1922" xr:uid="{91C94181-D286-4E70-B55B-782490AE8170}"/>
    <cellStyle name="Moneda 2 3 6" xfId="211" xr:uid="{71931349-1ECC-46E8-99D8-6405C24A4531}"/>
    <cellStyle name="Moneda 2 3 6 2" xfId="698" xr:uid="{6ED047E1-50CC-4F38-91D8-9413800DB510}"/>
    <cellStyle name="Moneda 2 3 6 2 2" xfId="1159" xr:uid="{F6B2F114-7AEE-45C7-B060-FCDBB34B6A9C}"/>
    <cellStyle name="Moneda 2 3 6 2 3" xfId="1620" xr:uid="{3B9534C1-15A3-41A1-B1B1-DBA27239B4EB}"/>
    <cellStyle name="Moneda 2 3 6 2 4" xfId="2080" xr:uid="{06D4AB81-AC41-4164-BFD4-928C96659027}"/>
    <cellStyle name="Moneda 2 3 6 3" xfId="468" xr:uid="{361CB2AB-B94A-4E06-AEF1-EAC08E3C7122}"/>
    <cellStyle name="Moneda 2 3 6 4" xfId="929" xr:uid="{C377036B-100F-411B-A51A-18104B1DB582}"/>
    <cellStyle name="Moneda 2 3 6 5" xfId="1390" xr:uid="{C7A8B88B-EAD6-4DEE-BA82-3135FD63FEE1}"/>
    <cellStyle name="Moneda 2 3 6 6" xfId="1850" xr:uid="{55BD5596-981D-440A-8096-4BBFC59FABE4}"/>
    <cellStyle name="Moneda 2 3 7" xfId="622" xr:uid="{19768A00-77BC-4BF8-8036-710293DDC937}"/>
    <cellStyle name="Moneda 2 3 7 2" xfId="1083" xr:uid="{7409E77D-DC4C-4DE8-BE26-44A266C904C5}"/>
    <cellStyle name="Moneda 2 3 7 3" xfId="1544" xr:uid="{67D38402-CD00-4E06-B18D-D0367D9C3322}"/>
    <cellStyle name="Moneda 2 3 7 4" xfId="2004" xr:uid="{6DCF4AB3-41AD-4BA2-8E49-44336BC3ADB2}"/>
    <cellStyle name="Moneda 2 3 8" xfId="392" xr:uid="{08B23CDF-5B03-4F9F-9D82-4D29BBAA18C1}"/>
    <cellStyle name="Moneda 2 3 9" xfId="853" xr:uid="{54FC4E52-CA3F-484A-AF6D-444585DEF0E7}"/>
    <cellStyle name="Moneda 2 4" xfId="32" xr:uid="{3DCCDEBB-3E55-4823-BEB4-7B1EEFAD2544}"/>
    <cellStyle name="Moneda 2 4 10" xfId="1779" xr:uid="{D7B39993-FC5A-4F75-AA09-473411E12099}"/>
    <cellStyle name="Moneda 2 4 2" xfId="68" xr:uid="{06F97225-B30B-410A-9A40-8FF4DA4DF532}"/>
    <cellStyle name="Moneda 2 4 2 2" xfId="170" xr:uid="{C6DBC086-3A53-4391-AD6B-74740CDB5271}"/>
    <cellStyle name="Moneda 2 4 2 2 2" xfId="344" xr:uid="{3711108E-C6A4-4619-9CB0-7C2B6B87284A}"/>
    <cellStyle name="Moneda 2 4 2 2 2 2" xfId="808" xr:uid="{77225F3D-9E7B-4E1E-AE07-16FE6954E54B}"/>
    <cellStyle name="Moneda 2 4 2 2 2 3" xfId="1269" xr:uid="{3A554DA1-801F-46DF-BBAD-B40038B5ED86}"/>
    <cellStyle name="Moneda 2 4 2 2 2 4" xfId="1730" xr:uid="{361759E3-EBE0-4110-B0DB-29041C413D62}"/>
    <cellStyle name="Moneda 2 4 2 2 2 5" xfId="2190" xr:uid="{FC06ECDD-EE80-4AE9-9527-D3D9199227DB}"/>
    <cellStyle name="Moneda 2 4 2 2 3" xfId="578" xr:uid="{49945A8F-1FD0-4301-8CF8-72C2F45D2B39}"/>
    <cellStyle name="Moneda 2 4 2 2 4" xfId="1039" xr:uid="{D4BC9DE3-7D58-42A1-B603-E3B3DD6C180B}"/>
    <cellStyle name="Moneda 2 4 2 2 5" xfId="1500" xr:uid="{E83EC74E-FBD6-4E01-961C-B101370D7EAE}"/>
    <cellStyle name="Moneda 2 4 2 2 6" xfId="1960" xr:uid="{7D00529C-FF85-47E2-B3E9-7EEDC76F1228}"/>
    <cellStyle name="Moneda 2 4 2 3" xfId="246" xr:uid="{543A3951-E6FB-4F19-A150-8278830F0279}"/>
    <cellStyle name="Moneda 2 4 2 3 2" xfId="733" xr:uid="{89C07D76-B9A5-4D45-9BC1-F1AE4DC161B2}"/>
    <cellStyle name="Moneda 2 4 2 3 2 2" xfId="1194" xr:uid="{E62BF6F2-A7F7-4A9C-BA0D-7B744D6F4B79}"/>
    <cellStyle name="Moneda 2 4 2 3 2 3" xfId="1655" xr:uid="{F55B0F21-4DD0-423F-A9FD-B316A9B0B3D1}"/>
    <cellStyle name="Moneda 2 4 2 3 2 4" xfId="2115" xr:uid="{726FEF68-4FCD-4A28-B712-621C0A01A2C7}"/>
    <cellStyle name="Moneda 2 4 2 3 3" xfId="503" xr:uid="{7EF7ED97-50BB-4A4D-BD60-F1FBD2ABB343}"/>
    <cellStyle name="Moneda 2 4 2 3 4" xfId="964" xr:uid="{6585A688-7CD5-4E66-9656-E6F4B49A8909}"/>
    <cellStyle name="Moneda 2 4 2 3 5" xfId="1425" xr:uid="{E92E7793-B674-4A76-A79E-EDA57E17CA29}"/>
    <cellStyle name="Moneda 2 4 2 3 6" xfId="1885" xr:uid="{8DCC4573-46DF-48F4-AD06-CBF761ADDBB6}"/>
    <cellStyle name="Moneda 2 4 2 4" xfId="657" xr:uid="{EBB00225-2D52-4334-8EF7-C07F186A7A32}"/>
    <cellStyle name="Moneda 2 4 2 4 2" xfId="1118" xr:uid="{37DAAC34-85EA-4CC8-90AC-E44E958CD1A6}"/>
    <cellStyle name="Moneda 2 4 2 4 3" xfId="1579" xr:uid="{684CD1B8-F2D6-429E-A5CF-9CFDB5A171F1}"/>
    <cellStyle name="Moneda 2 4 2 4 4" xfId="2039" xr:uid="{9EEA35B0-14D2-460D-B2D6-25A36BEB4852}"/>
    <cellStyle name="Moneda 2 4 2 5" xfId="427" xr:uid="{CDCDF148-5E1A-43E2-B66C-04BDFCAABE2E}"/>
    <cellStyle name="Moneda 2 4 2 6" xfId="888" xr:uid="{D3F82A18-50AC-45CF-BCDB-DC79CE97B5B7}"/>
    <cellStyle name="Moneda 2 4 2 7" xfId="1349" xr:uid="{09864A11-E37A-4A5B-9AFF-7112C06B34DA}"/>
    <cellStyle name="Moneda 2 4 2 8" xfId="1809" xr:uid="{6FDE9B6E-7043-4807-99A1-2902B8DD6D75}"/>
    <cellStyle name="Moneda 2 4 3" xfId="113" xr:uid="{A9C19928-44F5-489F-93A0-AF340425F783}"/>
    <cellStyle name="Moneda 2 4 4" xfId="140" xr:uid="{962D1184-EA1E-4C7C-A802-4BF6F6476B2A}"/>
    <cellStyle name="Moneda 2 4 4 2" xfId="313" xr:uid="{38386EAE-4726-4F1C-AF16-332877D392D6}"/>
    <cellStyle name="Moneda 2 4 4 2 2" xfId="778" xr:uid="{614768FF-F6E2-4920-A46E-90A84257F947}"/>
    <cellStyle name="Moneda 2 4 4 2 3" xfId="1239" xr:uid="{B53161EF-6FF0-4526-8132-6BF7C37ACA7B}"/>
    <cellStyle name="Moneda 2 4 4 2 4" xfId="1700" xr:uid="{408409E3-56CA-4C30-A5C6-90993D95621D}"/>
    <cellStyle name="Moneda 2 4 4 2 5" xfId="2160" xr:uid="{121AC7E2-59E7-4EB1-9323-BDA976E5B528}"/>
    <cellStyle name="Moneda 2 4 4 3" xfId="548" xr:uid="{AF5B25F1-983D-4A3D-93BD-D13F60D0C3EE}"/>
    <cellStyle name="Moneda 2 4 4 4" xfId="1009" xr:uid="{5388622A-6051-408A-BC06-32ED25CA998F}"/>
    <cellStyle name="Moneda 2 4 4 5" xfId="1470" xr:uid="{FBD5CAFD-DA13-4DCA-888B-8B6E38242165}"/>
    <cellStyle name="Moneda 2 4 4 6" xfId="1930" xr:uid="{AF4E468B-494D-4837-B32F-380579092F8F}"/>
    <cellStyle name="Moneda 2 4 5" xfId="216" xr:uid="{BA90199A-D980-4688-8F11-C7A84C6F0A62}"/>
    <cellStyle name="Moneda 2 4 5 2" xfId="703" xr:uid="{D98BBEEF-0C1E-4055-9841-875055F11354}"/>
    <cellStyle name="Moneda 2 4 5 2 2" xfId="1164" xr:uid="{D1E8BED1-FC7F-40A4-85DA-D8DA33FD6674}"/>
    <cellStyle name="Moneda 2 4 5 2 3" xfId="1625" xr:uid="{9CCE7855-9B3A-4035-A4DB-C6F387E9C189}"/>
    <cellStyle name="Moneda 2 4 5 2 4" xfId="2085" xr:uid="{82FA8709-D911-4C7E-B6DF-BA7723DE405E}"/>
    <cellStyle name="Moneda 2 4 5 3" xfId="473" xr:uid="{A0F706E5-4EBB-449B-8F6E-57BE8AB4D741}"/>
    <cellStyle name="Moneda 2 4 5 4" xfId="934" xr:uid="{673490A8-43F7-42FE-9B9F-8645A481B5E7}"/>
    <cellStyle name="Moneda 2 4 5 5" xfId="1395" xr:uid="{EA7D1148-1171-4319-A4C6-FCA0A875964F}"/>
    <cellStyle name="Moneda 2 4 5 6" xfId="1855" xr:uid="{A9C62551-166D-46AC-AEC2-F13D6886DE35}"/>
    <cellStyle name="Moneda 2 4 6" xfId="627" xr:uid="{55F07A0C-2967-4F0B-93B3-AFC81EE1745B}"/>
    <cellStyle name="Moneda 2 4 6 2" xfId="1088" xr:uid="{F5164CF8-B4D1-41E9-810D-BE7798F528EC}"/>
    <cellStyle name="Moneda 2 4 6 3" xfId="1549" xr:uid="{1792DDC0-C332-40AD-AA29-B0E519F169DC}"/>
    <cellStyle name="Moneda 2 4 6 4" xfId="2009" xr:uid="{62347AEA-1AA1-45F0-8F0B-C35469D957F5}"/>
    <cellStyle name="Moneda 2 4 7" xfId="397" xr:uid="{6B6A4053-3FDD-4AD8-8DF0-D3DBE565D933}"/>
    <cellStyle name="Moneda 2 4 8" xfId="858" xr:uid="{C7F5A65D-5F8B-4F44-956A-251539D9D0AA}"/>
    <cellStyle name="Moneda 2 4 9" xfId="1319" xr:uid="{06E4F7CF-497D-48E7-B860-95309C2EE541}"/>
    <cellStyle name="Moneda 2 5" xfId="51" xr:uid="{DD2BD448-5DDE-4855-82C2-6BC48CBB722E}"/>
    <cellStyle name="Moneda 2 5 2" xfId="82" xr:uid="{E8601F67-7C07-4B33-9E1D-7CC7C6699CBF}"/>
    <cellStyle name="Moneda 2 5 2 2" xfId="183" xr:uid="{77B7AB98-DAB0-4F9C-B508-97F450FC4634}"/>
    <cellStyle name="Moneda 2 5 2 2 2" xfId="357" xr:uid="{EB5807EA-6DDA-47D1-B7AE-D6F7B4A89BC2}"/>
    <cellStyle name="Moneda 2 5 2 2 2 2" xfId="821" xr:uid="{2146D3DC-7940-4B64-A454-0A57079FE96C}"/>
    <cellStyle name="Moneda 2 5 2 2 2 3" xfId="1282" xr:uid="{24BB384C-4EFA-4D3A-B913-8FA1420AC3F8}"/>
    <cellStyle name="Moneda 2 5 2 2 2 4" xfId="1743" xr:uid="{187CA598-FCF3-4ECC-86DB-D5C3DA6320E3}"/>
    <cellStyle name="Moneda 2 5 2 2 2 5" xfId="2203" xr:uid="{D5AC2ED5-E18B-46A6-8885-3A5670822721}"/>
    <cellStyle name="Moneda 2 5 2 2 3" xfId="591" xr:uid="{1868D6C5-19B0-4C08-89CC-1477574077AB}"/>
    <cellStyle name="Moneda 2 5 2 2 4" xfId="1052" xr:uid="{19D9E912-66E2-4C63-BC15-C6891134B7EA}"/>
    <cellStyle name="Moneda 2 5 2 2 5" xfId="1513" xr:uid="{BA38A9D8-62C3-4F20-9CD3-27C681FC16DA}"/>
    <cellStyle name="Moneda 2 5 2 2 6" xfId="1973" xr:uid="{3ACD1780-9112-4C40-AF4C-5B300E3509CB}"/>
    <cellStyle name="Moneda 2 5 2 3" xfId="259" xr:uid="{BAC5A141-333C-45B2-8756-F0F5DA12DEC6}"/>
    <cellStyle name="Moneda 2 5 2 3 2" xfId="746" xr:uid="{5FB3B6DD-D65F-4E26-B19E-3F6417573FEC}"/>
    <cellStyle name="Moneda 2 5 2 3 2 2" xfId="1207" xr:uid="{DF2D16AC-963C-4A4C-B517-B431EB1F2E46}"/>
    <cellStyle name="Moneda 2 5 2 3 2 3" xfId="1668" xr:uid="{9DFDCB0F-5AD7-42C8-BCE8-1BED9E97C905}"/>
    <cellStyle name="Moneda 2 5 2 3 2 4" xfId="2128" xr:uid="{0728D8CF-BEF8-411B-A41C-0D8878C5AA00}"/>
    <cellStyle name="Moneda 2 5 2 3 3" xfId="516" xr:uid="{19AA0FE5-6959-47A8-A0A0-AABAE5732479}"/>
    <cellStyle name="Moneda 2 5 2 3 4" xfId="977" xr:uid="{3AAEFF53-8208-4BF9-AE18-47F6FDC6D6AC}"/>
    <cellStyle name="Moneda 2 5 2 3 5" xfId="1438" xr:uid="{0DE19928-DB9F-4717-A257-AD5BC6EC852B}"/>
    <cellStyle name="Moneda 2 5 2 3 6" xfId="1898" xr:uid="{E8AB20AC-2485-4526-9006-B2221A184891}"/>
    <cellStyle name="Moneda 2 5 2 4" xfId="670" xr:uid="{BD5B7532-F68A-4ED3-8877-4AA4573E7C94}"/>
    <cellStyle name="Moneda 2 5 2 4 2" xfId="1131" xr:uid="{8A775636-BFA5-4F1B-B930-B46775B3FAC4}"/>
    <cellStyle name="Moneda 2 5 2 4 3" xfId="1592" xr:uid="{2A52A945-1C3A-464A-ACFA-18A04E41EC72}"/>
    <cellStyle name="Moneda 2 5 2 4 4" xfId="2052" xr:uid="{721DD860-D7CF-4141-AF51-F3E97C367E6F}"/>
    <cellStyle name="Moneda 2 5 2 5" xfId="440" xr:uid="{1755F353-E828-4125-ABB2-82D870D13E6E}"/>
    <cellStyle name="Moneda 2 5 2 6" xfId="901" xr:uid="{99DCF332-A13F-4BA3-9F5D-88AD00133DF5}"/>
    <cellStyle name="Moneda 2 5 2 7" xfId="1362" xr:uid="{75B23CB0-34AB-402C-A198-4AFE763C412E}"/>
    <cellStyle name="Moneda 2 5 2 8" xfId="1822" xr:uid="{A234E767-8ED7-469C-B3B1-4F680BD85E10}"/>
    <cellStyle name="Moneda 2 5 3" xfId="153" xr:uid="{00F62680-B0C0-4964-A3AE-0996BDDDFCBC}"/>
    <cellStyle name="Moneda 2 5 3 2" xfId="327" xr:uid="{BF4B6CA1-624A-42BD-9FD3-E9BC7B7C185F}"/>
    <cellStyle name="Moneda 2 5 3 2 2" xfId="791" xr:uid="{12CE32F8-94AE-491C-9BA1-0A9CFF4E362D}"/>
    <cellStyle name="Moneda 2 5 3 2 3" xfId="1252" xr:uid="{77873EFE-9DF0-46AC-B984-503207B5B9D6}"/>
    <cellStyle name="Moneda 2 5 3 2 4" xfId="1713" xr:uid="{A85DC278-AEC1-435A-98E3-2F7180551776}"/>
    <cellStyle name="Moneda 2 5 3 2 5" xfId="2173" xr:uid="{CF368DFF-BC3C-4ED1-BDF9-5DADCC2A7624}"/>
    <cellStyle name="Moneda 2 5 3 3" xfId="561" xr:uid="{83A176A0-B6B3-47C3-91E5-21503142A35A}"/>
    <cellStyle name="Moneda 2 5 3 4" xfId="1022" xr:uid="{AD7F72C7-B388-4CA0-9D40-A046AA1A49E8}"/>
    <cellStyle name="Moneda 2 5 3 5" xfId="1483" xr:uid="{B2CC1140-CEA5-4502-BF59-87416B8AC040}"/>
    <cellStyle name="Moneda 2 5 3 6" xfId="1943" xr:uid="{555FD97F-E78F-4485-8F37-6BAB31C47941}"/>
    <cellStyle name="Moneda 2 5 4" xfId="229" xr:uid="{F885E60C-B8CA-4806-AB73-0C62A27837AA}"/>
    <cellStyle name="Moneda 2 5 4 2" xfId="716" xr:uid="{1449AF8A-59C7-4635-802A-3F1342408C3A}"/>
    <cellStyle name="Moneda 2 5 4 2 2" xfId="1177" xr:uid="{567115BA-33C6-435F-BF11-CE86F1D130ED}"/>
    <cellStyle name="Moneda 2 5 4 2 3" xfId="1638" xr:uid="{D9EB769E-FE15-49D5-B4BA-9A909417044A}"/>
    <cellStyle name="Moneda 2 5 4 2 4" xfId="2098" xr:uid="{5F1312F5-D4F4-43EB-8C8B-6BD308A81790}"/>
    <cellStyle name="Moneda 2 5 4 3" xfId="486" xr:uid="{DB40E8E9-4FE5-43A9-9430-418124C9B22A}"/>
    <cellStyle name="Moneda 2 5 4 4" xfId="947" xr:uid="{1560EA0E-4416-4FE5-912E-09A28F448EB9}"/>
    <cellStyle name="Moneda 2 5 4 5" xfId="1408" xr:uid="{1D8F0BEE-7C9F-4F4E-A710-478DCAE9A98E}"/>
    <cellStyle name="Moneda 2 5 4 6" xfId="1868" xr:uid="{F7F45863-D343-48C9-8744-FB68797B15C0}"/>
    <cellStyle name="Moneda 2 5 5" xfId="640" xr:uid="{B23E4DC5-9981-476D-8DA3-64D7B1677BAC}"/>
    <cellStyle name="Moneda 2 5 5 2" xfId="1101" xr:uid="{79B6ED1E-C4EE-4495-911E-A56937071534}"/>
    <cellStyle name="Moneda 2 5 5 3" xfId="1562" xr:uid="{B310CE63-758C-465C-89EF-BBC102EC90A0}"/>
    <cellStyle name="Moneda 2 5 5 4" xfId="2022" xr:uid="{736CCEE6-89C8-4BCE-BF5E-363F7237891E}"/>
    <cellStyle name="Moneda 2 5 6" xfId="410" xr:uid="{CE70E3C1-369E-4844-9C37-6C00B32DA616}"/>
    <cellStyle name="Moneda 2 5 7" xfId="871" xr:uid="{D5B5FC0C-C575-4ED7-8E31-E462A77692D8}"/>
    <cellStyle name="Moneda 2 5 8" xfId="1332" xr:uid="{5066611E-6741-4436-BAAA-845205A5211D}"/>
    <cellStyle name="Moneda 2 5 9" xfId="1792" xr:uid="{B8C76F22-0598-4231-8CF9-4E6A9E0396C9}"/>
    <cellStyle name="Moneda 2 6" xfId="56" xr:uid="{B0959143-C72F-411D-9B04-0C5045CD765B}"/>
    <cellStyle name="Moneda 2 6 2" xfId="158" xr:uid="{9C94FAB9-201B-44BB-9657-D8A27DCAB01B}"/>
    <cellStyle name="Moneda 2 6 2 2" xfId="332" xr:uid="{988BF007-1125-4F12-9B2E-5EB0880824C8}"/>
    <cellStyle name="Moneda 2 6 2 2 2" xfId="796" xr:uid="{BAA099B7-72A5-4505-A837-AFEA7D6B1392}"/>
    <cellStyle name="Moneda 2 6 2 2 3" xfId="1257" xr:uid="{EDBB8C0E-2404-4520-9301-3B10ABF768B1}"/>
    <cellStyle name="Moneda 2 6 2 2 4" xfId="1718" xr:uid="{91E230A8-6DDC-4066-9204-C5DA6167AEFE}"/>
    <cellStyle name="Moneda 2 6 2 2 5" xfId="2178" xr:uid="{DA224FF5-3A93-4509-853B-5FB2102B89CD}"/>
    <cellStyle name="Moneda 2 6 2 3" xfId="566" xr:uid="{12DE61B2-54C6-4D7A-8CA4-EC39919E7435}"/>
    <cellStyle name="Moneda 2 6 2 4" xfId="1027" xr:uid="{2579415B-35EE-415F-B5DE-C400BE50D86C}"/>
    <cellStyle name="Moneda 2 6 2 5" xfId="1488" xr:uid="{B6A59F8C-881A-4B7C-81CE-0020B2DE7FC9}"/>
    <cellStyle name="Moneda 2 6 2 6" xfId="1948" xr:uid="{B989E3A8-D43D-4A9C-9098-5CC6793E3ABD}"/>
    <cellStyle name="Moneda 2 6 3" xfId="234" xr:uid="{260FADF0-A3D8-4221-8FDE-1E69E0CE87A1}"/>
    <cellStyle name="Moneda 2 6 3 2" xfId="721" xr:uid="{E00EE669-A724-40BF-ADCD-8421549CCA1E}"/>
    <cellStyle name="Moneda 2 6 3 2 2" xfId="1182" xr:uid="{7D7D96ED-AE82-491E-B5AC-AAE576139DE9}"/>
    <cellStyle name="Moneda 2 6 3 2 3" xfId="1643" xr:uid="{876A6D93-6B55-4B5E-A6E3-2F05187814F8}"/>
    <cellStyle name="Moneda 2 6 3 2 4" xfId="2103" xr:uid="{75624BEE-94CE-4074-8E2A-8C57466C93CC}"/>
    <cellStyle name="Moneda 2 6 3 3" xfId="491" xr:uid="{F0B6DAE7-D04B-416C-8106-C7AD8D1C40CE}"/>
    <cellStyle name="Moneda 2 6 3 4" xfId="952" xr:uid="{5F2FD963-615B-4540-80E6-68DD08FE0C37}"/>
    <cellStyle name="Moneda 2 6 3 5" xfId="1413" xr:uid="{EBED172F-DEB0-492B-A2D4-6A27BAEB3DB4}"/>
    <cellStyle name="Moneda 2 6 3 6" xfId="1873" xr:uid="{0E8AB8E0-E247-46EE-84AD-B61909529F1F}"/>
    <cellStyle name="Moneda 2 6 4" xfId="645" xr:uid="{873D53F4-CD6D-4A85-83BA-16DD7BCD1DA5}"/>
    <cellStyle name="Moneda 2 6 4 2" xfId="1106" xr:uid="{10072F97-20F2-45A4-A896-D0F0F9D53127}"/>
    <cellStyle name="Moneda 2 6 4 3" xfId="1567" xr:uid="{039D2835-427B-4422-8AFE-BE5BEF8B5FDF}"/>
    <cellStyle name="Moneda 2 6 4 4" xfId="2027" xr:uid="{C4CDAF88-8010-47DE-AC27-625992429550}"/>
    <cellStyle name="Moneda 2 6 5" xfId="415" xr:uid="{E103EE49-BA1D-425C-A3C3-5FF654DF9422}"/>
    <cellStyle name="Moneda 2 6 6" xfId="876" xr:uid="{75CB1AFB-DBAA-428E-B2A4-4A94A843A481}"/>
    <cellStyle name="Moneda 2 6 7" xfId="1337" xr:uid="{14FD7230-C774-4E95-B4F4-E1659DCDB9FA}"/>
    <cellStyle name="Moneda 2 6 8" xfId="1797" xr:uid="{0D18F801-FCFD-4723-BFAC-6AF36E3CBB2A}"/>
    <cellStyle name="Moneda 2 7" xfId="88" xr:uid="{FC137E8C-4DF2-430B-B20B-65AB9B3123DE}"/>
    <cellStyle name="Moneda 2 7 2" xfId="189" xr:uid="{895FE5F1-51C7-4CDB-8FEB-09966C6F7CD5}"/>
    <cellStyle name="Moneda 2 7 2 2" xfId="363" xr:uid="{86757E8D-04D0-4033-856A-5BAC735D5C4E}"/>
    <cellStyle name="Moneda 2 7 2 2 2" xfId="827" xr:uid="{B1EDA36B-694C-4C08-B0FC-EF02F61B8C57}"/>
    <cellStyle name="Moneda 2 7 2 2 3" xfId="1288" xr:uid="{FC90A7A0-C327-4F21-98DE-9CDDFE28E65D}"/>
    <cellStyle name="Moneda 2 7 2 2 4" xfId="1749" xr:uid="{ED8088CE-129F-4C09-B154-4BD22F1FD60D}"/>
    <cellStyle name="Moneda 2 7 2 2 5" xfId="2209" xr:uid="{BD1FA193-9AF2-4CB1-B374-FCD96369ACFC}"/>
    <cellStyle name="Moneda 2 7 2 3" xfId="597" xr:uid="{0E2CFFB7-4F82-4BD0-BB95-E5EBB5278166}"/>
    <cellStyle name="Moneda 2 7 2 4" xfId="1058" xr:uid="{018F254A-A6AF-41E1-884F-C65EB8F37E90}"/>
    <cellStyle name="Moneda 2 7 2 5" xfId="1519" xr:uid="{B5CFD405-0728-4701-AB8F-3A74804A748F}"/>
    <cellStyle name="Moneda 2 7 2 6" xfId="1979" xr:uid="{CF37CDD8-EEC8-4724-BAA4-66EE80EF7270}"/>
    <cellStyle name="Moneda 2 7 3" xfId="284" xr:uid="{A7296168-FD3E-4727-AEEE-D25F6A2AC815}"/>
    <cellStyle name="Moneda 2 7 3 2" xfId="752" xr:uid="{E21CF130-5FA1-4854-86D2-0CD06B2BF1EE}"/>
    <cellStyle name="Moneda 2 7 3 2 2" xfId="1213" xr:uid="{0C850558-DBEE-4DFB-8A08-76483DFD9948}"/>
    <cellStyle name="Moneda 2 7 3 2 3" xfId="1674" xr:uid="{66CD5B6F-E4CA-4981-B8B1-332C79171A17}"/>
    <cellStyle name="Moneda 2 7 3 2 4" xfId="2134" xr:uid="{327B31C0-17D2-418C-98B7-437CE8EF4C17}"/>
    <cellStyle name="Moneda 2 7 3 3" xfId="522" xr:uid="{55B6B032-1AFB-4C6B-A1B1-137AFFDB5025}"/>
    <cellStyle name="Moneda 2 7 3 4" xfId="983" xr:uid="{8F93C642-BA7A-4577-BC53-7EF01FD2149E}"/>
    <cellStyle name="Moneda 2 7 3 5" xfId="1444" xr:uid="{EC71BCB7-CFF7-412E-8584-0A2173FD8933}"/>
    <cellStyle name="Moneda 2 7 3 6" xfId="1904" xr:uid="{515A6C08-1635-4FE6-A409-703ED789B0DC}"/>
    <cellStyle name="Moneda 2 7 4" xfId="265" xr:uid="{AAD6F4A5-3CF8-4E97-9822-F24AD31208F7}"/>
    <cellStyle name="Moneda 2 7 4 2" xfId="676" xr:uid="{9A8A1001-1872-4022-93AB-7F457687E0AD}"/>
    <cellStyle name="Moneda 2 7 4 3" xfId="1137" xr:uid="{563F0F64-163C-47E8-9FFC-99113D77DCC6}"/>
    <cellStyle name="Moneda 2 7 4 4" xfId="1598" xr:uid="{D95083F3-0ECC-4EC7-95CE-4A1E57946521}"/>
    <cellStyle name="Moneda 2 7 4 5" xfId="2058" xr:uid="{BE438E93-B186-4858-8570-05D1A84027BC}"/>
    <cellStyle name="Moneda 2 7 5" xfId="446" xr:uid="{26D83E8D-7ECF-483E-BC5F-75935B9FD2DB}"/>
    <cellStyle name="Moneda 2 7 6" xfId="907" xr:uid="{5C6E938B-99B3-4BBA-92E8-3D65FFD8A9B3}"/>
    <cellStyle name="Moneda 2 7 7" xfId="1368" xr:uid="{A8321381-0D42-4618-95B6-9A2EBE96CEEF}"/>
    <cellStyle name="Moneda 2 7 8" xfId="1828" xr:uid="{F5DAC798-D56E-432A-96E2-53D0FF2AB899}"/>
    <cellStyle name="Moneda 2 8" xfId="128" xr:uid="{AF32D9EA-BFD7-48D3-BF70-7E5F4BB1266F}"/>
    <cellStyle name="Moneda 2 8 2" xfId="280" xr:uid="{057EA558-91BC-4DD2-9D50-E804A4405031}"/>
    <cellStyle name="Moneda 2 8 2 2" xfId="691" xr:uid="{4E6B9700-C878-4FB2-81CD-964E1AB3CC71}"/>
    <cellStyle name="Moneda 2 8 2 3" xfId="1152" xr:uid="{A09C1618-113C-4828-8082-EC6FFC294436}"/>
    <cellStyle name="Moneda 2 8 2 4" xfId="1613" xr:uid="{5F69F842-2E3D-421F-B8C0-EDC599BC6A5E}"/>
    <cellStyle name="Moneda 2 8 2 5" xfId="2073" xr:uid="{CE0FB2D4-8213-43FF-AAF0-72B63522BD96}"/>
    <cellStyle name="Moneda 2 8 3" xfId="461" xr:uid="{FC1D284C-7A8A-47B5-BF52-D575A30F7845}"/>
    <cellStyle name="Moneda 2 8 4" xfId="922" xr:uid="{DE316A4D-5064-4D81-97A9-2C6037BB4392}"/>
    <cellStyle name="Moneda 2 8 5" xfId="1383" xr:uid="{86E89B1D-CFFC-483A-95B2-2C955D6DAAB3}"/>
    <cellStyle name="Moneda 2 8 6" xfId="1843" xr:uid="{17A1B5DC-28C8-4B43-A3B9-E75461CF4A78}"/>
    <cellStyle name="Moneda 2 9" xfId="204" xr:uid="{4F76C003-0CC3-4093-B767-901435C01AE3}"/>
    <cellStyle name="Moneda 2 9 2" xfId="615" xr:uid="{4B9A4EC3-681D-49B5-9D58-5F4EBAF9926E}"/>
    <cellStyle name="Moneda 2 9 3" xfId="1076" xr:uid="{9A90B284-085C-4E64-9564-464DDA37C5E7}"/>
    <cellStyle name="Moneda 2 9 4" xfId="1537" xr:uid="{4B5D0FF7-F307-4613-AF26-B75EABE29755}"/>
    <cellStyle name="Moneda 2 9 5" xfId="1997" xr:uid="{A2964985-C53D-44DD-9680-B03F9D19EEE6}"/>
    <cellStyle name="Moneda 3" xfId="16" xr:uid="{E121ADBD-0B03-492A-803B-ED73C6399F33}"/>
    <cellStyle name="Moneda 3 2" xfId="24" xr:uid="{ABE8740F-CECF-46E4-AAFA-95DA2ADBE4E2}"/>
    <cellStyle name="Moneda 3 2 2" xfId="44" xr:uid="{0EF7378C-B8F4-4C57-AD1A-7F8F97C6C24A}"/>
    <cellStyle name="Moneda 3 3" xfId="121" xr:uid="{FC5ADBE2-3858-4DC2-ACDF-3B6E337FD773}"/>
    <cellStyle name="Moneda 4" xfId="17" xr:uid="{484E2848-3C1F-44AD-97E4-ADAF146FCC51}"/>
    <cellStyle name="Moneda 4 2" xfId="37" xr:uid="{346869F2-1050-48A8-A9FA-C1748ED445E8}"/>
    <cellStyle name="Moneda 5" xfId="14" xr:uid="{192336EA-7165-40E5-9F6D-DDB86ED98A5B}"/>
    <cellStyle name="Moneda 5 2" xfId="26" xr:uid="{08FF97E9-6FAE-4F04-A7AE-6A7E43153C32}"/>
    <cellStyle name="Moneda 5 2 2" xfId="126" xr:uid="{FF1AC379-625F-4D44-B4A0-4BD514FFA41B}"/>
    <cellStyle name="Moneda 5 3" xfId="25" xr:uid="{2EB81972-74E7-4E9C-8A95-12EF6FDBBFDD}"/>
    <cellStyle name="Moneda 5 3 2" xfId="45" xr:uid="{4D891FFE-E522-4C2E-858E-7DFBC99408A6}"/>
    <cellStyle name="Moneda 6" xfId="79" xr:uid="{70EC46EB-F417-4020-953F-650FEFDBD5D7}"/>
    <cellStyle name="Moneda 7" xfId="324" xr:uid="{C9927D9A-46B8-4DAC-BBAB-6E6B4588F869}"/>
    <cellStyle name="Normal" xfId="0" builtinId="0"/>
    <cellStyle name="Normal 10" xfId="4" xr:uid="{D5EE76C6-7E6B-4AEC-95E3-0A7787BC5D57}"/>
    <cellStyle name="Normal 10 2" xfId="308" xr:uid="{051E3315-8F63-4369-9D66-537178BF66D5}"/>
    <cellStyle name="Normal 10 2 2" xfId="381" xr:uid="{F4ACE5ED-4E9B-4E16-B4AC-7FD2A7F73E99}"/>
    <cellStyle name="Normal 11" xfId="298" xr:uid="{C6313AB6-6F2A-4851-B704-1234C0EDEDE4}"/>
    <cellStyle name="Normal 11 2" xfId="369" xr:uid="{E707C579-ED18-40E8-98C7-BD1235637BA3}"/>
    <cellStyle name="Normal 11 3" xfId="766" xr:uid="{BA9E4818-51C3-4938-8BAC-1C33ED1F609F}"/>
    <cellStyle name="Normal 11 3 2" xfId="1227" xr:uid="{AA6AD0E5-D46B-452F-9A32-04569AF442D2}"/>
    <cellStyle name="Normal 11 3 3" xfId="1688" xr:uid="{0497AA00-1944-4206-B663-68E742AC1E57}"/>
    <cellStyle name="Normal 11 3 4" xfId="2148" xr:uid="{938631E2-1F9D-4CFB-B318-F8AAB9B51326}"/>
    <cellStyle name="Normal 11 4" xfId="536" xr:uid="{EAC856A4-3D05-452B-8595-3D6C292A302B}"/>
    <cellStyle name="Normal 11 5" xfId="997" xr:uid="{AD6657FD-5C3E-4932-9F5E-6F9ED43BEEC2}"/>
    <cellStyle name="Normal 11 6" xfId="1458" xr:uid="{B51AECFC-E7A5-4324-AABC-BF97C8DD616C}"/>
    <cellStyle name="Normal 11 7" xfId="1918" xr:uid="{EE4D64CD-EC1C-4176-A682-FC4CB3BAE367}"/>
    <cellStyle name="Normal 12" xfId="378" xr:uid="{B4A581F5-E7EB-4E3F-8831-53A6316858FF}"/>
    <cellStyle name="Normal 12 2" xfId="841" xr:uid="{D07F0990-379E-4D73-8D2B-366905ACC5EA}"/>
    <cellStyle name="Normal 12 2 2" xfId="1302" xr:uid="{043B4F64-DC03-4E82-BAF0-B50D042179C7}"/>
    <cellStyle name="Normal 12 2 3" xfId="1763" xr:uid="{E541C88E-2083-4702-9070-91D9D3CB52D6}"/>
    <cellStyle name="Normal 12 2 4" xfId="2223" xr:uid="{A27FA509-9054-4872-9EE5-7977A46A1F3B}"/>
    <cellStyle name="Normal 12 3" xfId="611" xr:uid="{368EAE05-692D-4234-9B08-2F5547713D5F}"/>
    <cellStyle name="Normal 12 4" xfId="1072" xr:uid="{86BC2388-35ED-4B67-8D73-182986DC5E98}"/>
    <cellStyle name="Normal 12 5" xfId="1533" xr:uid="{29ABA79A-2EEA-4B99-8689-8E25F616317F}"/>
    <cellStyle name="Normal 12 6" xfId="1993" xr:uid="{9C446DA9-B8E1-4E69-A55F-EF5CFEE66009}"/>
    <cellStyle name="Normal 13" xfId="383" xr:uid="{1C4DC70C-4503-43BE-B193-EAFD74C73EDE}"/>
    <cellStyle name="Normal 14" xfId="844" xr:uid="{159FD3FB-2E6C-4BED-A926-4B6016736D5F}"/>
    <cellStyle name="Normal 2" xfId="9" xr:uid="{E257057A-A20C-4669-894D-7C69A58BABA5}"/>
    <cellStyle name="Normal 2 2" xfId="1" xr:uid="{D5EF940C-AE65-44E9-9EE5-87FAFF96140F}"/>
    <cellStyle name="Normal 2 8 7" xfId="98" xr:uid="{88E9B056-FBC3-4AE7-ABE3-6E683F09CF14}"/>
    <cellStyle name="Normal 2 8 8" xfId="99" xr:uid="{49FDFBF9-DC92-400C-A85E-FC499705B469}"/>
    <cellStyle name="Normal 2 8 9" xfId="100" xr:uid="{FEDFAD45-A1DC-4A4F-9651-502583B4BEF4}"/>
    <cellStyle name="Normal 21" xfId="3" xr:uid="{811F1B75-41C9-46DF-BDA8-FD254B9107D6}"/>
    <cellStyle name="Normal 22" xfId="380" xr:uid="{80A41398-ABBF-4BFD-A5B5-E4F3929E6A87}"/>
    <cellStyle name="Normal 22 2" xfId="613" xr:uid="{CD6B8263-676B-459A-8F59-C857927348DA}"/>
    <cellStyle name="Normal 22 3" xfId="1074" xr:uid="{82402B63-62DC-4179-84D6-82884F3EC80A}"/>
    <cellStyle name="Normal 22 4" xfId="1535" xr:uid="{181E350D-3770-47BD-9ACA-5F991DB7029C}"/>
    <cellStyle name="Normal 22 5" xfId="1995" xr:uid="{C7AA1645-7D01-413A-9991-E9F6DE367D70}"/>
    <cellStyle name="Normal 24" xfId="382" xr:uid="{E8AAAF99-7396-46AE-82A2-FCFFDFC3D56E}"/>
    <cellStyle name="Normal 24 2" xfId="843" xr:uid="{1775362A-3D7D-449C-87F9-132DBF9638C3}"/>
    <cellStyle name="Normal 24 3" xfId="1304" xr:uid="{E889DF72-95C3-4BB6-8547-4511C54D7FDE}"/>
    <cellStyle name="Normal 24 4" xfId="1765" xr:uid="{32E1DF23-58E7-4298-ABDA-90A18FCDDCE0}"/>
    <cellStyle name="Normal 24 5" xfId="2225" xr:uid="{2D994244-2894-4953-A80B-B02C96F22A0B}"/>
    <cellStyle name="Normal 3" xfId="10" xr:uid="{B7149423-6B44-474F-B808-5671E5AA7897}"/>
    <cellStyle name="Normal 3 10" xfId="616" xr:uid="{D1906BF4-AF8A-4B80-948B-AB1C8EC59305}"/>
    <cellStyle name="Normal 3 10 2" xfId="1077" xr:uid="{33921024-089A-4438-928A-C2891739A566}"/>
    <cellStyle name="Normal 3 10 3" xfId="1538" xr:uid="{6B08D9BA-4D5B-4219-BF81-7A302E4C5106}"/>
    <cellStyle name="Normal 3 10 4" xfId="1998" xr:uid="{B1A9EDB8-A0BA-4CA8-B8B5-4910DCD1880B}"/>
    <cellStyle name="Normal 3 11" xfId="386" xr:uid="{99BABAFF-7FDD-405B-BABC-F859A7D31F39}"/>
    <cellStyle name="Normal 3 12" xfId="847" xr:uid="{523168FC-693F-4C7D-BAD0-14CE5556A79C}"/>
    <cellStyle name="Normal 3 13" xfId="1308" xr:uid="{C1CD62F7-3D72-42F8-AB27-AA84E8447C63}"/>
    <cellStyle name="Normal 3 14" xfId="1768" xr:uid="{2F9ABCED-43D5-43D5-ACA7-08439AFF5291}"/>
    <cellStyle name="Normal 3 2" xfId="18" xr:uid="{6D8CC712-6256-4DF7-9B76-1BE398CAF543}"/>
    <cellStyle name="Normal 3 2 10" xfId="389" xr:uid="{72818230-54B2-46A4-87F0-F434E4293E37}"/>
    <cellStyle name="Normal 3 2 11" xfId="850" xr:uid="{DBEAC522-B894-4F7E-8B2C-D132F8DCA024}"/>
    <cellStyle name="Normal 3 2 12" xfId="1311" xr:uid="{30EA356B-5407-4924-B99B-9B617BD0CCA2}"/>
    <cellStyle name="Normal 3 2 13" xfId="1771" xr:uid="{C131C02F-B028-4A86-A52F-47A8D302483B}"/>
    <cellStyle name="Normal 3 2 2" xfId="28" xr:uid="{90A948A5-5E91-4670-A590-5A12D54868E6}"/>
    <cellStyle name="Normal 3 2 2 10" xfId="1317" xr:uid="{F27A0E5D-5791-4BC1-A117-A6A4634F10BC}"/>
    <cellStyle name="Normal 3 2 2 11" xfId="1777" xr:uid="{94DFAAC7-7061-4A5D-A512-499E423ACE6B}"/>
    <cellStyle name="Normal 3 2 2 2" xfId="47" xr:uid="{7438632A-E04B-4867-A913-6F45035DDCB4}"/>
    <cellStyle name="Normal 3 2 2 2 2" xfId="78" xr:uid="{9D6B265E-0FFF-4088-8E03-50ECEE16C695}"/>
    <cellStyle name="Normal 3 2 2 2 2 2" xfId="180" xr:uid="{D9FC2CDB-3260-48C4-94EC-B74CD7804AC2}"/>
    <cellStyle name="Normal 3 2 2 2 2 2 2" xfId="354" xr:uid="{4DF51C59-66FA-4463-B3E5-928279168B81}"/>
    <cellStyle name="Normal 3 2 2 2 2 2 2 2" xfId="818" xr:uid="{84B614EF-6A5A-4BBD-8247-3D6DA7E5A86F}"/>
    <cellStyle name="Normal 3 2 2 2 2 2 2 3" xfId="1279" xr:uid="{4E05419B-3D94-4D41-A2D8-BBAE8D012E00}"/>
    <cellStyle name="Normal 3 2 2 2 2 2 2 4" xfId="1740" xr:uid="{2282C0C3-C6B9-423A-B015-8EF50BDFCCE7}"/>
    <cellStyle name="Normal 3 2 2 2 2 2 2 5" xfId="2200" xr:uid="{6C645010-0CF8-4DF4-86BC-42BEA19CB9BF}"/>
    <cellStyle name="Normal 3 2 2 2 2 2 3" xfId="588" xr:uid="{0BEAA415-B601-4BEB-A175-8960B990E537}"/>
    <cellStyle name="Normal 3 2 2 2 2 2 4" xfId="1049" xr:uid="{1684E66B-C181-4D14-9D14-83DCD6FEC1C2}"/>
    <cellStyle name="Normal 3 2 2 2 2 2 5" xfId="1510" xr:uid="{19E8EAF2-996F-4B7C-B639-395E92ADE920}"/>
    <cellStyle name="Normal 3 2 2 2 2 2 6" xfId="1970" xr:uid="{85DED497-B8F6-4158-9D23-D58E15D99318}"/>
    <cellStyle name="Normal 3 2 2 2 2 3" xfId="256" xr:uid="{20DD1106-47E9-4590-8B10-F91355E1CB52}"/>
    <cellStyle name="Normal 3 2 2 2 2 3 2" xfId="743" xr:uid="{B16E7AE9-833C-4B5D-9717-58FD06BFA319}"/>
    <cellStyle name="Normal 3 2 2 2 2 3 2 2" xfId="1204" xr:uid="{C0A6047F-3444-4F29-ACC9-CA2E5686D06C}"/>
    <cellStyle name="Normal 3 2 2 2 2 3 2 3" xfId="1665" xr:uid="{2D8ABCB0-D3C9-4D30-81C3-AB5E851C551B}"/>
    <cellStyle name="Normal 3 2 2 2 2 3 2 4" xfId="2125" xr:uid="{E3D36F50-49C0-4F6F-8D07-9F8C9AEFA876}"/>
    <cellStyle name="Normal 3 2 2 2 2 3 3" xfId="513" xr:uid="{0CC770C7-4A2E-4784-BE25-66E67F132055}"/>
    <cellStyle name="Normal 3 2 2 2 2 3 4" xfId="974" xr:uid="{6E633762-1B6A-4EA9-8659-82042397B5C2}"/>
    <cellStyle name="Normal 3 2 2 2 2 3 5" xfId="1435" xr:uid="{80A4A2E8-7900-4FDC-8C9B-A420369F4FC7}"/>
    <cellStyle name="Normal 3 2 2 2 2 3 6" xfId="1895" xr:uid="{1B64E49F-935C-4972-A9CC-FF71A16F1BB5}"/>
    <cellStyle name="Normal 3 2 2 2 2 4" xfId="667" xr:uid="{CFA6B0DA-08A3-4D06-8090-56F9A76F47E3}"/>
    <cellStyle name="Normal 3 2 2 2 2 4 2" xfId="1128" xr:uid="{6C84A130-C197-4D81-8975-D9264B54F801}"/>
    <cellStyle name="Normal 3 2 2 2 2 4 3" xfId="1589" xr:uid="{E4971C3D-B072-4197-BEE0-F991CE2BE771}"/>
    <cellStyle name="Normal 3 2 2 2 2 4 4" xfId="2049" xr:uid="{7B56B4D0-6E18-41E6-A6CE-BEBCA0D679B0}"/>
    <cellStyle name="Normal 3 2 2 2 2 5" xfId="437" xr:uid="{728646EE-4D43-4DB8-836E-44841BA6AAEF}"/>
    <cellStyle name="Normal 3 2 2 2 2 6" xfId="898" xr:uid="{118E73A2-21E5-4901-B085-5EC5D9E8FEFC}"/>
    <cellStyle name="Normal 3 2 2 2 2 7" xfId="1359" xr:uid="{DBCD8564-3EF6-44A8-9F71-525AE0781600}"/>
    <cellStyle name="Normal 3 2 2 2 2 8" xfId="1819" xr:uid="{36FEB738-A4B0-4CA6-9936-01E9250894D4}"/>
    <cellStyle name="Normal 3 2 2 2 3" xfId="150" xr:uid="{64F80FF9-1154-480D-A4FE-4D0B1F584A0D}"/>
    <cellStyle name="Normal 3 2 2 2 3 2" xfId="323" xr:uid="{637EC24E-0406-46AA-AAD1-FEED26C4F5D8}"/>
    <cellStyle name="Normal 3 2 2 2 3 2 2" xfId="788" xr:uid="{4CB6AE48-E6E8-4DFF-8FDA-6E349116D94E}"/>
    <cellStyle name="Normal 3 2 2 2 3 2 3" xfId="1249" xr:uid="{7AEF710A-2CEF-4E83-93C1-6618F8E6158F}"/>
    <cellStyle name="Normal 3 2 2 2 3 2 4" xfId="1710" xr:uid="{B5968E7D-9BE0-461D-AB5F-FEADAE191391}"/>
    <cellStyle name="Normal 3 2 2 2 3 2 5" xfId="2170" xr:uid="{E760300B-F776-4FC9-A216-CCDA56200304}"/>
    <cellStyle name="Normal 3 2 2 2 3 3" xfId="558" xr:uid="{0C7D03C7-FFDB-433D-8115-3A95638859F5}"/>
    <cellStyle name="Normal 3 2 2 2 3 4" xfId="1019" xr:uid="{5825CC22-FB12-4F47-A010-D0A7D920D973}"/>
    <cellStyle name="Normal 3 2 2 2 3 5" xfId="1480" xr:uid="{EBE3E840-E7D3-4C87-ACED-E8AFD258F2DF}"/>
    <cellStyle name="Normal 3 2 2 2 3 6" xfId="1940" xr:uid="{E5B395C8-C4D1-4C95-8FB5-BA8556467321}"/>
    <cellStyle name="Normal 3 2 2 2 4" xfId="226" xr:uid="{179F2E2E-08F1-4B63-9C78-ADBD763AC0F3}"/>
    <cellStyle name="Normal 3 2 2 2 4 2" xfId="713" xr:uid="{F4FAFF19-D53B-4AD0-9D58-C1B39C2C8870}"/>
    <cellStyle name="Normal 3 2 2 2 4 2 2" xfId="1174" xr:uid="{303EE68F-90D6-4C65-863B-5338B638E250}"/>
    <cellStyle name="Normal 3 2 2 2 4 2 3" xfId="1635" xr:uid="{D296FD44-56ED-4495-9DE8-D8B81D4CB221}"/>
    <cellStyle name="Normal 3 2 2 2 4 2 4" xfId="2095" xr:uid="{8E0EB7B7-0F43-4EC3-BED5-3348A7CC30AC}"/>
    <cellStyle name="Normal 3 2 2 2 4 3" xfId="483" xr:uid="{671A9B63-B230-48A6-BBE9-7FBD65B058A5}"/>
    <cellStyle name="Normal 3 2 2 2 4 4" xfId="944" xr:uid="{C25F5090-150D-4DAA-867F-3B25890B0797}"/>
    <cellStyle name="Normal 3 2 2 2 4 5" xfId="1405" xr:uid="{A99F0FA5-9131-4F60-9DC5-190A6B6224F0}"/>
    <cellStyle name="Normal 3 2 2 2 4 6" xfId="1865" xr:uid="{917749D2-27A1-4AF9-A6A8-75F86BCD5BBE}"/>
    <cellStyle name="Normal 3 2 2 2 5" xfId="637" xr:uid="{95414A01-AC51-4413-A4D2-673434D43FDB}"/>
    <cellStyle name="Normal 3 2 2 2 5 2" xfId="1098" xr:uid="{91499F47-89B3-427C-AEF9-776B2B159595}"/>
    <cellStyle name="Normal 3 2 2 2 5 3" xfId="1559" xr:uid="{B8F39740-09EE-4763-903D-9F209DC86AEC}"/>
    <cellStyle name="Normal 3 2 2 2 5 4" xfId="2019" xr:uid="{64B24E2D-E576-468B-8FFA-2EDEE42F8DE4}"/>
    <cellStyle name="Normal 3 2 2 2 6" xfId="407" xr:uid="{D71CA8FA-E004-4D8B-9B9E-42FAF7B04845}"/>
    <cellStyle name="Normal 3 2 2 2 7" xfId="868" xr:uid="{BC8B51D6-9BA9-4DC2-ADE4-34448DA64407}"/>
    <cellStyle name="Normal 3 2 2 2 8" xfId="1329" xr:uid="{F9482B2C-A2D6-4A76-8AF5-F5E6265D80E5}"/>
    <cellStyle name="Normal 3 2 2 2 9" xfId="1789" xr:uid="{48F12988-0566-4A5B-AF60-3B883CD77323}"/>
    <cellStyle name="Normal 3 2 2 3" xfId="66" xr:uid="{93664B2D-5DCC-45A3-B972-C0EAB1AFFFD9}"/>
    <cellStyle name="Normal 3 2 2 3 2" xfId="168" xr:uid="{94502FC9-2868-4B92-A374-B80AD5F71BD9}"/>
    <cellStyle name="Normal 3 2 2 3 2 2" xfId="342" xr:uid="{8FDFF9C3-0FA3-4544-B52E-7CA9EE1AC9A2}"/>
    <cellStyle name="Normal 3 2 2 3 2 2 2" xfId="806" xr:uid="{ABF2BD69-2773-4BD8-8761-A4085A904CDB}"/>
    <cellStyle name="Normal 3 2 2 3 2 2 3" xfId="1267" xr:uid="{A1F1BCCE-68B4-4FB1-B393-D9A83F79D54D}"/>
    <cellStyle name="Normal 3 2 2 3 2 2 4" xfId="1728" xr:uid="{AB76D63B-7F9B-4491-B0A3-A4561B593BA3}"/>
    <cellStyle name="Normal 3 2 2 3 2 2 5" xfId="2188" xr:uid="{4D86477D-4AC6-4786-A19C-D59B3728C35C}"/>
    <cellStyle name="Normal 3 2 2 3 2 3" xfId="576" xr:uid="{D6A4C038-F586-4D46-ADE4-424ADDEBA4B0}"/>
    <cellStyle name="Normal 3 2 2 3 2 4" xfId="1037" xr:uid="{7DF718B1-98F5-45AA-A8C1-87F73C4566C8}"/>
    <cellStyle name="Normal 3 2 2 3 2 5" xfId="1498" xr:uid="{15281AC4-6BFF-41CC-8E85-1F1F900E674D}"/>
    <cellStyle name="Normal 3 2 2 3 2 6" xfId="1958" xr:uid="{546DBC3F-25EA-448B-8C7C-4D14094DD9D9}"/>
    <cellStyle name="Normal 3 2 2 3 3" xfId="244" xr:uid="{9373444C-F63D-4FD6-8E17-C6CB7E8EF029}"/>
    <cellStyle name="Normal 3 2 2 3 3 2" xfId="731" xr:uid="{E29B6453-395F-45B1-9AFE-B146541F586A}"/>
    <cellStyle name="Normal 3 2 2 3 3 2 2" xfId="1192" xr:uid="{608C40B9-E607-4E1D-B566-3CE546D67541}"/>
    <cellStyle name="Normal 3 2 2 3 3 2 3" xfId="1653" xr:uid="{AF3172C1-E5C6-43E0-BEE0-AB666789FA98}"/>
    <cellStyle name="Normal 3 2 2 3 3 2 4" xfId="2113" xr:uid="{63CDFC1A-C23B-4329-8B2B-8AB396DAC8D4}"/>
    <cellStyle name="Normal 3 2 2 3 3 3" xfId="501" xr:uid="{380BC5B2-A259-416C-B133-EBE24CE3B70E}"/>
    <cellStyle name="Normal 3 2 2 3 3 4" xfId="962" xr:uid="{C625CE38-2CCC-49E6-9B91-4C4B711F1419}"/>
    <cellStyle name="Normal 3 2 2 3 3 5" xfId="1423" xr:uid="{9504F971-9FF3-44BD-B351-7BC999BE1AA4}"/>
    <cellStyle name="Normal 3 2 2 3 3 6" xfId="1883" xr:uid="{9000188B-FBE5-47D5-9A6C-C1EFC91D6336}"/>
    <cellStyle name="Normal 3 2 2 3 4" xfId="655" xr:uid="{1FD74ABD-E662-4D9C-A979-E1466F339A52}"/>
    <cellStyle name="Normal 3 2 2 3 4 2" xfId="1116" xr:uid="{0A14C485-FAD4-46F3-B955-C19F115CAC0E}"/>
    <cellStyle name="Normal 3 2 2 3 4 3" xfId="1577" xr:uid="{7C1BA53D-0BAE-4104-9A47-5CBC945201E5}"/>
    <cellStyle name="Normal 3 2 2 3 4 4" xfId="2037" xr:uid="{9063548C-89C4-4B3B-80B4-232FF43BA201}"/>
    <cellStyle name="Normal 3 2 2 3 5" xfId="425" xr:uid="{34F8542E-FB7A-40B1-850B-FC25206AA6F8}"/>
    <cellStyle name="Normal 3 2 2 3 6" xfId="886" xr:uid="{DF731012-6C82-4708-990A-AA465697C5BE}"/>
    <cellStyle name="Normal 3 2 2 3 7" xfId="1347" xr:uid="{97A1F8D3-4364-48FB-B443-D7F6731A9366}"/>
    <cellStyle name="Normal 3 2 2 3 8" xfId="1807" xr:uid="{C22732A2-6536-44A5-B737-0BE3C2B5D3C9}"/>
    <cellStyle name="Normal 3 2 2 4" xfId="122" xr:uid="{0CF1ED40-27FB-4FC4-AD03-368510FB5E08}"/>
    <cellStyle name="Normal 3 2 2 4 2" xfId="202" xr:uid="{938FDCFC-066A-4F8E-88DE-030F1F27A94C}"/>
    <cellStyle name="Normal 3 2 2 4 2 2" xfId="376" xr:uid="{E96D1283-5BDC-41DC-A05B-C3E052275E79}"/>
    <cellStyle name="Normal 3 2 2 4 2 2 2" xfId="839" xr:uid="{654A99E3-2B1D-40DF-AC3A-357EE37134B1}"/>
    <cellStyle name="Normal 3 2 2 4 2 2 3" xfId="1300" xr:uid="{8901225A-9242-431D-9E7E-3FDEB04855C3}"/>
    <cellStyle name="Normal 3 2 2 4 2 2 4" xfId="1761" xr:uid="{D91F2BBB-9D01-4ADE-98F3-7CFAA502B27A}"/>
    <cellStyle name="Normal 3 2 2 4 2 2 5" xfId="2221" xr:uid="{DB86101D-F08A-4BB5-8F13-B94620F5A846}"/>
    <cellStyle name="Normal 3 2 2 4 2 3" xfId="609" xr:uid="{760DDB3F-005A-4FF1-ACDB-2652B2345264}"/>
    <cellStyle name="Normal 3 2 2 4 2 4" xfId="1070" xr:uid="{E8EC2509-1D66-4C89-98F3-C054AE302588}"/>
    <cellStyle name="Normal 3 2 2 4 2 5" xfId="1531" xr:uid="{30B5C31C-6777-45DD-84BB-00A2255A01D7}"/>
    <cellStyle name="Normal 3 2 2 4 2 6" xfId="1991" xr:uid="{00426EBA-6C88-4664-8A8B-80741B482EA9}"/>
    <cellStyle name="Normal 3 2 2 4 3" xfId="297" xr:uid="{E42B07E2-2897-4750-B23B-5EEC46544768}"/>
    <cellStyle name="Normal 3 2 2 4 3 2" xfId="765" xr:uid="{67D569AF-ABAF-4567-B187-7B02F0553D24}"/>
    <cellStyle name="Normal 3 2 2 4 3 2 2" xfId="1226" xr:uid="{ACC9C5D1-0F59-4AA3-8D51-42C85265BB9A}"/>
    <cellStyle name="Normal 3 2 2 4 3 2 3" xfId="1687" xr:uid="{0C6A1456-63A7-468B-88EB-DEF492168CC1}"/>
    <cellStyle name="Normal 3 2 2 4 3 2 4" xfId="2147" xr:uid="{4364C5C9-119A-46A9-942A-92FB3C51C56C}"/>
    <cellStyle name="Normal 3 2 2 4 3 3" xfId="535" xr:uid="{EF59B8B3-52BD-4D0D-A5FE-366F0088400E}"/>
    <cellStyle name="Normal 3 2 2 4 3 4" xfId="996" xr:uid="{683EE2CD-D113-435C-B49B-2A3DE41B93E6}"/>
    <cellStyle name="Normal 3 2 2 4 3 5" xfId="1457" xr:uid="{BB73973B-E164-4AAF-8A17-34FC90AB6C62}"/>
    <cellStyle name="Normal 3 2 2 4 3 6" xfId="1917" xr:uid="{4B998725-7F35-444D-83BE-84B45F981AB9}"/>
    <cellStyle name="Normal 3 2 2 4 4" xfId="278" xr:uid="{BF97CE75-9326-4C01-8580-E4FA76E97D12}"/>
    <cellStyle name="Normal 3 2 2 4 4 2" xfId="689" xr:uid="{E1DEC205-8DDD-421E-8C20-39E9209FC0FA}"/>
    <cellStyle name="Normal 3 2 2 4 4 3" xfId="1150" xr:uid="{09B77BCC-5460-4BBF-A5C7-93B861C20423}"/>
    <cellStyle name="Normal 3 2 2 4 4 4" xfId="1611" xr:uid="{C53531D4-1DCE-4357-9B11-AA52A1B98524}"/>
    <cellStyle name="Normal 3 2 2 4 4 5" xfId="2071" xr:uid="{9FDB4857-E8E1-44C6-9847-FA573DC5BEA3}"/>
    <cellStyle name="Normal 3 2 2 4 5" xfId="459" xr:uid="{823E5D2D-7EE1-45B7-9B47-BAB280F02604}"/>
    <cellStyle name="Normal 3 2 2 4 6" xfId="920" xr:uid="{CE6FB953-94B2-4E78-B186-B5E51EBDF9F8}"/>
    <cellStyle name="Normal 3 2 2 4 7" xfId="1381" xr:uid="{1019072C-BA58-4456-8D0B-730BEEA5C84D}"/>
    <cellStyle name="Normal 3 2 2 4 8" xfId="1841" xr:uid="{78243EBC-BD59-4978-BA98-FF9AD4AE1638}"/>
    <cellStyle name="Normal 3 2 2 5" xfId="138" xr:uid="{05357ABF-31E0-4BA4-BFE6-CD1551F0691C}"/>
    <cellStyle name="Normal 3 2 2 5 2" xfId="310" xr:uid="{EB78F743-FF70-4D0D-A597-A0BF123E9E98}"/>
    <cellStyle name="Normal 3 2 2 5 2 2" xfId="776" xr:uid="{CBC593E4-7408-481A-B8CB-FD8741B343C2}"/>
    <cellStyle name="Normal 3 2 2 5 2 3" xfId="1237" xr:uid="{8491E7D7-A22C-48A1-811F-39D6CEDC78E2}"/>
    <cellStyle name="Normal 3 2 2 5 2 4" xfId="1698" xr:uid="{A216F52E-0B3A-4900-A8FF-6C36E6B731B1}"/>
    <cellStyle name="Normal 3 2 2 5 2 5" xfId="2158" xr:uid="{F1A66ED5-92B8-4B0E-B188-40D3B3124554}"/>
    <cellStyle name="Normal 3 2 2 5 3" xfId="546" xr:uid="{F396A887-3DB7-49F1-9A39-339DF9290C12}"/>
    <cellStyle name="Normal 3 2 2 5 4" xfId="1007" xr:uid="{73750276-CDE0-4AB3-9E8B-0813B5449EE6}"/>
    <cellStyle name="Normal 3 2 2 5 5" xfId="1468" xr:uid="{0E100026-38DE-4953-8071-9DA41FDDB295}"/>
    <cellStyle name="Normal 3 2 2 5 6" xfId="1928" xr:uid="{D856D94E-4227-4FA4-8AE6-05B9AFFF9540}"/>
    <cellStyle name="Normal 3 2 2 6" xfId="214" xr:uid="{2AEF00EB-EDDA-4C4E-8EF0-4413ABF48BDB}"/>
    <cellStyle name="Normal 3 2 2 6 2" xfId="701" xr:uid="{5C8AAAC1-268D-4451-B0BC-3F8CEE890234}"/>
    <cellStyle name="Normal 3 2 2 6 2 2" xfId="1162" xr:uid="{6BBACD9F-4F41-40C2-86FF-A52C9449AB2B}"/>
    <cellStyle name="Normal 3 2 2 6 2 3" xfId="1623" xr:uid="{4136C2A1-5CAF-4E2F-B348-33626E74461B}"/>
    <cellStyle name="Normal 3 2 2 6 2 4" xfId="2083" xr:uid="{43F456B2-9823-45A5-84F8-BDEF3CE848BB}"/>
    <cellStyle name="Normal 3 2 2 6 3" xfId="471" xr:uid="{9B1C2E6B-F512-46BF-AE8D-928CBCE91069}"/>
    <cellStyle name="Normal 3 2 2 6 4" xfId="932" xr:uid="{AA329BC4-BB07-428E-AF8C-F3AA7A2923B2}"/>
    <cellStyle name="Normal 3 2 2 6 5" xfId="1393" xr:uid="{3BA63FB1-3058-4B2D-9B3E-3494D2FA7F32}"/>
    <cellStyle name="Normal 3 2 2 6 6" xfId="1853" xr:uid="{95A42BA3-BB52-48B0-81AE-322C74DDEC23}"/>
    <cellStyle name="Normal 3 2 2 7" xfId="625" xr:uid="{CA6B5A5C-6535-4AAA-9B8B-F78D61C259D3}"/>
    <cellStyle name="Normal 3 2 2 7 2" xfId="1086" xr:uid="{F257636B-2A9B-4730-8E53-B90D00E3D168}"/>
    <cellStyle name="Normal 3 2 2 7 3" xfId="1547" xr:uid="{BD1518F3-C558-4F3B-A242-3227F8D56407}"/>
    <cellStyle name="Normal 3 2 2 7 4" xfId="2007" xr:uid="{91FCD0F6-804D-477A-AF53-A4B236D7D990}"/>
    <cellStyle name="Normal 3 2 2 8" xfId="395" xr:uid="{85EF3AC6-F843-4DA6-89D0-3543EB45634A}"/>
    <cellStyle name="Normal 3 2 2 9" xfId="856" xr:uid="{8CFEF266-9CBF-4F89-A3BA-AF9B82715889}"/>
    <cellStyle name="Normal 3 2 3" xfId="38" xr:uid="{6683DEDC-C2A8-4E6D-AD7B-C61F12FE2D7A}"/>
    <cellStyle name="Normal 3 2 3 2" xfId="72" xr:uid="{942518AB-893C-4F2B-89BD-170591544008}"/>
    <cellStyle name="Normal 3 2 3 2 2" xfId="174" xr:uid="{A58A202D-D45A-4F92-8890-BC009AD11C4B}"/>
    <cellStyle name="Normal 3 2 3 2 2 2" xfId="348" xr:uid="{7ED81E23-CD23-43F4-B8F4-3987BE2325DF}"/>
    <cellStyle name="Normal 3 2 3 2 2 2 2" xfId="812" xr:uid="{736A8A1B-EF15-4DDA-B1E7-27F0B78F4F5E}"/>
    <cellStyle name="Normal 3 2 3 2 2 2 3" xfId="1273" xr:uid="{FC32D35B-9279-422A-B6CA-74DCF5FFA911}"/>
    <cellStyle name="Normal 3 2 3 2 2 2 4" xfId="1734" xr:uid="{B4E6B3EB-5DE2-4B5B-A75D-9DF1901B72DB}"/>
    <cellStyle name="Normal 3 2 3 2 2 2 5" xfId="2194" xr:uid="{5B416FF4-AFF1-4C28-A704-682ACA876DC4}"/>
    <cellStyle name="Normal 3 2 3 2 2 3" xfId="582" xr:uid="{6E10333E-CC36-4DA4-846F-6E84C48EC79F}"/>
    <cellStyle name="Normal 3 2 3 2 2 4" xfId="1043" xr:uid="{923B61AA-DB8C-40A6-BE79-79F28E5A313E}"/>
    <cellStyle name="Normal 3 2 3 2 2 5" xfId="1504" xr:uid="{475495B8-412C-4EA4-8D2E-A7CC3BFE1EF0}"/>
    <cellStyle name="Normal 3 2 3 2 2 6" xfId="1964" xr:uid="{FCB1EC1E-78E5-44E6-BE49-54ADBDE4AC98}"/>
    <cellStyle name="Normal 3 2 3 2 3" xfId="250" xr:uid="{657D5912-3F30-420F-AD09-4D3A1C2DEA41}"/>
    <cellStyle name="Normal 3 2 3 2 3 2" xfId="737" xr:uid="{3D0BA101-4E71-4FF9-B4D4-902572C4A04D}"/>
    <cellStyle name="Normal 3 2 3 2 3 2 2" xfId="1198" xr:uid="{4CDD1EBE-53E0-42B8-A7E9-38F3309A4D92}"/>
    <cellStyle name="Normal 3 2 3 2 3 2 3" xfId="1659" xr:uid="{22922F55-1C44-4CDE-80F6-A3E6F650D03F}"/>
    <cellStyle name="Normal 3 2 3 2 3 2 4" xfId="2119" xr:uid="{105CF587-E843-4211-B22B-001B38ADECC4}"/>
    <cellStyle name="Normal 3 2 3 2 3 3" xfId="507" xr:uid="{9EBAEA04-908C-4010-B68E-8C0A71EA7E0E}"/>
    <cellStyle name="Normal 3 2 3 2 3 4" xfId="968" xr:uid="{1368CE83-8184-495F-9C03-F58EE6083C97}"/>
    <cellStyle name="Normal 3 2 3 2 3 5" xfId="1429" xr:uid="{6E0452CC-6BFF-4547-A5D7-42C861629228}"/>
    <cellStyle name="Normal 3 2 3 2 3 6" xfId="1889" xr:uid="{C72A6909-5B09-4D95-88C4-29F646B5064C}"/>
    <cellStyle name="Normal 3 2 3 2 4" xfId="661" xr:uid="{EF446554-DFCC-48D7-BD91-75DBF0E48C57}"/>
    <cellStyle name="Normal 3 2 3 2 4 2" xfId="1122" xr:uid="{7AA2724D-1415-4639-875B-CE447CC06FC0}"/>
    <cellStyle name="Normal 3 2 3 2 4 3" xfId="1583" xr:uid="{B88677EE-23D8-40C9-8B74-C1D7912CF918}"/>
    <cellStyle name="Normal 3 2 3 2 4 4" xfId="2043" xr:uid="{91AD438C-C7E9-49DE-99F4-65F140CF89FF}"/>
    <cellStyle name="Normal 3 2 3 2 5" xfId="431" xr:uid="{709D41AA-6459-459E-BBAA-3A6DD7BDD4EB}"/>
    <cellStyle name="Normal 3 2 3 2 6" xfId="892" xr:uid="{558E418E-0CFE-4FE0-94D3-7542A0644775}"/>
    <cellStyle name="Normal 3 2 3 2 7" xfId="1353" xr:uid="{AB22A655-FD0E-4B73-AE08-9194C31E79D7}"/>
    <cellStyle name="Normal 3 2 3 2 8" xfId="1813" xr:uid="{3B20DEBD-1E18-41D0-A43F-B5DB4BC6BDB9}"/>
    <cellStyle name="Normal 3 2 3 3" xfId="144" xr:uid="{90C6BCEF-1370-4957-B794-25787E4A9E3F}"/>
    <cellStyle name="Normal 3 2 3 3 2" xfId="317" xr:uid="{1374D399-FB2D-4EAA-8199-EA52F4F1D0AE}"/>
    <cellStyle name="Normal 3 2 3 3 2 2" xfId="782" xr:uid="{6FBC6BC6-AD5C-47CE-AE4E-90101557EF93}"/>
    <cellStyle name="Normal 3 2 3 3 2 3" xfId="1243" xr:uid="{857B49D9-D54B-408C-A314-A03370F96F52}"/>
    <cellStyle name="Normal 3 2 3 3 2 4" xfId="1704" xr:uid="{D6C586F7-8882-4270-B843-D89E278517BF}"/>
    <cellStyle name="Normal 3 2 3 3 2 5" xfId="2164" xr:uid="{9172CFBB-8273-4E07-84E5-CE6E50CC1DCF}"/>
    <cellStyle name="Normal 3 2 3 3 3" xfId="552" xr:uid="{FF8CF00A-942C-42E3-A82B-E3C18C38DA66}"/>
    <cellStyle name="Normal 3 2 3 3 4" xfId="1013" xr:uid="{B2965813-C14B-43A2-92CB-60A293FE81CB}"/>
    <cellStyle name="Normal 3 2 3 3 5" xfId="1474" xr:uid="{DD235EF4-696B-4C06-8034-92BBA62BB12B}"/>
    <cellStyle name="Normal 3 2 3 3 6" xfId="1934" xr:uid="{AADF1233-20F0-4DB0-8AF2-E47F614CA13D}"/>
    <cellStyle name="Normal 3 2 3 4" xfId="220" xr:uid="{709074E1-517E-44BF-848E-DBB20287A7A8}"/>
    <cellStyle name="Normal 3 2 3 4 2" xfId="707" xr:uid="{2D32D201-CD94-413A-B49F-EB51940A993C}"/>
    <cellStyle name="Normal 3 2 3 4 2 2" xfId="1168" xr:uid="{8CFFA9DF-7A8C-44E4-AC33-C53B068AE9A2}"/>
    <cellStyle name="Normal 3 2 3 4 2 3" xfId="1629" xr:uid="{47C592A6-12EA-4266-83CF-58BE96528B6F}"/>
    <cellStyle name="Normal 3 2 3 4 2 4" xfId="2089" xr:uid="{FC984541-DF6B-4355-8421-FB2BA5131AAF}"/>
    <cellStyle name="Normal 3 2 3 4 3" xfId="477" xr:uid="{867E882D-28BE-4DD6-AE98-211959EBABD2}"/>
    <cellStyle name="Normal 3 2 3 4 4" xfId="938" xr:uid="{C57EEB4E-1E9F-4033-ABD6-EA665B1618E3}"/>
    <cellStyle name="Normal 3 2 3 4 5" xfId="1399" xr:uid="{C7A67D26-1CF4-4D9F-B4CC-601EE38DBBB9}"/>
    <cellStyle name="Normal 3 2 3 4 6" xfId="1859" xr:uid="{B09776DF-A77A-4CF0-BA74-B4A202116168}"/>
    <cellStyle name="Normal 3 2 3 5" xfId="631" xr:uid="{D439887C-DAEF-4850-9D20-EB64DD610F96}"/>
    <cellStyle name="Normal 3 2 3 5 2" xfId="1092" xr:uid="{4F8309ED-811E-4A48-B723-008432E7AD0A}"/>
    <cellStyle name="Normal 3 2 3 5 3" xfId="1553" xr:uid="{529C427A-115D-4EE1-BDFA-13919D96959B}"/>
    <cellStyle name="Normal 3 2 3 5 4" xfId="2013" xr:uid="{B279C810-AD57-4A0D-8134-918D3A622D08}"/>
    <cellStyle name="Normal 3 2 3 6" xfId="401" xr:uid="{C3157FB0-650E-43B2-8E42-F4C4B151DD36}"/>
    <cellStyle name="Normal 3 2 3 7" xfId="862" xr:uid="{92656745-C74F-4F93-BA07-D6BCA4449E05}"/>
    <cellStyle name="Normal 3 2 3 8" xfId="1323" xr:uid="{C21AD85D-0BD7-4EED-8D60-4F02DAA38EF9}"/>
    <cellStyle name="Normal 3 2 3 9" xfId="1783" xr:uid="{AF5273ED-78CE-459C-8814-B8F6FCE20882}"/>
    <cellStyle name="Normal 3 2 4" xfId="54" xr:uid="{D67CA253-A382-488B-A94C-0C2340297E83}"/>
    <cellStyle name="Normal 3 2 4 10" xfId="1795" xr:uid="{9D62D224-45C7-4A09-A3BD-7D63449388C8}"/>
    <cellStyle name="Normal 3 2 4 2" xfId="85" xr:uid="{B21EF7A0-66D0-4560-942D-D3A205602934}"/>
    <cellStyle name="Normal 3 2 4 2 2" xfId="186" xr:uid="{09D25FE0-30F3-45C0-BCD1-C4AECA8B70B8}"/>
    <cellStyle name="Normal 3 2 4 2 2 2" xfId="360" xr:uid="{73A0FD5D-0F78-4D16-B973-3C676F85B1C0}"/>
    <cellStyle name="Normal 3 2 4 2 2 2 2" xfId="824" xr:uid="{9D4F0C66-A8CC-4A44-9B8C-22C9684C816B}"/>
    <cellStyle name="Normal 3 2 4 2 2 2 3" xfId="1285" xr:uid="{EBB1A167-7E29-4D2F-BF05-6CE1E3A4682C}"/>
    <cellStyle name="Normal 3 2 4 2 2 2 4" xfId="1746" xr:uid="{70DE9F2A-6869-477C-925A-719E4B901EDE}"/>
    <cellStyle name="Normal 3 2 4 2 2 2 5" xfId="2206" xr:uid="{B1F9CE18-8141-48FD-9FC8-321E49A86456}"/>
    <cellStyle name="Normal 3 2 4 2 2 3" xfId="594" xr:uid="{277479D8-5BA2-481B-A256-DE6DB28D0433}"/>
    <cellStyle name="Normal 3 2 4 2 2 4" xfId="1055" xr:uid="{18A4E3E3-17FB-46D4-A227-D194BFD8B2D3}"/>
    <cellStyle name="Normal 3 2 4 2 2 5" xfId="1516" xr:uid="{6533B9B3-41E1-40A8-BAE3-70C1A2B9326E}"/>
    <cellStyle name="Normal 3 2 4 2 2 6" xfId="1976" xr:uid="{4AE81AA5-A581-4CF5-9B60-AD2A80414AF4}"/>
    <cellStyle name="Normal 3 2 4 2 3" xfId="262" xr:uid="{E70FEE4C-D648-4CFD-9DA4-0A8B9E8F6639}"/>
    <cellStyle name="Normal 3 2 4 2 3 2" xfId="749" xr:uid="{1EC232F7-2F92-47E2-A1AC-7EDADFE6CFDF}"/>
    <cellStyle name="Normal 3 2 4 2 3 2 2" xfId="1210" xr:uid="{55041633-05D6-42B2-965F-54A9392C784E}"/>
    <cellStyle name="Normal 3 2 4 2 3 2 3" xfId="1671" xr:uid="{CCB3941B-1733-47EA-9E55-FBD1FBC9EC5F}"/>
    <cellStyle name="Normal 3 2 4 2 3 2 4" xfId="2131" xr:uid="{DF1B4362-1842-4EF5-84D9-C627D7979EDA}"/>
    <cellStyle name="Normal 3 2 4 2 3 3" xfId="519" xr:uid="{A900B2BD-5F12-47ED-9F57-539FED9714B2}"/>
    <cellStyle name="Normal 3 2 4 2 3 4" xfId="980" xr:uid="{F0DCA760-D5FB-458A-B425-638316E152FF}"/>
    <cellStyle name="Normal 3 2 4 2 3 5" xfId="1441" xr:uid="{97C16641-2064-459A-8952-665B899F67A3}"/>
    <cellStyle name="Normal 3 2 4 2 3 6" xfId="1901" xr:uid="{B6D444D7-A4F3-4136-BF5A-15DCBAF6FF5A}"/>
    <cellStyle name="Normal 3 2 4 2 4" xfId="673" xr:uid="{F91AE7C6-2E1E-43BF-969D-FEBE91440FF1}"/>
    <cellStyle name="Normal 3 2 4 2 4 2" xfId="1134" xr:uid="{363E66EE-DDD1-4984-BF73-FF002DA07028}"/>
    <cellStyle name="Normal 3 2 4 2 4 3" xfId="1595" xr:uid="{0D1B785A-8505-4B06-9F01-294FA1AC216E}"/>
    <cellStyle name="Normal 3 2 4 2 4 4" xfId="2055" xr:uid="{A44F9341-FC37-407F-8BE0-C87AAC141A5B}"/>
    <cellStyle name="Normal 3 2 4 2 5" xfId="443" xr:uid="{0DC934D0-8D93-4B5E-AE26-9E5DDB97B78D}"/>
    <cellStyle name="Normal 3 2 4 2 6" xfId="904" xr:uid="{0BD5AC28-9D99-4660-ABDE-24B569D5A255}"/>
    <cellStyle name="Normal 3 2 4 2 7" xfId="1365" xr:uid="{4BA1404D-71D8-42F1-BD50-928DD3715203}"/>
    <cellStyle name="Normal 3 2 4 2 8" xfId="1825" xr:uid="{DD3C6D6F-11F2-4EB4-BEDB-6B6B2A4F950D}"/>
    <cellStyle name="Normal 3 2 4 3" xfId="92" xr:uid="{108CE4E8-6BBF-40A1-8CDA-7398B2C7A5FB}"/>
    <cellStyle name="Normal 3 2 4 3 2" xfId="193" xr:uid="{D939FDC4-AC95-477B-B0F6-0CAE4D525504}"/>
    <cellStyle name="Normal 3 2 4 3 2 2" xfId="367" xr:uid="{06514F33-6C18-4484-BB19-EBB87A3EF5FE}"/>
    <cellStyle name="Normal 3 2 4 3 2 2 2" xfId="831" xr:uid="{D9DBEC7C-BC83-4FD6-9111-9A7EACC5A17A}"/>
    <cellStyle name="Normal 3 2 4 3 2 2 3" xfId="1292" xr:uid="{A8807D4C-088F-40B8-9A9B-3B3D63FC1202}"/>
    <cellStyle name="Normal 3 2 4 3 2 2 4" xfId="1753" xr:uid="{5B1497A0-23AA-4AA4-BBEC-DBFF2E307D3F}"/>
    <cellStyle name="Normal 3 2 4 3 2 2 5" xfId="2213" xr:uid="{B62ADA70-1596-47AF-BAA3-3F7E24FB25E1}"/>
    <cellStyle name="Normal 3 2 4 3 2 3" xfId="601" xr:uid="{34A825C1-42C9-4962-8D93-2B309A8D29A1}"/>
    <cellStyle name="Normal 3 2 4 3 2 4" xfId="1062" xr:uid="{509AE4C9-B400-46BF-802A-09C70C24FC36}"/>
    <cellStyle name="Normal 3 2 4 3 2 5" xfId="1523" xr:uid="{65B90BA4-D12E-4F5C-94C7-F0B442431084}"/>
    <cellStyle name="Normal 3 2 4 3 2 6" xfId="1983" xr:uid="{FC59B446-0D53-4253-8BB2-8CA509D6F7BD}"/>
    <cellStyle name="Normal 3 2 4 3 3" xfId="288" xr:uid="{31D1B9BF-AAB1-4BAD-B0F1-E3EFC87BC6BF}"/>
    <cellStyle name="Normal 3 2 4 3 3 2" xfId="756" xr:uid="{38EA20B1-0BDA-47A3-914F-B74C96D9ADB5}"/>
    <cellStyle name="Normal 3 2 4 3 3 2 2" xfId="1217" xr:uid="{1F671AAE-C82B-4385-86BF-E6BBC22E155D}"/>
    <cellStyle name="Normal 3 2 4 3 3 2 3" xfId="1678" xr:uid="{5393788A-FCD1-4C32-9401-B63F27553257}"/>
    <cellStyle name="Normal 3 2 4 3 3 2 4" xfId="2138" xr:uid="{2EBB9BE4-0A0E-48BA-8004-3A56E3F3B20B}"/>
    <cellStyle name="Normal 3 2 4 3 3 3" xfId="526" xr:uid="{2DEE9999-445F-4473-A3C7-774C0B79995B}"/>
    <cellStyle name="Normal 3 2 4 3 3 4" xfId="987" xr:uid="{A0406F37-9519-4A04-BA23-28C3CF91C78D}"/>
    <cellStyle name="Normal 3 2 4 3 3 5" xfId="1448" xr:uid="{D4DB8215-2191-4A5F-BC04-58E070425A14}"/>
    <cellStyle name="Normal 3 2 4 3 3 6" xfId="1908" xr:uid="{D2B4B7AA-C347-4BCF-956C-9DEFF379BC34}"/>
    <cellStyle name="Normal 3 2 4 3 4" xfId="269" xr:uid="{691DB13C-E684-4023-87AD-E09B4A565D3A}"/>
    <cellStyle name="Normal 3 2 4 3 4 2" xfId="680" xr:uid="{9BCE8DDF-10E2-4272-8AF5-5A2F8E2AD9DA}"/>
    <cellStyle name="Normal 3 2 4 3 4 3" xfId="1141" xr:uid="{4E1693D1-E540-4460-8814-5EF414A930EC}"/>
    <cellStyle name="Normal 3 2 4 3 4 4" xfId="1602" xr:uid="{44511A96-DC91-4DA4-8787-8F2EF3A2D8C0}"/>
    <cellStyle name="Normal 3 2 4 3 4 5" xfId="2062" xr:uid="{D48C73D4-B31E-4B75-8A5D-631C3CEE3C19}"/>
    <cellStyle name="Normal 3 2 4 3 5" xfId="450" xr:uid="{A1FE06B9-D50F-4CB8-A5C0-445BAA7EE238}"/>
    <cellStyle name="Normal 3 2 4 3 6" xfId="911" xr:uid="{016E5E27-19E0-4077-807C-A11028615B0F}"/>
    <cellStyle name="Normal 3 2 4 3 7" xfId="1372" xr:uid="{C9D3E330-7EC2-4B9B-9356-51E8B3F00020}"/>
    <cellStyle name="Normal 3 2 4 3 8" xfId="1832" xr:uid="{15CECAA4-C94A-49B1-A6D5-4FC6AE6F4F3C}"/>
    <cellStyle name="Normal 3 2 4 4" xfId="156" xr:uid="{F6820FAE-9C7D-40D8-9B4C-4D68FB75730F}"/>
    <cellStyle name="Normal 3 2 4 4 2" xfId="330" xr:uid="{0BE2AC13-4BA8-4DCA-990C-D27595166032}"/>
    <cellStyle name="Normal 3 2 4 4 2 2" xfId="794" xr:uid="{FC6A4E91-4708-4A73-9CAD-76172652500C}"/>
    <cellStyle name="Normal 3 2 4 4 2 3" xfId="1255" xr:uid="{D989FCEB-0109-4321-B547-E2D94E5BD05C}"/>
    <cellStyle name="Normal 3 2 4 4 2 4" xfId="1716" xr:uid="{4BA2B90C-E080-475A-ABCB-9DDDEEFA9F9F}"/>
    <cellStyle name="Normal 3 2 4 4 2 5" xfId="2176" xr:uid="{B5F42CBE-F07B-4A2D-B9FE-FADB5D8BF23E}"/>
    <cellStyle name="Normal 3 2 4 4 3" xfId="564" xr:uid="{48A9F7E1-98AF-4859-AD02-83E0B3A02B9A}"/>
    <cellStyle name="Normal 3 2 4 4 4" xfId="1025" xr:uid="{92C5AD80-ED85-4AE7-80D6-8FF4D5EB3F2A}"/>
    <cellStyle name="Normal 3 2 4 4 5" xfId="1486" xr:uid="{4AD63795-5973-4395-A288-57675C6FCF80}"/>
    <cellStyle name="Normal 3 2 4 4 6" xfId="1946" xr:uid="{D73441D4-2519-423A-9341-0F84AF921B79}"/>
    <cellStyle name="Normal 3 2 4 5" xfId="232" xr:uid="{2251CD7C-2F82-4915-9486-42445EE97651}"/>
    <cellStyle name="Normal 3 2 4 5 2" xfId="719" xr:uid="{2EE1D4FE-6890-4847-9E5A-61955BF5A58F}"/>
    <cellStyle name="Normal 3 2 4 5 2 2" xfId="1180" xr:uid="{99413EE9-8F69-4387-922F-2DBE484CCA0F}"/>
    <cellStyle name="Normal 3 2 4 5 2 3" xfId="1641" xr:uid="{D481FBC3-974B-49E4-B69E-55B5E588C3FA}"/>
    <cellStyle name="Normal 3 2 4 5 2 4" xfId="2101" xr:uid="{92BE43D7-95AE-428B-AEDB-EDDAFB9F3B9E}"/>
    <cellStyle name="Normal 3 2 4 5 3" xfId="489" xr:uid="{0F94C21E-5BCD-495B-BB97-BE2F80EDA339}"/>
    <cellStyle name="Normal 3 2 4 5 4" xfId="950" xr:uid="{3F054FAA-C54A-46E9-95F2-907DCB9DB3FF}"/>
    <cellStyle name="Normal 3 2 4 5 5" xfId="1411" xr:uid="{099BE731-F78C-4ED7-8153-C3202ACEBC41}"/>
    <cellStyle name="Normal 3 2 4 5 6" xfId="1871" xr:uid="{4606280F-91AC-4CF5-862A-36E1F9A7B3B5}"/>
    <cellStyle name="Normal 3 2 4 6" xfId="643" xr:uid="{83F94C76-7599-4461-90FC-07D7628A0C0A}"/>
    <cellStyle name="Normal 3 2 4 6 2" xfId="1104" xr:uid="{3C19B4D0-64CE-47E5-977B-602221CBFF29}"/>
    <cellStyle name="Normal 3 2 4 6 3" xfId="1565" xr:uid="{E5A73D8B-7B40-4A34-A560-2A94C13013B4}"/>
    <cellStyle name="Normal 3 2 4 6 4" xfId="2025" xr:uid="{2D047BB4-354D-4303-8A87-191E3AAD259A}"/>
    <cellStyle name="Normal 3 2 4 7" xfId="413" xr:uid="{6DEAD56C-BBDF-481D-B057-4124DA6FAF0A}"/>
    <cellStyle name="Normal 3 2 4 8" xfId="874" xr:uid="{81B27C6B-7495-4648-ABD7-0F51B2C380FF}"/>
    <cellStyle name="Normal 3 2 4 9" xfId="1335" xr:uid="{93E45BDC-D8A2-485E-8545-BF3FF8D03066}"/>
    <cellStyle name="Normal 3 2 5" xfId="60" xr:uid="{9E859CD3-61EF-4EC2-B622-3CA7FD4731AC}"/>
    <cellStyle name="Normal 3 2 5 2" xfId="162" xr:uid="{3DDFB622-86B5-4BEF-840A-F9728E7DB9D3}"/>
    <cellStyle name="Normal 3 2 5 2 2" xfId="336" xr:uid="{06FA6504-A207-455E-930C-962BE183500D}"/>
    <cellStyle name="Normal 3 2 5 2 2 2" xfId="800" xr:uid="{6BD21C3F-6E3A-43B7-8881-B0C756D46A48}"/>
    <cellStyle name="Normal 3 2 5 2 2 3" xfId="1261" xr:uid="{2CFA214F-A461-4EA4-A842-73B2E18F88DF}"/>
    <cellStyle name="Normal 3 2 5 2 2 4" xfId="1722" xr:uid="{3A3E28DF-48DC-42A3-9367-06B82418FC6E}"/>
    <cellStyle name="Normal 3 2 5 2 2 5" xfId="2182" xr:uid="{A7FAA2B1-2C5E-4EA8-A9C6-10AD300EBB82}"/>
    <cellStyle name="Normal 3 2 5 2 3" xfId="570" xr:uid="{703EA6DC-08F7-420E-867E-4746C7397554}"/>
    <cellStyle name="Normal 3 2 5 2 4" xfId="1031" xr:uid="{CD0A5D5D-CFF8-4931-9260-D4116ECA798A}"/>
    <cellStyle name="Normal 3 2 5 2 5" xfId="1492" xr:uid="{5F0FBDE4-F9E9-47AA-A786-A291DB2CB133}"/>
    <cellStyle name="Normal 3 2 5 2 6" xfId="1952" xr:uid="{DEAD52C4-4DFE-4F15-8B2F-B8E7C4D6D1AD}"/>
    <cellStyle name="Normal 3 2 5 3" xfId="238" xr:uid="{BB7C9A8C-5693-479A-B069-E6CEA98EEC78}"/>
    <cellStyle name="Normal 3 2 5 3 2" xfId="725" xr:uid="{E23F01E0-F611-4BE9-BF04-8F49F3B4AFC2}"/>
    <cellStyle name="Normal 3 2 5 3 2 2" xfId="1186" xr:uid="{193696C8-3CF4-4D7B-BA3C-FB9C3574281C}"/>
    <cellStyle name="Normal 3 2 5 3 2 3" xfId="1647" xr:uid="{51CEC97E-3093-4545-B472-D813E37A5A7E}"/>
    <cellStyle name="Normal 3 2 5 3 2 4" xfId="2107" xr:uid="{487B31DA-0EA8-4D5B-AC19-5D55B6EECF45}"/>
    <cellStyle name="Normal 3 2 5 3 3" xfId="495" xr:uid="{AE25E481-7B77-4FAB-B085-B90233F40398}"/>
    <cellStyle name="Normal 3 2 5 3 4" xfId="956" xr:uid="{497E9DE6-4D31-4ADC-A0F2-1AD4F94FB1F6}"/>
    <cellStyle name="Normal 3 2 5 3 5" xfId="1417" xr:uid="{86C1F9D0-EF69-4ABE-B81A-B4C7B6773FD0}"/>
    <cellStyle name="Normal 3 2 5 3 6" xfId="1877" xr:uid="{CA3D4B98-B1DD-44B7-ADE7-BAF522426E5E}"/>
    <cellStyle name="Normal 3 2 5 4" xfId="649" xr:uid="{AA8F08FB-1099-417F-9AC9-988797960102}"/>
    <cellStyle name="Normal 3 2 5 4 2" xfId="1110" xr:uid="{41A13D63-9D9E-4CAB-B952-9C58E8A4EA62}"/>
    <cellStyle name="Normal 3 2 5 4 3" xfId="1571" xr:uid="{5C9ED99F-36C4-4618-829A-5DE53879B165}"/>
    <cellStyle name="Normal 3 2 5 4 4" xfId="2031" xr:uid="{9CE7716E-2A9F-47A7-AC86-A920A37EC6D4}"/>
    <cellStyle name="Normal 3 2 5 5" xfId="419" xr:uid="{4A1D864D-FBF3-44D2-9C54-A38E26409099}"/>
    <cellStyle name="Normal 3 2 5 6" xfId="880" xr:uid="{1D1387A5-B697-437D-BD46-F69103801D96}"/>
    <cellStyle name="Normal 3 2 5 7" xfId="1341" xr:uid="{B1DD3680-3C32-47A4-8A36-4C2C44760890}"/>
    <cellStyle name="Normal 3 2 5 8" xfId="1801" xr:uid="{D622895F-1170-467A-A3C1-B96CC1BB23FC}"/>
    <cellStyle name="Normal 3 2 6" xfId="91" xr:uid="{7C0F0D6A-6E97-4370-99E8-82A020365CC2}"/>
    <cellStyle name="Normal 3 2 6 2" xfId="192" xr:uid="{02C21DBE-CCE2-4FE8-9CA9-1E1C37E1B51F}"/>
    <cellStyle name="Normal 3 2 6 2 2" xfId="366" xr:uid="{ABFF77EB-6A0F-476F-83E3-564857970A6E}"/>
    <cellStyle name="Normal 3 2 6 2 2 2" xfId="830" xr:uid="{18608B04-3E20-4EB3-96C2-621C6A23D5A5}"/>
    <cellStyle name="Normal 3 2 6 2 2 3" xfId="1291" xr:uid="{EF088CD7-0F1C-420B-B898-1954B7FE7E7E}"/>
    <cellStyle name="Normal 3 2 6 2 2 4" xfId="1752" xr:uid="{81D5729F-E6F2-40E6-8B8B-E836667860A7}"/>
    <cellStyle name="Normal 3 2 6 2 2 5" xfId="2212" xr:uid="{276DE293-1819-47D7-A7F2-673781AD901A}"/>
    <cellStyle name="Normal 3 2 6 2 3" xfId="600" xr:uid="{EB288ACE-D50A-4B6E-9AF0-9CD4B0CCAAD0}"/>
    <cellStyle name="Normal 3 2 6 2 4" xfId="1061" xr:uid="{9569FDFC-AE23-4CEE-853F-36A55063DB07}"/>
    <cellStyle name="Normal 3 2 6 2 5" xfId="1522" xr:uid="{AB5654EF-7ACB-4059-A477-2FBCD7B00E29}"/>
    <cellStyle name="Normal 3 2 6 2 6" xfId="1982" xr:uid="{6963F6FC-612B-46F5-AC51-9F64C4823652}"/>
    <cellStyle name="Normal 3 2 6 3" xfId="287" xr:uid="{DA754F3B-E5F9-408C-B425-B006A433DDD7}"/>
    <cellStyle name="Normal 3 2 6 3 2" xfId="755" xr:uid="{B037D539-6990-4541-B9AF-5EFE0759A429}"/>
    <cellStyle name="Normal 3 2 6 3 2 2" xfId="1216" xr:uid="{29F167A7-AADA-4D47-AA98-0149DB00B971}"/>
    <cellStyle name="Normal 3 2 6 3 2 3" xfId="1677" xr:uid="{92812206-6AEC-4F09-8D08-88329C66EDE9}"/>
    <cellStyle name="Normal 3 2 6 3 2 4" xfId="2137" xr:uid="{087770BD-3693-4286-A3C6-ED31B7A75EDD}"/>
    <cellStyle name="Normal 3 2 6 3 3" xfId="525" xr:uid="{8FB5EAC0-CCBB-40D7-8C4E-2F7C1CF4A893}"/>
    <cellStyle name="Normal 3 2 6 3 4" xfId="986" xr:uid="{6460C676-C51B-4388-B3CE-D505219285E4}"/>
    <cellStyle name="Normal 3 2 6 3 5" xfId="1447" xr:uid="{014D1180-8C4B-4D91-AA41-E668D1814847}"/>
    <cellStyle name="Normal 3 2 6 3 6" xfId="1907" xr:uid="{179B5A2D-5B1A-4CA5-8929-A93E911337B4}"/>
    <cellStyle name="Normal 3 2 6 4" xfId="268" xr:uid="{12194FCA-2CE1-419A-AB35-F8C716B84510}"/>
    <cellStyle name="Normal 3 2 6 4 2" xfId="679" xr:uid="{E02AF842-38F4-4F3F-9BB3-70008A2B404B}"/>
    <cellStyle name="Normal 3 2 6 4 3" xfId="1140" xr:uid="{71BFAD7A-79D3-4F33-AC7C-50C0D14C889C}"/>
    <cellStyle name="Normal 3 2 6 4 4" xfId="1601" xr:uid="{86BAF8C7-463C-4648-97A9-D6B188665B25}"/>
    <cellStyle name="Normal 3 2 6 4 5" xfId="2061" xr:uid="{522C7D5D-ECCC-40AE-BDD1-738C7E61D93C}"/>
    <cellStyle name="Normal 3 2 6 5" xfId="449" xr:uid="{8FEC0F2E-F989-46DF-9746-ADD56891C971}"/>
    <cellStyle name="Normal 3 2 6 6" xfId="910" xr:uid="{E4EF01A4-6EB6-49A1-BD23-A86367E5016F}"/>
    <cellStyle name="Normal 3 2 6 7" xfId="1371" xr:uid="{15385170-9E0A-48D1-A3CF-B6707009DD5E}"/>
    <cellStyle name="Normal 3 2 6 8" xfId="1831" xr:uid="{364841BB-6215-48A8-B6F2-1D3B9031AD78}"/>
    <cellStyle name="Normal 3 2 7" xfId="132" xr:uid="{BC446F18-2E04-4542-8AFA-0E2B854F965F}"/>
    <cellStyle name="Normal 3 2 7 2" xfId="307" xr:uid="{01E4D485-DF90-40FC-831A-A1A07F26494C}"/>
    <cellStyle name="Normal 3 2 7 2 2" xfId="774" xr:uid="{3BE99A8A-2154-4A61-BD39-DE6F743F0406}"/>
    <cellStyle name="Normal 3 2 7 2 3" xfId="1235" xr:uid="{A23E33B2-C617-4C85-BDAA-5E60AD15821A}"/>
    <cellStyle name="Normal 3 2 7 2 4" xfId="1696" xr:uid="{091D3255-17D2-4E96-97C0-2B1445531F02}"/>
    <cellStyle name="Normal 3 2 7 2 5" xfId="2156" xr:uid="{343586F2-E352-4253-9649-98A14042DBC6}"/>
    <cellStyle name="Normal 3 2 7 3" xfId="544" xr:uid="{2FDFA2B4-BF3F-4E1B-9C88-75622298D8B2}"/>
    <cellStyle name="Normal 3 2 7 4" xfId="1005" xr:uid="{2540AE7C-A731-4130-B88A-E26E589971F3}"/>
    <cellStyle name="Normal 3 2 7 5" xfId="1466" xr:uid="{903986E2-72CE-4437-A65A-5FB526993827}"/>
    <cellStyle name="Normal 3 2 7 6" xfId="1926" xr:uid="{8E865053-A6CC-49EF-9D31-B6DE14A66663}"/>
    <cellStyle name="Normal 3 2 8" xfId="208" xr:uid="{F2C616F3-B473-44AC-A85A-6B033BF9095C}"/>
    <cellStyle name="Normal 3 2 8 2" xfId="695" xr:uid="{552A2368-B5E3-4638-BE34-3AA2D5AFF0CD}"/>
    <cellStyle name="Normal 3 2 8 2 2" xfId="1156" xr:uid="{268943F1-51CA-4A98-8A7F-6EC8A9C7D509}"/>
    <cellStyle name="Normal 3 2 8 2 3" xfId="1617" xr:uid="{FDB29928-7A67-4B3B-BF90-CA39039B52D1}"/>
    <cellStyle name="Normal 3 2 8 2 4" xfId="2077" xr:uid="{17BD5EAF-7B09-43E2-BAC0-EF76557C8A93}"/>
    <cellStyle name="Normal 3 2 8 3" xfId="465" xr:uid="{B73E9D7D-D6C4-45DC-B6DA-463573DB60E4}"/>
    <cellStyle name="Normal 3 2 8 4" xfId="926" xr:uid="{95A21B18-4222-4457-8FAE-BBBA0E2BB08B}"/>
    <cellStyle name="Normal 3 2 8 5" xfId="1387" xr:uid="{0E667812-2621-4FFE-ACF5-1AF0E43F4752}"/>
    <cellStyle name="Normal 3 2 8 6" xfId="1847" xr:uid="{6B0A32E0-39DC-425A-88A5-28A816202E7E}"/>
    <cellStyle name="Normal 3 2 9" xfId="619" xr:uid="{2BE149F0-A16A-4F6F-A875-0DEB050CE611}"/>
    <cellStyle name="Normal 3 2 9 2" xfId="1080" xr:uid="{0D453D30-396E-46E6-A159-2490F07C5460}"/>
    <cellStyle name="Normal 3 2 9 3" xfId="1541" xr:uid="{3CA82A75-CF96-44DA-88BD-7AD6A63B1580}"/>
    <cellStyle name="Normal 3 2 9 4" xfId="2001" xr:uid="{4D6DF408-4156-41D4-AC8C-5EE0E46B3CB3}"/>
    <cellStyle name="Normal 3 3" xfId="27" xr:uid="{33ACF3D1-A2B1-4CE6-BE83-44AFEFA45998}"/>
    <cellStyle name="Normal 3 3 10" xfId="1316" xr:uid="{8EB65C68-3361-48F1-9D75-68D9BED8C602}"/>
    <cellStyle name="Normal 3 3 11" xfId="1776" xr:uid="{CF2D521E-C209-4FE0-A7F5-CDC9CD129EA5}"/>
    <cellStyle name="Normal 3 3 2" xfId="46" xr:uid="{AE222C3A-3F39-4B19-91EB-380D90E39E17}"/>
    <cellStyle name="Normal 3 3 2 2" xfId="77" xr:uid="{DC2E75CB-F933-4876-89E5-21AB35096185}"/>
    <cellStyle name="Normal 3 3 2 2 2" xfId="179" xr:uid="{A3798900-2541-4C45-84B8-12CB589DD191}"/>
    <cellStyle name="Normal 3 3 2 2 2 2" xfId="353" xr:uid="{19DB7792-43E3-4805-8F07-CABA72A9D8A9}"/>
    <cellStyle name="Normal 3 3 2 2 2 2 2" xfId="817" xr:uid="{D83BA966-0348-48B9-9C4F-21EE46B77CF4}"/>
    <cellStyle name="Normal 3 3 2 2 2 2 3" xfId="1278" xr:uid="{190CD2A5-94B4-4D7A-967E-C5D91B80AD7B}"/>
    <cellStyle name="Normal 3 3 2 2 2 2 4" xfId="1739" xr:uid="{90EF0122-E573-4990-AAE1-085DD7881E16}"/>
    <cellStyle name="Normal 3 3 2 2 2 2 5" xfId="2199" xr:uid="{04D2D283-BD45-4C05-B0D9-D332F3682EA0}"/>
    <cellStyle name="Normal 3 3 2 2 2 3" xfId="587" xr:uid="{9FFAB757-D46F-44EE-8BE0-8E1D78D97D1A}"/>
    <cellStyle name="Normal 3 3 2 2 2 4" xfId="1048" xr:uid="{16A2C153-FA93-4D4A-8081-EDDD9A2EF360}"/>
    <cellStyle name="Normal 3 3 2 2 2 5" xfId="1509" xr:uid="{3F67F50C-520E-4E14-B9EC-C17DB6B676C1}"/>
    <cellStyle name="Normal 3 3 2 2 2 6" xfId="1969" xr:uid="{2ADCA099-F526-46A1-941D-5E662B8AD82A}"/>
    <cellStyle name="Normal 3 3 2 2 3" xfId="255" xr:uid="{5C8E8EA4-124A-48A8-9145-84161010ECF0}"/>
    <cellStyle name="Normal 3 3 2 2 3 2" xfId="742" xr:uid="{C9AE9F01-578A-4C53-B23A-D788E3DF9373}"/>
    <cellStyle name="Normal 3 3 2 2 3 2 2" xfId="1203" xr:uid="{0107A93F-C6F3-4CE2-A8D7-EAD95A3E9230}"/>
    <cellStyle name="Normal 3 3 2 2 3 2 3" xfId="1664" xr:uid="{97FE86D4-BBF2-4854-813C-2DD139C214F3}"/>
    <cellStyle name="Normal 3 3 2 2 3 2 4" xfId="2124" xr:uid="{A3B16BBE-424F-499C-A3DA-BED267F0309A}"/>
    <cellStyle name="Normal 3 3 2 2 3 3" xfId="512" xr:uid="{9D803CB0-48B6-4A28-9948-72765727DC46}"/>
    <cellStyle name="Normal 3 3 2 2 3 4" xfId="973" xr:uid="{76A26299-C62F-4A13-A27E-2C56E1D731BC}"/>
    <cellStyle name="Normal 3 3 2 2 3 5" xfId="1434" xr:uid="{0965DF95-A3F6-4D40-96FC-900926DF453A}"/>
    <cellStyle name="Normal 3 3 2 2 3 6" xfId="1894" xr:uid="{2A4BA853-E7D0-404A-8762-80B95C0B5072}"/>
    <cellStyle name="Normal 3 3 2 2 4" xfId="666" xr:uid="{9F3635F6-DA1A-4957-A2BC-F3A57334817D}"/>
    <cellStyle name="Normal 3 3 2 2 4 2" xfId="1127" xr:uid="{A09351F2-776C-45BC-9A90-41D6325ECE43}"/>
    <cellStyle name="Normal 3 3 2 2 4 3" xfId="1588" xr:uid="{7A8D5BBD-E270-4756-96EC-0BA703206ED8}"/>
    <cellStyle name="Normal 3 3 2 2 4 4" xfId="2048" xr:uid="{63382C25-1723-47B5-8DC2-C50545BEE2B8}"/>
    <cellStyle name="Normal 3 3 2 2 5" xfId="436" xr:uid="{461E9C54-DC47-4010-8EC8-81A5958661A7}"/>
    <cellStyle name="Normal 3 3 2 2 6" xfId="897" xr:uid="{8B5B4F59-A683-4544-827E-F418A783E9DE}"/>
    <cellStyle name="Normal 3 3 2 2 7" xfId="1358" xr:uid="{CE425D04-E339-498B-9551-B3E7DD9E288F}"/>
    <cellStyle name="Normal 3 3 2 2 8" xfId="1818" xr:uid="{AE13D280-9D8F-4B50-A06F-F98AB2080CCC}"/>
    <cellStyle name="Normal 3 3 2 3" xfId="149" xr:uid="{F23EE001-D427-45D2-BAF8-03BE06274BD4}"/>
    <cellStyle name="Normal 3 3 2 3 2" xfId="322" xr:uid="{04AAAC2F-2D83-4531-B859-B62C5DDCBD0C}"/>
    <cellStyle name="Normal 3 3 2 3 2 2" xfId="787" xr:uid="{68C31316-C4E2-40C8-AB5F-3254C8A66705}"/>
    <cellStyle name="Normal 3 3 2 3 2 3" xfId="1248" xr:uid="{7CB4D6E0-CBAC-4D7D-88A8-2CD55BF6BF1D}"/>
    <cellStyle name="Normal 3 3 2 3 2 4" xfId="1709" xr:uid="{71D6F833-7C62-42B3-AF78-EE0256C1DF43}"/>
    <cellStyle name="Normal 3 3 2 3 2 5" xfId="2169" xr:uid="{E39CDAD8-36C5-4B66-8414-4D2A185FC3D3}"/>
    <cellStyle name="Normal 3 3 2 3 3" xfId="557" xr:uid="{A4BBE615-91B3-47E1-BA84-212E730F64D4}"/>
    <cellStyle name="Normal 3 3 2 3 4" xfId="1018" xr:uid="{165C5396-D4F3-4DB5-B137-58AE2507B4A3}"/>
    <cellStyle name="Normal 3 3 2 3 5" xfId="1479" xr:uid="{5EA06437-C54F-45E3-A2E8-E7DE494D6EF5}"/>
    <cellStyle name="Normal 3 3 2 3 6" xfId="1939" xr:uid="{8D7A8654-A0DA-4241-9478-FDB345DE0F63}"/>
    <cellStyle name="Normal 3 3 2 4" xfId="225" xr:uid="{FD003EB6-5FF4-4CC2-8DA0-A874A6AC4D86}"/>
    <cellStyle name="Normal 3 3 2 4 2" xfId="712" xr:uid="{C1E0C3DC-05A5-448A-9771-794D467FACD7}"/>
    <cellStyle name="Normal 3 3 2 4 2 2" xfId="1173" xr:uid="{95721511-5024-4CEA-BB5C-712B91749E82}"/>
    <cellStyle name="Normal 3 3 2 4 2 3" xfId="1634" xr:uid="{837B05F0-2B1A-4FDC-A44F-EC6327E35A4B}"/>
    <cellStyle name="Normal 3 3 2 4 2 4" xfId="2094" xr:uid="{63E23E9F-201F-4DE8-AAB4-214572C0EABB}"/>
    <cellStyle name="Normal 3 3 2 4 3" xfId="482" xr:uid="{9640BC71-87DE-4F1D-A1D5-392DD7870784}"/>
    <cellStyle name="Normal 3 3 2 4 4" xfId="943" xr:uid="{509ED0BC-AF27-462D-89C4-92EA6E326CAB}"/>
    <cellStyle name="Normal 3 3 2 4 5" xfId="1404" xr:uid="{00F3EDFE-CE07-41E3-8192-803AC82EDD1B}"/>
    <cellStyle name="Normal 3 3 2 4 6" xfId="1864" xr:uid="{69229FAC-F586-44F2-A719-147917F78D1A}"/>
    <cellStyle name="Normal 3 3 2 5" xfId="636" xr:uid="{AE151C42-04D7-462C-B1B8-9CE09EAB4DF5}"/>
    <cellStyle name="Normal 3 3 2 5 2" xfId="1097" xr:uid="{3C7578D4-40D6-42C8-A41D-DCD6100A027C}"/>
    <cellStyle name="Normal 3 3 2 5 3" xfId="1558" xr:uid="{B8B8E74F-89DE-447A-AED6-1336760CE5E5}"/>
    <cellStyle name="Normal 3 3 2 5 4" xfId="2018" xr:uid="{D07B857A-8934-4CA9-BCC0-2E6B12454891}"/>
    <cellStyle name="Normal 3 3 2 6" xfId="406" xr:uid="{BBED62F9-8794-4B64-A4FF-A8461F4F3D1A}"/>
    <cellStyle name="Normal 3 3 2 7" xfId="867" xr:uid="{49860712-7864-44E9-A6D9-4CD28815A7AD}"/>
    <cellStyle name="Normal 3 3 2 8" xfId="1328" xr:uid="{F4114731-136E-40CC-AB72-00D6930A7DD8}"/>
    <cellStyle name="Normal 3 3 2 9" xfId="1788" xr:uid="{4B05536D-CAF4-4917-B789-83505308CE90}"/>
    <cellStyle name="Normal 3 3 3" xfId="65" xr:uid="{325AAFB1-F916-4C39-B894-03CDF9A1A9AA}"/>
    <cellStyle name="Normal 3 3 3 2" xfId="167" xr:uid="{AB2D3D53-89AF-4D0A-83F1-4EB042F3BA83}"/>
    <cellStyle name="Normal 3 3 3 2 2" xfId="341" xr:uid="{B27ABFD9-9B30-478F-9E71-AD088228ABF5}"/>
    <cellStyle name="Normal 3 3 3 2 2 2" xfId="805" xr:uid="{41EFCD22-BF18-4396-B451-0312FD97E93F}"/>
    <cellStyle name="Normal 3 3 3 2 2 3" xfId="1266" xr:uid="{6100538E-07EB-4D28-ACFE-88189F60876A}"/>
    <cellStyle name="Normal 3 3 3 2 2 4" xfId="1727" xr:uid="{FE8FEB26-3BFE-4080-AA08-B294687FD7BC}"/>
    <cellStyle name="Normal 3 3 3 2 2 5" xfId="2187" xr:uid="{22C88B89-526F-4C9E-B841-EF50B1EFAA09}"/>
    <cellStyle name="Normal 3 3 3 2 3" xfId="575" xr:uid="{E19CC3CB-4785-4479-8C2A-34E9528CB3C5}"/>
    <cellStyle name="Normal 3 3 3 2 4" xfId="1036" xr:uid="{35AA237C-A82F-412E-B668-02F0028FCDDD}"/>
    <cellStyle name="Normal 3 3 3 2 5" xfId="1497" xr:uid="{6DDA95A5-1AB5-48D5-A9F7-3AF02CF9090A}"/>
    <cellStyle name="Normal 3 3 3 2 6" xfId="1957" xr:uid="{6661DBD4-727B-4BE5-9F23-5F583A7C6EB4}"/>
    <cellStyle name="Normal 3 3 3 3" xfId="243" xr:uid="{A9268223-B3CB-454A-B3E1-0D288CE3CC3E}"/>
    <cellStyle name="Normal 3 3 3 3 2" xfId="730" xr:uid="{4AD43A8B-B666-4966-A6F5-5BC27FCE3D1F}"/>
    <cellStyle name="Normal 3 3 3 3 2 2" xfId="1191" xr:uid="{D8DC6F87-BCC5-4A9E-BDE0-CD378F7C5D8A}"/>
    <cellStyle name="Normal 3 3 3 3 2 3" xfId="1652" xr:uid="{B604EDB8-BED4-4E63-8310-CCA1A1736B26}"/>
    <cellStyle name="Normal 3 3 3 3 2 4" xfId="2112" xr:uid="{72389A04-4935-4ABC-B61B-84CD93360A18}"/>
    <cellStyle name="Normal 3 3 3 3 3" xfId="500" xr:uid="{A2DB86E1-D3FA-4A18-B35C-D3DE6E9CB516}"/>
    <cellStyle name="Normal 3 3 3 3 4" xfId="961" xr:uid="{AA5C469C-B96A-4D56-9B2E-ED18983BF3B6}"/>
    <cellStyle name="Normal 3 3 3 3 5" xfId="1422" xr:uid="{FF4B1BC8-C5B7-4129-9603-A9F90E4EC90E}"/>
    <cellStyle name="Normal 3 3 3 3 6" xfId="1882" xr:uid="{DA5138E5-0A45-4C2F-87BD-4265C05DED63}"/>
    <cellStyle name="Normal 3 3 3 4" xfId="654" xr:uid="{F586D9AF-4234-4FE7-BAC4-E71FF60501B2}"/>
    <cellStyle name="Normal 3 3 3 4 2" xfId="1115" xr:uid="{6B839C16-7C61-4C94-9045-944FCBF1FC3B}"/>
    <cellStyle name="Normal 3 3 3 4 3" xfId="1576" xr:uid="{82AD400E-0E6D-4A7C-B96C-D88F302BB53B}"/>
    <cellStyle name="Normal 3 3 3 4 4" xfId="2036" xr:uid="{BE07B964-748D-4B25-9883-2081FC6E84AB}"/>
    <cellStyle name="Normal 3 3 3 5" xfId="424" xr:uid="{3F71BF42-9678-4AEF-A9FB-88C8307D9C79}"/>
    <cellStyle name="Normal 3 3 3 6" xfId="885" xr:uid="{3DDF3168-FB1D-4D4C-A523-4D0CF852E901}"/>
    <cellStyle name="Normal 3 3 3 7" xfId="1346" xr:uid="{2617450E-F6BC-4CE7-B884-8FE8CFF4D6BF}"/>
    <cellStyle name="Normal 3 3 3 8" xfId="1806" xr:uid="{B63E9CB5-A343-4B5C-93E1-3B52A183FF95}"/>
    <cellStyle name="Normal 3 3 4" xfId="118" xr:uid="{9F110B98-2C57-4305-B0BF-11811E2BFDC8}"/>
    <cellStyle name="Normal 3 3 4 2" xfId="199" xr:uid="{E9747E12-7B01-449D-93BA-764A92705153}"/>
    <cellStyle name="Normal 3 3 4 2 2" xfId="373" xr:uid="{4D12A966-A952-4779-82A2-3EEC811B2A26}"/>
    <cellStyle name="Normal 3 3 4 2 2 2" xfId="836" xr:uid="{3A7F06CC-18A1-40AE-ADD1-446BDC2C8503}"/>
    <cellStyle name="Normal 3 3 4 2 2 3" xfId="1297" xr:uid="{9003E95F-C5B9-4939-9F9D-DB5334FE6196}"/>
    <cellStyle name="Normal 3 3 4 2 2 4" xfId="1758" xr:uid="{A3B25121-1B44-4400-BA1D-67A0B1496BBF}"/>
    <cellStyle name="Normal 3 3 4 2 2 5" xfId="2218" xr:uid="{A45765B1-F663-439A-8DED-57F6449C3530}"/>
    <cellStyle name="Normal 3 3 4 2 3" xfId="606" xr:uid="{C2F5BAB9-B725-4C7E-9C57-87AB2B6E0A71}"/>
    <cellStyle name="Normal 3 3 4 2 4" xfId="1067" xr:uid="{0346FADF-FDEF-430F-9010-6E68FCF435AF}"/>
    <cellStyle name="Normal 3 3 4 2 5" xfId="1528" xr:uid="{CC265868-31F9-4059-AFDC-3667F0A9AB26}"/>
    <cellStyle name="Normal 3 3 4 2 6" xfId="1988" xr:uid="{037C4DFF-B296-496A-8482-54F6AB446333}"/>
    <cellStyle name="Normal 3 3 4 3" xfId="294" xr:uid="{936B6226-F45A-4359-9FFB-5BFDB1B615FD}"/>
    <cellStyle name="Normal 3 3 4 3 2" xfId="762" xr:uid="{F3AED017-F6A0-428E-934F-35F02CCD545E}"/>
    <cellStyle name="Normal 3 3 4 3 2 2" xfId="1223" xr:uid="{E4D02E42-0D04-4D6F-9A24-5D236B1F7A47}"/>
    <cellStyle name="Normal 3 3 4 3 2 3" xfId="1684" xr:uid="{C6CDDDCA-DB40-4405-9F53-CEC7B2952249}"/>
    <cellStyle name="Normal 3 3 4 3 2 4" xfId="2144" xr:uid="{D70338F3-510F-4F15-B0FA-E551D983D291}"/>
    <cellStyle name="Normal 3 3 4 3 3" xfId="532" xr:uid="{4A754059-8F64-45D1-B364-24B1F7F89DCE}"/>
    <cellStyle name="Normal 3 3 4 3 4" xfId="993" xr:uid="{11FF914E-6DFC-4F6E-84AB-0F516E4DD2EE}"/>
    <cellStyle name="Normal 3 3 4 3 5" xfId="1454" xr:uid="{F2397F9C-8B55-43C0-89C5-ECA167D8C303}"/>
    <cellStyle name="Normal 3 3 4 3 6" xfId="1914" xr:uid="{82D8A88C-C3EA-426D-9CB4-DAAFB66D29C7}"/>
    <cellStyle name="Normal 3 3 4 4" xfId="275" xr:uid="{324A6641-A129-4535-A3FB-65607F45FD1E}"/>
    <cellStyle name="Normal 3 3 4 4 2" xfId="686" xr:uid="{E59DF109-1920-491D-82BF-22B0E8687130}"/>
    <cellStyle name="Normal 3 3 4 4 3" xfId="1147" xr:uid="{98090D93-FBD4-418E-AE6A-E33E6073599E}"/>
    <cellStyle name="Normal 3 3 4 4 4" xfId="1608" xr:uid="{A272B2DE-FD05-482F-9875-7B58240749EE}"/>
    <cellStyle name="Normal 3 3 4 4 5" xfId="2068" xr:uid="{8248E872-3366-46E6-885B-09EECA15811E}"/>
    <cellStyle name="Normal 3 3 4 5" xfId="456" xr:uid="{529E4EAF-2DA4-49C2-A0C7-88E6EE6B2E7E}"/>
    <cellStyle name="Normal 3 3 4 6" xfId="917" xr:uid="{98B57668-5AB6-48F7-AC5C-1EC2C4ED6BB4}"/>
    <cellStyle name="Normal 3 3 4 7" xfId="1378" xr:uid="{4E5A2446-0C30-4094-946A-7ED079BE7CD7}"/>
    <cellStyle name="Normal 3 3 4 8" xfId="1838" xr:uid="{AC9892A4-0E9D-4A7B-82F7-2DC9AC186EA0}"/>
    <cellStyle name="Normal 3 3 5" xfId="137" xr:uid="{7AE2280E-DA78-4371-BFC6-2206FBDD2BE4}"/>
    <cellStyle name="Normal 3 3 5 2" xfId="304" xr:uid="{D2ED09EB-0466-4ED1-BEFF-9892637825B7}"/>
    <cellStyle name="Normal 3 3 5 2 2" xfId="771" xr:uid="{923AD1AC-1FB8-495F-AF2C-A89D7A63E837}"/>
    <cellStyle name="Normal 3 3 5 2 3" xfId="1232" xr:uid="{D7B7CCB0-7ED7-4306-83F7-27A7647DEC1F}"/>
    <cellStyle name="Normal 3 3 5 2 4" xfId="1693" xr:uid="{EF5F3458-9949-4C11-9B2F-79AD8EC6CF89}"/>
    <cellStyle name="Normal 3 3 5 2 5" xfId="2153" xr:uid="{77CAE8F5-C55A-468D-9912-0318D970426C}"/>
    <cellStyle name="Normal 3 3 5 3" xfId="541" xr:uid="{A51E18D3-1FC7-4FDB-A310-F709081EA35A}"/>
    <cellStyle name="Normal 3 3 5 4" xfId="1002" xr:uid="{27D069A6-4A73-4110-8BAA-B51944A10D90}"/>
    <cellStyle name="Normal 3 3 5 5" xfId="1463" xr:uid="{43D9688C-622A-474E-ACA6-CEB6B479436F}"/>
    <cellStyle name="Normal 3 3 5 6" xfId="1923" xr:uid="{C71E377A-C187-4E5D-AE75-18FCFBDE2521}"/>
    <cellStyle name="Normal 3 3 6" xfId="213" xr:uid="{0ED48984-E71D-47DA-822F-8E45035D7EFC}"/>
    <cellStyle name="Normal 3 3 6 2" xfId="700" xr:uid="{910FC1E1-928F-4BD3-B104-F9842DA3BED1}"/>
    <cellStyle name="Normal 3 3 6 2 2" xfId="1161" xr:uid="{97B979B8-2B3A-4A84-B20A-D77BD04373E9}"/>
    <cellStyle name="Normal 3 3 6 2 3" xfId="1622" xr:uid="{CA620E79-847A-47BA-8156-89B51798C374}"/>
    <cellStyle name="Normal 3 3 6 2 4" xfId="2082" xr:uid="{E2E46D96-D51D-4C7C-9AAE-01E7167AD2FA}"/>
    <cellStyle name="Normal 3 3 6 3" xfId="470" xr:uid="{C3193183-151D-4E4A-90EE-4F434397B138}"/>
    <cellStyle name="Normal 3 3 6 4" xfId="931" xr:uid="{BBADDE83-AB92-4F48-A185-74565F3D213E}"/>
    <cellStyle name="Normal 3 3 6 5" xfId="1392" xr:uid="{78ABDA89-8D4B-4E06-9EA7-B6B446D58B31}"/>
    <cellStyle name="Normal 3 3 6 6" xfId="1852" xr:uid="{0C4DD25F-3647-47C4-9378-5D3324EDFF96}"/>
    <cellStyle name="Normal 3 3 7" xfId="624" xr:uid="{B16F0ACD-DBAF-4B1E-8E0E-9FD6380CF37D}"/>
    <cellStyle name="Normal 3 3 7 2" xfId="1085" xr:uid="{599D080D-3105-4613-8F18-9C71A6C6289D}"/>
    <cellStyle name="Normal 3 3 7 3" xfId="1546" xr:uid="{9AE3B4ED-DCC4-4999-8E29-1EF64014CD64}"/>
    <cellStyle name="Normal 3 3 7 4" xfId="2006" xr:uid="{CBC89889-32C4-4749-A936-18C857DC990F}"/>
    <cellStyle name="Normal 3 3 8" xfId="394" xr:uid="{2B16C8EA-C84E-4E2B-8A9D-2A82EA6B7E79}"/>
    <cellStyle name="Normal 3 3 9" xfId="855" xr:uid="{643EAFF6-B83F-44DD-B5C8-E622E2B6B91E}"/>
    <cellStyle name="Normal 3 4" xfId="33" xr:uid="{1973C986-0FCC-48EF-8C2F-24ED6119703B}"/>
    <cellStyle name="Normal 3 4 10" xfId="1780" xr:uid="{8CB5FCD1-C0C8-4E48-837F-E7B00CA02354}"/>
    <cellStyle name="Normal 3 4 2" xfId="69" xr:uid="{9788EE09-D4ED-4804-8082-4272B6E922E2}"/>
    <cellStyle name="Normal 3 4 2 2" xfId="171" xr:uid="{F3EC5E12-625F-4A78-8CD2-33024E5435AD}"/>
    <cellStyle name="Normal 3 4 2 2 2" xfId="345" xr:uid="{CE903284-3197-4DB2-8D0C-558930BFBBA1}"/>
    <cellStyle name="Normal 3 4 2 2 2 2" xfId="809" xr:uid="{A65A31E2-E859-4651-8D61-CBC47A4E2BD7}"/>
    <cellStyle name="Normal 3 4 2 2 2 3" xfId="1270" xr:uid="{D894CA0B-2626-47B8-BDA5-5B6A55AC538B}"/>
    <cellStyle name="Normal 3 4 2 2 2 4" xfId="1731" xr:uid="{8A42D04E-8D52-4C79-B206-2FAE16A0EE1E}"/>
    <cellStyle name="Normal 3 4 2 2 2 5" xfId="2191" xr:uid="{7D429F9F-2992-4851-A074-41E3B1678863}"/>
    <cellStyle name="Normal 3 4 2 2 3" xfId="579" xr:uid="{47673D09-3176-4101-AD24-6EE8103DD2B2}"/>
    <cellStyle name="Normal 3 4 2 2 4" xfId="1040" xr:uid="{AB1D0AE9-BB4A-4C85-A9EE-2E3F455AF37B}"/>
    <cellStyle name="Normal 3 4 2 2 5" xfId="1501" xr:uid="{04F04E78-DF33-402C-94D2-233931461920}"/>
    <cellStyle name="Normal 3 4 2 2 6" xfId="1961" xr:uid="{20BCDB5C-5E7A-4495-9B22-C8263A5498AF}"/>
    <cellStyle name="Normal 3 4 2 3" xfId="247" xr:uid="{315F95BB-0625-421C-81B3-C7566D201E3A}"/>
    <cellStyle name="Normal 3 4 2 3 2" xfId="734" xr:uid="{6C6B669D-F182-427E-87ED-DDE5443F561B}"/>
    <cellStyle name="Normal 3 4 2 3 2 2" xfId="1195" xr:uid="{9B54A473-0179-43AA-B679-2FAEBA472021}"/>
    <cellStyle name="Normal 3 4 2 3 2 3" xfId="1656" xr:uid="{AC55EA98-40CD-4473-B8FE-0477EB46B976}"/>
    <cellStyle name="Normal 3 4 2 3 2 4" xfId="2116" xr:uid="{D8093CCB-0921-4973-A41A-4E6648FFC30F}"/>
    <cellStyle name="Normal 3 4 2 3 3" xfId="504" xr:uid="{C91CAB54-02D0-41C7-B225-180132789B30}"/>
    <cellStyle name="Normal 3 4 2 3 4" xfId="965" xr:uid="{A16D4742-C49F-44BD-8FA3-06B80AF412C3}"/>
    <cellStyle name="Normal 3 4 2 3 5" xfId="1426" xr:uid="{617E6C29-124C-4A2F-85C1-5C125B8DE2A3}"/>
    <cellStyle name="Normal 3 4 2 3 6" xfId="1886" xr:uid="{FE01DC8A-A679-4A17-B368-3A1440C79FD5}"/>
    <cellStyle name="Normal 3 4 2 4" xfId="658" xr:uid="{9F7C6EDE-0BFB-4E97-B418-7EC6D6F22899}"/>
    <cellStyle name="Normal 3 4 2 4 2" xfId="1119" xr:uid="{26378520-3B2D-4377-913A-EC6A2179ABED}"/>
    <cellStyle name="Normal 3 4 2 4 3" xfId="1580" xr:uid="{A52F5EF0-50F6-4941-B925-56C14CB8DACD}"/>
    <cellStyle name="Normal 3 4 2 4 4" xfId="2040" xr:uid="{3BA8B9A1-89BE-4ECA-A14C-9D047369B923}"/>
    <cellStyle name="Normal 3 4 2 5" xfId="428" xr:uid="{EC2C982B-4863-4878-BB76-C51390CF97E2}"/>
    <cellStyle name="Normal 3 4 2 6" xfId="889" xr:uid="{F6400D75-D083-4D19-8898-149FB1E2BB92}"/>
    <cellStyle name="Normal 3 4 2 7" xfId="1350" xr:uid="{DC3BF9BB-28A0-4956-82A3-9E60F79C1FE6}"/>
    <cellStyle name="Normal 3 4 2 8" xfId="1810" xr:uid="{3BC7D655-8D5B-4BD6-96F4-D380CEFCF450}"/>
    <cellStyle name="Normal 3 4 3" xfId="94" xr:uid="{5FB5D110-D811-4C6C-979F-61CAB58D9398}"/>
    <cellStyle name="Normal 3 4 4" xfId="141" xr:uid="{D444CC27-EBB6-4727-A9B5-5C750029D151}"/>
    <cellStyle name="Normal 3 4 4 2" xfId="314" xr:uid="{62E4285A-C4A4-4C6B-81F6-127324661F1F}"/>
    <cellStyle name="Normal 3 4 4 2 2" xfId="779" xr:uid="{8571BA53-0139-4373-BD4D-EDBB41BF0972}"/>
    <cellStyle name="Normal 3 4 4 2 3" xfId="1240" xr:uid="{59FE3060-EAF2-4D01-ACA7-00DD42F0DD00}"/>
    <cellStyle name="Normal 3 4 4 2 4" xfId="1701" xr:uid="{B381ACBC-DE04-4482-9C93-5FC74F78CEF8}"/>
    <cellStyle name="Normal 3 4 4 2 5" xfId="2161" xr:uid="{724A049A-60DF-4DF8-8DCC-9E17C238EA12}"/>
    <cellStyle name="Normal 3 4 4 3" xfId="549" xr:uid="{31F32938-73A6-48E7-8ECB-8B487556EB41}"/>
    <cellStyle name="Normal 3 4 4 4" xfId="1010" xr:uid="{FAC58EE4-0640-4F97-BEFD-8AD897C68DB8}"/>
    <cellStyle name="Normal 3 4 4 5" xfId="1471" xr:uid="{4CA953B7-A9CC-4370-B997-BE16A65A3AB4}"/>
    <cellStyle name="Normal 3 4 4 6" xfId="1931" xr:uid="{9EADE268-5134-4F95-A969-07D587999B69}"/>
    <cellStyle name="Normal 3 4 5" xfId="217" xr:uid="{3E72DB20-5371-4DF6-9D00-90593A5C6C06}"/>
    <cellStyle name="Normal 3 4 5 2" xfId="704" xr:uid="{9F75C420-7BD6-4D67-9CF6-EE691A8E4F07}"/>
    <cellStyle name="Normal 3 4 5 2 2" xfId="1165" xr:uid="{3B2053B7-3713-49F4-8FFF-37443E64F3BD}"/>
    <cellStyle name="Normal 3 4 5 2 3" xfId="1626" xr:uid="{98EB0CDC-4483-46B8-8D46-C2102B97688A}"/>
    <cellStyle name="Normal 3 4 5 2 4" xfId="2086" xr:uid="{F5FB5408-3184-444E-ABE7-6823C252F1EB}"/>
    <cellStyle name="Normal 3 4 5 3" xfId="474" xr:uid="{1E4CD7C3-FC5B-47C9-BAB6-CF55029883D6}"/>
    <cellStyle name="Normal 3 4 5 4" xfId="935" xr:uid="{B6C34CFA-2C5E-4312-BB0F-764F073DE132}"/>
    <cellStyle name="Normal 3 4 5 5" xfId="1396" xr:uid="{2D4F4312-5E6E-4A69-90FE-C05025204BF9}"/>
    <cellStyle name="Normal 3 4 5 6" xfId="1856" xr:uid="{87A4164A-3EDD-4CA1-AB1D-EADEF1FBFCA0}"/>
    <cellStyle name="Normal 3 4 6" xfId="628" xr:uid="{DCC1DB60-A7E4-4E45-9F32-2C5EF7D56A03}"/>
    <cellStyle name="Normal 3 4 6 2" xfId="1089" xr:uid="{4FA53092-A7EE-46AA-90A9-036310A0358F}"/>
    <cellStyle name="Normal 3 4 6 3" xfId="1550" xr:uid="{D75EA3E8-4AE1-4CDC-ADAE-DA00CAB71CAC}"/>
    <cellStyle name="Normal 3 4 6 4" xfId="2010" xr:uid="{91E2B4EA-AB00-4825-A9CC-0D428821DB60}"/>
    <cellStyle name="Normal 3 4 7" xfId="398" xr:uid="{5F69A753-BD1E-405C-9143-58F09FA947B1}"/>
    <cellStyle name="Normal 3 4 8" xfId="859" xr:uid="{39487935-2726-45D2-9A90-0AA6DD6669BB}"/>
    <cellStyle name="Normal 3 4 9" xfId="1320" xr:uid="{B914A568-9230-4788-9EDE-6E1701C398D0}"/>
    <cellStyle name="Normal 3 5" xfId="53" xr:uid="{43653712-B914-4153-B94F-2ECDEDB45E1D}"/>
    <cellStyle name="Normal 3 5 2" xfId="84" xr:uid="{F24CCA7E-52FA-4573-BADF-252D16B87667}"/>
    <cellStyle name="Normal 3 5 2 2" xfId="185" xr:uid="{89B1C3EF-B66A-4AC0-BAB0-4B9A009C1C17}"/>
    <cellStyle name="Normal 3 5 2 2 2" xfId="359" xr:uid="{CEC553DD-5799-4B59-B759-C600538877C0}"/>
    <cellStyle name="Normal 3 5 2 2 2 2" xfId="823" xr:uid="{EFBE4EF3-624F-4C22-98ED-666243B5CCCE}"/>
    <cellStyle name="Normal 3 5 2 2 2 3" xfId="1284" xr:uid="{F50692B9-54A0-4FF6-A1D7-4283711A7034}"/>
    <cellStyle name="Normal 3 5 2 2 2 4" xfId="1745" xr:uid="{7FD24A45-AE90-4022-AC89-3972256F32E5}"/>
    <cellStyle name="Normal 3 5 2 2 2 5" xfId="2205" xr:uid="{A5D6A844-619D-41C7-9491-19348A25013E}"/>
    <cellStyle name="Normal 3 5 2 2 3" xfId="593" xr:uid="{DDDF1A98-4563-487E-B01B-601CA456753B}"/>
    <cellStyle name="Normal 3 5 2 2 4" xfId="1054" xr:uid="{C4E16CCF-4B78-4917-8119-13038F86C023}"/>
    <cellStyle name="Normal 3 5 2 2 5" xfId="1515" xr:uid="{FBC72B07-9E25-4F41-AC3B-5373B57E2F1E}"/>
    <cellStyle name="Normal 3 5 2 2 6" xfId="1975" xr:uid="{520141BF-2FE4-488D-94EF-94BC1C985F5C}"/>
    <cellStyle name="Normal 3 5 2 3" xfId="261" xr:uid="{139E386C-D285-4D37-9ED5-417B630752E5}"/>
    <cellStyle name="Normal 3 5 2 3 2" xfId="748" xr:uid="{F8567E10-31FC-4CDA-8901-6D6101ABE282}"/>
    <cellStyle name="Normal 3 5 2 3 2 2" xfId="1209" xr:uid="{6EDE0FFD-1130-46C8-B398-3137798A433C}"/>
    <cellStyle name="Normal 3 5 2 3 2 3" xfId="1670" xr:uid="{B9A75B00-AABE-4BCB-A4D4-48F3BB80FBF2}"/>
    <cellStyle name="Normal 3 5 2 3 2 4" xfId="2130" xr:uid="{6E4998EE-FFCE-4190-ADDD-268CA1BF0331}"/>
    <cellStyle name="Normal 3 5 2 3 3" xfId="518" xr:uid="{20A6F735-7A6C-4CDE-97DB-80971F7426F4}"/>
    <cellStyle name="Normal 3 5 2 3 4" xfId="979" xr:uid="{454A71CB-0578-42F4-BF4C-1CFF1863A351}"/>
    <cellStyle name="Normal 3 5 2 3 5" xfId="1440" xr:uid="{0ADB22DA-85C8-4B2A-8F53-66844EEB84C7}"/>
    <cellStyle name="Normal 3 5 2 3 6" xfId="1900" xr:uid="{978CA1CC-B1AB-4122-924F-8C1BC4314DB3}"/>
    <cellStyle name="Normal 3 5 2 4" xfId="672" xr:uid="{89DCF398-A836-483B-9D55-1D323F6301A2}"/>
    <cellStyle name="Normal 3 5 2 4 2" xfId="1133" xr:uid="{2419C18D-ECAE-4091-9AF6-661D9E4606A1}"/>
    <cellStyle name="Normal 3 5 2 4 3" xfId="1594" xr:uid="{75D897FF-5300-4FCD-8074-E2D513197125}"/>
    <cellStyle name="Normal 3 5 2 4 4" xfId="2054" xr:uid="{56D40C44-9CEF-4F77-A76E-A0914DA07C35}"/>
    <cellStyle name="Normal 3 5 2 5" xfId="442" xr:uid="{08EED3D1-34A5-4C8A-B717-16C9DF6FAD12}"/>
    <cellStyle name="Normal 3 5 2 6" xfId="903" xr:uid="{7C2E4D6C-69CD-491E-A9E4-F34009F1A9BB}"/>
    <cellStyle name="Normal 3 5 2 7" xfId="1364" xr:uid="{40E0C7CA-E7EB-482A-AFD3-5D9D10CEC9CF}"/>
    <cellStyle name="Normal 3 5 2 8" xfId="1824" xr:uid="{E3547912-50D3-48EF-810D-204012DB2801}"/>
    <cellStyle name="Normal 3 5 3" xfId="155" xr:uid="{8D397C16-C9EE-4BA0-998A-9331FDD74324}"/>
    <cellStyle name="Normal 3 5 3 2" xfId="329" xr:uid="{8A6A2B20-1498-4EAE-BC4A-97C993ABDCEA}"/>
    <cellStyle name="Normal 3 5 3 2 2" xfId="793" xr:uid="{1F5797E2-6055-4C42-BA02-F0E955F6EEEA}"/>
    <cellStyle name="Normal 3 5 3 2 3" xfId="1254" xr:uid="{35065C60-1661-4D9C-85A7-1D2E9DD0B626}"/>
    <cellStyle name="Normal 3 5 3 2 4" xfId="1715" xr:uid="{81456D35-1105-4332-B729-E694A5403149}"/>
    <cellStyle name="Normal 3 5 3 2 5" xfId="2175" xr:uid="{24EDE103-8658-45BA-AAD9-62F781CAB545}"/>
    <cellStyle name="Normal 3 5 3 3" xfId="563" xr:uid="{88B7E8E3-62CD-4E48-9CF4-AF16F1B15163}"/>
    <cellStyle name="Normal 3 5 3 4" xfId="1024" xr:uid="{EACC1B44-DA14-4F17-9FC8-971EDD79FF0A}"/>
    <cellStyle name="Normal 3 5 3 5" xfId="1485" xr:uid="{8AFA32BA-6738-45A4-B7BE-3FF39A749C96}"/>
    <cellStyle name="Normal 3 5 3 6" xfId="1945" xr:uid="{13CC4C30-CF19-4A0A-AC7E-BDFB8F600FBE}"/>
    <cellStyle name="Normal 3 5 4" xfId="231" xr:uid="{0C056501-7973-410B-9B9B-59B4EE475ED2}"/>
    <cellStyle name="Normal 3 5 4 2" xfId="718" xr:uid="{04871C6A-28A8-48D6-A30C-254D02F10C60}"/>
    <cellStyle name="Normal 3 5 4 2 2" xfId="1179" xr:uid="{04B7CDC5-4B30-4DF7-957F-B34220B8C0A1}"/>
    <cellStyle name="Normal 3 5 4 2 3" xfId="1640" xr:uid="{C21C9308-2E7B-47A8-AE68-95D158652CAF}"/>
    <cellStyle name="Normal 3 5 4 2 4" xfId="2100" xr:uid="{669D2707-9FCD-495A-A1BE-32946F41CD3A}"/>
    <cellStyle name="Normal 3 5 4 3" xfId="488" xr:uid="{CAEB1355-5F73-4B8D-9CD8-FF211EE9BAD2}"/>
    <cellStyle name="Normal 3 5 4 4" xfId="949" xr:uid="{E2CF0028-3C44-453B-9945-C09A802190EF}"/>
    <cellStyle name="Normal 3 5 4 5" xfId="1410" xr:uid="{4F92D030-A3B6-4623-BD46-8FB0B81CE0D6}"/>
    <cellStyle name="Normal 3 5 4 6" xfId="1870" xr:uid="{3ED6953D-36E3-47E3-891B-EBB679FB78BD}"/>
    <cellStyle name="Normal 3 5 5" xfId="642" xr:uid="{BF6D66A9-9CD2-4BCF-B41D-42FBC9E562FF}"/>
    <cellStyle name="Normal 3 5 5 2" xfId="1103" xr:uid="{87D44553-F203-490A-9092-D238D839AA85}"/>
    <cellStyle name="Normal 3 5 5 3" xfId="1564" xr:uid="{3CE2E3AC-6406-4406-8509-8F2AC93C3AF0}"/>
    <cellStyle name="Normal 3 5 5 4" xfId="2024" xr:uid="{8ACDB630-53C0-4E84-98FF-C736CB339DB0}"/>
    <cellStyle name="Normal 3 5 6" xfId="412" xr:uid="{6BA097AA-40A0-4EF2-B68B-9CC2A1B74129}"/>
    <cellStyle name="Normal 3 5 7" xfId="873" xr:uid="{532F289C-BD43-4571-8489-C37960485120}"/>
    <cellStyle name="Normal 3 5 8" xfId="1334" xr:uid="{8959B0B0-FB4C-4D6A-855B-A2D12F938B09}"/>
    <cellStyle name="Normal 3 5 9" xfId="1794" xr:uid="{2CFA8498-318E-4681-A226-37954B000A07}"/>
    <cellStyle name="Normal 3 6" xfId="57" xr:uid="{0384E88E-F02E-4A75-9728-0083ABF37F1F}"/>
    <cellStyle name="Normal 3 6 2" xfId="159" xr:uid="{102C93CF-E3A0-4EF7-A804-00D02404B398}"/>
    <cellStyle name="Normal 3 6 2 2" xfId="333" xr:uid="{36049EDE-C6A9-45DB-9A97-490E6BFFA412}"/>
    <cellStyle name="Normal 3 6 2 2 2" xfId="797" xr:uid="{E1CCD9B5-1C4C-4403-8448-4110A3B187DE}"/>
    <cellStyle name="Normal 3 6 2 2 3" xfId="1258" xr:uid="{67A1287E-588A-4A90-AC90-4F511F3ACB51}"/>
    <cellStyle name="Normal 3 6 2 2 4" xfId="1719" xr:uid="{674F3D50-5C8F-4C2B-A7BD-708ECDC7DD12}"/>
    <cellStyle name="Normal 3 6 2 2 5" xfId="2179" xr:uid="{7643F020-62A2-4A71-B5C2-94CB1DF7DB0E}"/>
    <cellStyle name="Normal 3 6 2 3" xfId="567" xr:uid="{0F3FE412-E9FF-4EA2-B45A-55C50613FAB2}"/>
    <cellStyle name="Normal 3 6 2 4" xfId="1028" xr:uid="{C8AADAF6-4A7B-4251-9879-5E2CFE41DDFC}"/>
    <cellStyle name="Normal 3 6 2 5" xfId="1489" xr:uid="{4CB735AF-2E53-4F04-824B-7E5B9B012F58}"/>
    <cellStyle name="Normal 3 6 2 6" xfId="1949" xr:uid="{C4326BFC-0388-47B2-B747-7E187050F2FA}"/>
    <cellStyle name="Normal 3 6 3" xfId="235" xr:uid="{E80FEE50-B623-4057-B3C5-747AEA1982AB}"/>
    <cellStyle name="Normal 3 6 3 2" xfId="722" xr:uid="{15B1CA08-3EE0-4222-8DF8-6330A589A1B3}"/>
    <cellStyle name="Normal 3 6 3 2 2" xfId="1183" xr:uid="{0814CFF0-CADB-4C77-8DC7-1186D969B163}"/>
    <cellStyle name="Normal 3 6 3 2 3" xfId="1644" xr:uid="{5923E069-C647-4218-AA8D-067D73F1FD6C}"/>
    <cellStyle name="Normal 3 6 3 2 4" xfId="2104" xr:uid="{06FDCB85-A22B-4D68-9B6F-0FB5D93B2FAD}"/>
    <cellStyle name="Normal 3 6 3 3" xfId="492" xr:uid="{A39509C1-EDD1-4F71-A379-09701D56C1A2}"/>
    <cellStyle name="Normal 3 6 3 4" xfId="953" xr:uid="{53BC7443-DEEA-419F-B263-60CFF5A4C474}"/>
    <cellStyle name="Normal 3 6 3 5" xfId="1414" xr:uid="{82723FFE-FFAE-46B6-8894-9FB238F16306}"/>
    <cellStyle name="Normal 3 6 3 6" xfId="1874" xr:uid="{209E402E-DAF1-4E42-A386-C8AA9DD6C14A}"/>
    <cellStyle name="Normal 3 6 4" xfId="646" xr:uid="{11060A90-A283-4119-BB24-A30FD3ED0DD8}"/>
    <cellStyle name="Normal 3 6 4 2" xfId="1107" xr:uid="{A837C902-7E21-4243-9F56-BB385681A8E0}"/>
    <cellStyle name="Normal 3 6 4 3" xfId="1568" xr:uid="{C8A4E923-32E6-49FC-8F1B-3E0C745B1F45}"/>
    <cellStyle name="Normal 3 6 4 4" xfId="2028" xr:uid="{EB006003-FC9D-4561-871C-9D631C518E05}"/>
    <cellStyle name="Normal 3 6 5" xfId="416" xr:uid="{57DE2A02-DF0F-437C-95B5-B4312AB4710C}"/>
    <cellStyle name="Normal 3 6 6" xfId="877" xr:uid="{B529097C-FC98-4C60-BDC9-8A92374850A8}"/>
    <cellStyle name="Normal 3 6 7" xfId="1338" xr:uid="{BC81169A-00E1-46F3-A77F-D76DC218B35E}"/>
    <cellStyle name="Normal 3 6 8" xfId="1798" xr:uid="{040A45DE-3ACE-4669-89FC-142DD1D6D73E}"/>
    <cellStyle name="Normal 3 7" xfId="90" xr:uid="{88867262-AADF-4092-8516-C603A051EA25}"/>
    <cellStyle name="Normal 3 7 2" xfId="191" xr:uid="{6175D455-49EB-4CAF-A24A-E6C9CB24C3C1}"/>
    <cellStyle name="Normal 3 7 2 2" xfId="365" xr:uid="{C7178E72-D20B-483A-AAD5-55E8DE6906B1}"/>
    <cellStyle name="Normal 3 7 2 2 2" xfId="829" xr:uid="{FF386FCA-0045-49B1-AB05-EA959B04FC20}"/>
    <cellStyle name="Normal 3 7 2 2 3" xfId="1290" xr:uid="{2FFAF7F3-DDA6-4FC2-95A2-F0BFDB755BA7}"/>
    <cellStyle name="Normal 3 7 2 2 4" xfId="1751" xr:uid="{FA03E6F6-CAE3-44C2-91A4-F340BF40BE76}"/>
    <cellStyle name="Normal 3 7 2 2 5" xfId="2211" xr:uid="{F090805B-152B-44C5-94D8-704538D3C10D}"/>
    <cellStyle name="Normal 3 7 2 3" xfId="599" xr:uid="{9B798561-8CE3-4879-8576-0D930546A87E}"/>
    <cellStyle name="Normal 3 7 2 4" xfId="1060" xr:uid="{88C517B7-FAE2-4116-BEC6-DD9CA18563BD}"/>
    <cellStyle name="Normal 3 7 2 5" xfId="1521" xr:uid="{9DDA7EFE-D54F-49C9-9F87-9E221095B423}"/>
    <cellStyle name="Normal 3 7 2 6" xfId="1981" xr:uid="{2DC2E813-8B90-4E8F-BBB8-A45B505564F5}"/>
    <cellStyle name="Normal 3 7 3" xfId="286" xr:uid="{EF322B48-0C54-453E-91FE-A9456A9BE097}"/>
    <cellStyle name="Normal 3 7 3 2" xfId="754" xr:uid="{0A1C73E1-3192-44BF-AFA8-9E883CA5F589}"/>
    <cellStyle name="Normal 3 7 3 2 2" xfId="1215" xr:uid="{69D4B3CB-0BCC-420F-AAB4-AFB641D85FDF}"/>
    <cellStyle name="Normal 3 7 3 2 3" xfId="1676" xr:uid="{C68B4C32-DB95-4617-92B9-1C349BBD7923}"/>
    <cellStyle name="Normal 3 7 3 2 4" xfId="2136" xr:uid="{5C3617E9-242E-47DF-83CC-B74168407D78}"/>
    <cellStyle name="Normal 3 7 3 3" xfId="524" xr:uid="{DF3F3C65-9D39-468C-9519-8BDA57B52C75}"/>
    <cellStyle name="Normal 3 7 3 4" xfId="985" xr:uid="{7B0775C6-4387-461B-B3E6-F122A549C771}"/>
    <cellStyle name="Normal 3 7 3 5" xfId="1446" xr:uid="{4C1B912B-E03A-405C-8DD4-6260D8BAF582}"/>
    <cellStyle name="Normal 3 7 3 6" xfId="1906" xr:uid="{0767DD24-1C0A-418C-A415-EE2A4A7E2B8D}"/>
    <cellStyle name="Normal 3 7 4" xfId="267" xr:uid="{A14C25B9-F1B8-4243-8504-40459883C458}"/>
    <cellStyle name="Normal 3 7 4 2" xfId="678" xr:uid="{52B90E02-D7F8-49F5-A29C-678DA7638658}"/>
    <cellStyle name="Normal 3 7 4 3" xfId="1139" xr:uid="{F5518FCD-D033-4AE7-9FDA-22FB97B2E22F}"/>
    <cellStyle name="Normal 3 7 4 4" xfId="1600" xr:uid="{37D9EBF1-67A3-45D7-B327-9482AD514465}"/>
    <cellStyle name="Normal 3 7 4 5" xfId="2060" xr:uid="{EE45BED0-2221-4783-B8A2-E66790441610}"/>
    <cellStyle name="Normal 3 7 5" xfId="448" xr:uid="{0DD57D2D-62D1-4D68-BC73-4DD9EB6DEC50}"/>
    <cellStyle name="Normal 3 7 6" xfId="909" xr:uid="{AD31B7DD-AC34-4263-B407-212AEFB537AE}"/>
    <cellStyle name="Normal 3 7 7" xfId="1370" xr:uid="{410CCB68-2D2F-424A-9D12-06C0E6656718}"/>
    <cellStyle name="Normal 3 7 8" xfId="1830" xr:uid="{FAAE511B-C886-43BD-93F7-65CF65E4550E}"/>
    <cellStyle name="Normal 3 8" xfId="129" xr:uid="{94E0FA89-0D37-46E0-B17B-219CF5B8D643}"/>
    <cellStyle name="Normal 3 8 2" xfId="377" xr:uid="{16D2D05E-3F30-4888-B17F-CE31BF24127E}"/>
    <cellStyle name="Normal 3 8 2 2" xfId="840" xr:uid="{7510573E-28AA-439A-AD3E-D854722CDEBA}"/>
    <cellStyle name="Normal 3 8 2 3" xfId="1301" xr:uid="{5DCC7B95-304C-43AF-B4A1-43A3E1D82410}"/>
    <cellStyle name="Normal 3 8 2 4" xfId="1762" xr:uid="{4DF489FD-91FB-46FB-B256-0313B1E27CFB}"/>
    <cellStyle name="Normal 3 8 2 5" xfId="2222" xr:uid="{E7B4E8FE-B20C-4882-BF67-7BC491EF342A}"/>
    <cellStyle name="Normal 3 8 3" xfId="610" xr:uid="{64638F8F-4FB6-441A-8904-631711A029F5}"/>
    <cellStyle name="Normal 3 8 4" xfId="1071" xr:uid="{743EAC30-EDF3-4775-B267-4AFA10DFF506}"/>
    <cellStyle name="Normal 3 8 5" xfId="1532" xr:uid="{60FEDEC0-6A9B-43DF-BE94-E32017888E27}"/>
    <cellStyle name="Normal 3 8 6" xfId="1992" xr:uid="{667FF3A1-8496-4F53-A3DD-C41F1095FB6A}"/>
    <cellStyle name="Normal 3 9" xfId="205" xr:uid="{0307B000-8EF8-4737-9E3B-BA891EC6A117}"/>
    <cellStyle name="Normal 3 9 2" xfId="692" xr:uid="{781A860C-D82F-41FF-BBEE-79DD3E270B6F}"/>
    <cellStyle name="Normal 3 9 2 2" xfId="1153" xr:uid="{14C0517F-3F8D-4D6B-808D-BAC76886EE67}"/>
    <cellStyle name="Normal 3 9 2 3" xfId="1614" xr:uid="{5FD78698-B265-4F83-BCF4-1FE323894718}"/>
    <cellStyle name="Normal 3 9 2 4" xfId="2074" xr:uid="{18F5722F-FF53-45DB-B402-7D76AB53D198}"/>
    <cellStyle name="Normal 3 9 3" xfId="462" xr:uid="{7FDD93D5-03AF-4110-AC79-0A83724FB570}"/>
    <cellStyle name="Normal 3 9 4" xfId="923" xr:uid="{910C480A-79CF-41BF-A091-8B1B76E12CE0}"/>
    <cellStyle name="Normal 3 9 5" xfId="1384" xr:uid="{A91C333A-6D3A-4716-BCBB-C549E7677BD8}"/>
    <cellStyle name="Normal 3 9 6" xfId="1844" xr:uid="{2DAFA6CC-66F2-4266-B61B-E02F39308AE7}"/>
    <cellStyle name="Normal 4" xfId="29" xr:uid="{E5FD7E36-AA6D-48F3-A22C-5BA54A7F2525}"/>
    <cellStyle name="Normal 4 2" xfId="48" xr:uid="{99FF3AF2-BEA4-4693-8DC6-26F686E3D458}"/>
    <cellStyle name="Normal 4 3" xfId="96" xr:uid="{A3CB5F3C-A687-459C-AE8D-7CDC86A35B06}"/>
    <cellStyle name="Normal 5" xfId="2" xr:uid="{954920C9-305B-4226-B94C-E91E00C5FAA4}"/>
    <cellStyle name="Normal 5 2" xfId="107" xr:uid="{5267DE45-D6D2-41B7-AB2F-93922CFF309D}"/>
    <cellStyle name="Normal 5 3" xfId="104" xr:uid="{35CDFB03-E263-463F-BAE9-68FA34825FFB}"/>
    <cellStyle name="Normal 6" xfId="109" xr:uid="{B15C5CB1-7A03-4B01-A8E5-480CAFA34CF8}"/>
    <cellStyle name="Normal 6 2" xfId="114" xr:uid="{97500012-B34C-4E6A-814F-E320A8978048}"/>
    <cellStyle name="Normal 7" xfId="112" xr:uid="{C6C99E0D-D9D9-4885-9F0E-61AAF0E96557}"/>
    <cellStyle name="Normal 8" xfId="123" xr:uid="{C5B89A37-0929-4413-A912-CB80F6E138B1}"/>
    <cellStyle name="Normal 9" xfId="93" xr:uid="{01EBF8EB-B932-4ABD-BC77-B09E05BA4D26}"/>
    <cellStyle name="Normal 9 2" xfId="194" xr:uid="{9F78BEF2-C766-457C-8BC0-355337136D9A}"/>
    <cellStyle name="Normal 9 2 2" xfId="368" xr:uid="{4AFE5516-62ED-430F-8ABA-9CB995B524AF}"/>
    <cellStyle name="Normal 9 2 2 2" xfId="832" xr:uid="{15BA0737-DAF4-4701-86DB-1E2F8C522B2D}"/>
    <cellStyle name="Normal 9 2 2 3" xfId="1293" xr:uid="{02AE0249-71CA-447E-A0D1-D5D78AF1EB73}"/>
    <cellStyle name="Normal 9 2 2 4" xfId="1754" xr:uid="{5B8A03D6-41E3-4708-962C-C7843F8202E8}"/>
    <cellStyle name="Normal 9 2 2 5" xfId="2214" xr:uid="{D4C372F1-6013-4BD3-A0ED-5CB6683A4855}"/>
    <cellStyle name="Normal 9 2 3" xfId="602" xr:uid="{B88731AA-9187-4E86-94C5-5AD3EED7F819}"/>
    <cellStyle name="Normal 9 2 4" xfId="1063" xr:uid="{ED3BAFE6-4F61-4BF2-A163-7339F5991236}"/>
    <cellStyle name="Normal 9 2 5" xfId="1524" xr:uid="{1BE86C8A-ACB4-498C-BB15-23232D2CC7BC}"/>
    <cellStyle name="Normal 9 2 6" xfId="1984" xr:uid="{A4F8D770-01B0-4967-91E8-82773C179B05}"/>
    <cellStyle name="Normal 9 3" xfId="289" xr:uid="{36FC9662-C51F-4085-9823-C56802694426}"/>
    <cellStyle name="Normal 9 3 2" xfId="757" xr:uid="{55B87669-75F3-4263-84CC-73A5F064BD2A}"/>
    <cellStyle name="Normal 9 3 2 2" xfId="1218" xr:uid="{04D81718-91A0-49C4-873A-307A5F368001}"/>
    <cellStyle name="Normal 9 3 2 3" xfId="1679" xr:uid="{E6A5D7FF-E620-4D8F-96E3-5AD13C864CFC}"/>
    <cellStyle name="Normal 9 3 2 4" xfId="2139" xr:uid="{6B3D49F0-EC91-4380-BA78-18AB12CB263D}"/>
    <cellStyle name="Normal 9 3 3" xfId="527" xr:uid="{FB516624-3B84-4004-812B-0DA565CA6C94}"/>
    <cellStyle name="Normal 9 3 4" xfId="988" xr:uid="{3D3C4EAF-DCB1-4F28-B9D9-61DFD073BFA7}"/>
    <cellStyle name="Normal 9 3 5" xfId="1449" xr:uid="{CE1E05DD-64C8-4D81-A120-2D2E44A91009}"/>
    <cellStyle name="Normal 9 3 6" xfId="1909" xr:uid="{FB13F518-5A19-4D9E-8FEC-9276D7DBC728}"/>
    <cellStyle name="Normal 9 4" xfId="270" xr:uid="{8649DDDD-64A6-4834-9256-C6E433654604}"/>
    <cellStyle name="Normal 9 4 2" xfId="681" xr:uid="{DF2CE75B-AFD6-49F1-931A-5EF54F43C757}"/>
    <cellStyle name="Normal 9 4 3" xfId="1142" xr:uid="{A12E694E-4C68-4758-AEF8-D9D2FBEFEB61}"/>
    <cellStyle name="Normal 9 4 4" xfId="1603" xr:uid="{6400B71C-B85E-412E-ADE3-E41D56648E00}"/>
    <cellStyle name="Normal 9 4 5" xfId="2063" xr:uid="{195FD8D8-3F5F-4DCC-AAED-C61AAED858D0}"/>
    <cellStyle name="Normal 9 5" xfId="451" xr:uid="{8C329397-B76C-436F-8696-4344D010918A}"/>
    <cellStyle name="Normal 9 6" xfId="912" xr:uid="{E3AF20BE-7720-483A-A1ED-C047E1A61FE7}"/>
    <cellStyle name="Normal 9 7" xfId="1373" xr:uid="{0D4F8357-F6E6-4AB2-B4FB-FADB1B0FCF6D}"/>
    <cellStyle name="Normal 9 8" xfId="1833" xr:uid="{DA3B34F9-582A-4434-8F5E-E657BC3711C0}"/>
    <cellStyle name="Porcentaje 2" xfId="301" xr:uid="{A3CADB66-39AD-4E16-9BBC-0A370B7D16D3}"/>
    <cellStyle name="Porcentual 2" xfId="11" xr:uid="{ABDF9BCB-CDCD-4CC0-B151-57B1C4EFE60C}"/>
    <cellStyle name="Porcentual 2 2" xfId="34" xr:uid="{E28F271D-816E-4951-83A3-C18E9DBD5F8B}"/>
    <cellStyle name="Título 4" xfId="103" xr:uid="{4DB1F1C1-C198-4EC2-8EDA-095B99E1CFE1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323849</xdr:colOff>
      <xdr:row>0</xdr:row>
      <xdr:rowOff>9525</xdr:rowOff>
    </xdr:from>
    <xdr:ext cx="1438275" cy="895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49" y="9525"/>
          <a:ext cx="1438275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1143000</xdr:colOff>
      <xdr:row>648</xdr:row>
      <xdr:rowOff>9525</xdr:rowOff>
    </xdr:from>
    <xdr:ext cx="8448675" cy="28289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38575" y="133064250"/>
          <a:ext cx="8448675" cy="28289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9</xdr:col>
      <xdr:colOff>76200</xdr:colOff>
      <xdr:row>0</xdr:row>
      <xdr:rowOff>171450</xdr:rowOff>
    </xdr:from>
    <xdr:to>
      <xdr:col>13</xdr:col>
      <xdr:colOff>552450</xdr:colOff>
      <xdr:row>5</xdr:row>
      <xdr:rowOff>190483</xdr:rowOff>
    </xdr:to>
    <xdr:pic>
      <xdr:nvPicPr>
        <xdr:cNvPr id="4" name="Imagen 3" descr="Centro Cardio-Neuro-Oftalmológico y Trasplante | CECANOT">
          <a:extLst>
            <a:ext uri="{FF2B5EF4-FFF2-40B4-BE49-F238E27FC236}">
              <a16:creationId xmlns:a16="http://schemas.microsoft.com/office/drawing/2014/main" id="{187BDA30-699A-F901-5324-222E7F644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71450"/>
          <a:ext cx="3533775" cy="971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504410</xdr:colOff>
      <xdr:row>0</xdr:row>
      <xdr:rowOff>121340</xdr:rowOff>
    </xdr:from>
    <xdr:ext cx="1314450" cy="1000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410" y="121340"/>
          <a:ext cx="1314450" cy="10001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366506</xdr:colOff>
      <xdr:row>38</xdr:row>
      <xdr:rowOff>135421</xdr:rowOff>
    </xdr:from>
    <xdr:ext cx="7286625" cy="26003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68832" y="8310356"/>
          <a:ext cx="7286625" cy="26003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9</xdr:col>
      <xdr:colOff>104775</xdr:colOff>
      <xdr:row>1</xdr:row>
      <xdr:rowOff>123825</xdr:rowOff>
    </xdr:from>
    <xdr:to>
      <xdr:col>13</xdr:col>
      <xdr:colOff>590550</xdr:colOff>
      <xdr:row>4</xdr:row>
      <xdr:rowOff>123825</xdr:rowOff>
    </xdr:to>
    <xdr:pic>
      <xdr:nvPicPr>
        <xdr:cNvPr id="4" name="Imagen 3" descr="Centro Cardio-Neuro-Oftalmológico y Trasplante | CECANOT">
          <a:extLst>
            <a:ext uri="{FF2B5EF4-FFF2-40B4-BE49-F238E27FC236}">
              <a16:creationId xmlns:a16="http://schemas.microsoft.com/office/drawing/2014/main" id="{8924463B-6952-4EF5-9E0F-21C550E5C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75" y="314325"/>
          <a:ext cx="381000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06"/>
  <sheetViews>
    <sheetView tabSelected="1" zoomScaleNormal="100" workbookViewId="0">
      <pane ySplit="8" topLeftCell="A9" activePane="bottomLeft" state="frozen"/>
      <selection pane="bottomLeft" activeCell="E26" sqref="E26"/>
    </sheetView>
  </sheetViews>
  <sheetFormatPr baseColWidth="10" defaultColWidth="14.42578125" defaultRowHeight="15" customHeight="1" x14ac:dyDescent="0.25"/>
  <cols>
    <col min="1" max="1" width="8.85546875" customWidth="1"/>
    <col min="2" max="2" width="33.140625" bestFit="1" customWidth="1"/>
    <col min="3" max="3" width="36.140625" customWidth="1"/>
    <col min="4" max="4" width="10.140625" bestFit="1" customWidth="1"/>
    <col min="5" max="5" width="54.140625" style="38" bestFit="1" customWidth="1"/>
    <col min="6" max="6" width="50.5703125" style="38" bestFit="1" customWidth="1"/>
    <col min="7" max="7" width="18.42578125" bestFit="1" customWidth="1"/>
    <col min="8" max="8" width="20.140625" bestFit="1" customWidth="1"/>
    <col min="9" max="9" width="22.85546875" bestFit="1" customWidth="1"/>
    <col min="10" max="10" width="18.85546875" bestFit="1" customWidth="1"/>
    <col min="11" max="13" width="9" bestFit="1" customWidth="1"/>
    <col min="14" max="14" width="11.5703125" bestFit="1" customWidth="1"/>
    <col min="15" max="15" width="12.42578125" bestFit="1" customWidth="1"/>
    <col min="16" max="16" width="4.140625" hidden="1" customWidth="1"/>
  </cols>
  <sheetData>
    <row r="1" spans="1:16" x14ac:dyDescent="0.25">
      <c r="A1" s="1"/>
      <c r="D1" s="1"/>
    </row>
    <row r="2" spans="1:16" x14ac:dyDescent="0.25">
      <c r="A2" s="1"/>
      <c r="B2" s="2"/>
      <c r="C2" s="3" t="s">
        <v>0</v>
      </c>
      <c r="E2" s="39"/>
      <c r="F2" s="39"/>
      <c r="G2" s="2"/>
      <c r="H2" s="2"/>
      <c r="I2" s="2"/>
      <c r="J2" s="2"/>
    </row>
    <row r="3" spans="1:16" x14ac:dyDescent="0.25">
      <c r="A3" s="1"/>
      <c r="B3" s="2"/>
      <c r="C3" s="3" t="s">
        <v>1</v>
      </c>
      <c r="E3" s="39"/>
      <c r="F3" s="39"/>
      <c r="G3" s="2"/>
      <c r="H3" s="2"/>
      <c r="I3" s="2"/>
      <c r="J3" s="2"/>
    </row>
    <row r="4" spans="1:16" x14ac:dyDescent="0.25">
      <c r="A4" s="1"/>
      <c r="B4" s="2"/>
      <c r="F4" s="39"/>
    </row>
    <row r="5" spans="1:16" x14ac:dyDescent="0.25">
      <c r="A5" s="1"/>
      <c r="B5" s="4" t="s">
        <v>2</v>
      </c>
      <c r="C5" s="5" t="s">
        <v>3</v>
      </c>
      <c r="D5" s="6" t="str">
        <f>IFERROR(VLOOKUP(C5,Hoja2!$C$4:$D$12,2,FALSE),"")</f>
        <v>Reg_0</v>
      </c>
      <c r="F5" s="40" t="s">
        <v>4</v>
      </c>
      <c r="G5" s="5" t="s">
        <v>5</v>
      </c>
      <c r="J5" s="2"/>
    </row>
    <row r="6" spans="1:16" x14ac:dyDescent="0.25">
      <c r="A6" s="1"/>
      <c r="B6" s="4" t="s">
        <v>6</v>
      </c>
      <c r="C6" s="7">
        <v>2024</v>
      </c>
      <c r="F6" s="40" t="s">
        <v>7</v>
      </c>
      <c r="G6" s="8" t="s">
        <v>1354</v>
      </c>
      <c r="J6" s="2"/>
    </row>
    <row r="7" spans="1:16" ht="15.75" thickBot="1" x14ac:dyDescent="0.3">
      <c r="A7" s="1"/>
      <c r="D7" s="1"/>
      <c r="E7" s="39"/>
      <c r="F7" s="39"/>
      <c r="G7" s="2"/>
      <c r="H7" s="2"/>
      <c r="I7" s="2"/>
    </row>
    <row r="8" spans="1:16" ht="30.75" thickBot="1" x14ac:dyDescent="0.3">
      <c r="A8" s="9" t="s">
        <v>9</v>
      </c>
      <c r="B8" s="10" t="s">
        <v>10</v>
      </c>
      <c r="C8" s="10" t="s">
        <v>11</v>
      </c>
      <c r="D8" s="10" t="s">
        <v>12</v>
      </c>
      <c r="E8" s="41" t="s">
        <v>13</v>
      </c>
      <c r="F8" s="41" t="s">
        <v>14</v>
      </c>
      <c r="G8" s="10" t="s">
        <v>15</v>
      </c>
      <c r="H8" s="11" t="s">
        <v>16</v>
      </c>
      <c r="I8" s="11" t="s">
        <v>17</v>
      </c>
      <c r="J8" s="12" t="s">
        <v>18</v>
      </c>
      <c r="K8" s="13" t="s">
        <v>19</v>
      </c>
      <c r="L8" s="45" t="s">
        <v>20</v>
      </c>
      <c r="M8" s="13" t="s">
        <v>21</v>
      </c>
      <c r="N8" s="13" t="s">
        <v>22</v>
      </c>
      <c r="O8" s="45" t="s">
        <v>23</v>
      </c>
      <c r="P8" s="45" t="s">
        <v>1724</v>
      </c>
    </row>
    <row r="9" spans="1:16" ht="14.25" customHeight="1" x14ac:dyDescent="0.25">
      <c r="A9" s="18">
        <v>1</v>
      </c>
      <c r="B9" s="59" t="s">
        <v>24</v>
      </c>
      <c r="C9" s="59" t="s">
        <v>25</v>
      </c>
      <c r="D9" s="18" t="s">
        <v>26</v>
      </c>
      <c r="E9" s="60" t="s">
        <v>1737</v>
      </c>
      <c r="F9" s="61" t="s">
        <v>1704</v>
      </c>
      <c r="G9" s="18" t="s">
        <v>27</v>
      </c>
      <c r="H9" s="62">
        <v>39722</v>
      </c>
      <c r="I9" s="18" t="s">
        <v>28</v>
      </c>
      <c r="J9" s="111">
        <v>76629.41</v>
      </c>
      <c r="K9" s="100">
        <f>+J9*2.87%</f>
        <v>2199.2640670000001</v>
      </c>
      <c r="L9" s="119">
        <v>6615.97</v>
      </c>
      <c r="M9" s="118">
        <f>+J9*3.04%</f>
        <v>2329.5340639999999</v>
      </c>
      <c r="N9" s="100">
        <v>0</v>
      </c>
      <c r="O9" s="99">
        <f>+J9-K9-L9-M9-N9</f>
        <v>65484.641869000006</v>
      </c>
      <c r="P9" s="46">
        <v>424</v>
      </c>
    </row>
    <row r="10" spans="1:16" ht="14.25" customHeight="1" x14ac:dyDescent="0.25">
      <c r="A10" s="18">
        <v>2</v>
      </c>
      <c r="B10" s="132" t="s">
        <v>1758</v>
      </c>
      <c r="C10" s="119" t="s">
        <v>1759</v>
      </c>
      <c r="D10" s="46" t="s">
        <v>29</v>
      </c>
      <c r="E10" s="63" t="s">
        <v>1760</v>
      </c>
      <c r="F10" s="63" t="s">
        <v>1761</v>
      </c>
      <c r="G10" s="64" t="s">
        <v>1742</v>
      </c>
      <c r="H10" s="134">
        <v>45536</v>
      </c>
      <c r="I10" s="64" t="s">
        <v>28</v>
      </c>
      <c r="J10" s="111">
        <v>70000</v>
      </c>
      <c r="K10" s="100">
        <f>+J10*2.87%</f>
        <v>2009</v>
      </c>
      <c r="L10" s="145">
        <v>5368.45</v>
      </c>
      <c r="M10" s="118">
        <f>+J10*3.04%</f>
        <v>2128</v>
      </c>
      <c r="N10" s="19"/>
      <c r="O10" s="149">
        <f>+J10-K10-L10-M10-N10</f>
        <v>60494.55</v>
      </c>
      <c r="P10" s="46">
        <v>228</v>
      </c>
    </row>
    <row r="11" spans="1:16" ht="15.75" customHeight="1" x14ac:dyDescent="0.25">
      <c r="A11" s="18">
        <v>3</v>
      </c>
      <c r="B11" s="59" t="s">
        <v>32</v>
      </c>
      <c r="C11" s="59" t="s">
        <v>33</v>
      </c>
      <c r="D11" s="18" t="s">
        <v>29</v>
      </c>
      <c r="E11" s="42" t="s">
        <v>34</v>
      </c>
      <c r="F11" s="61" t="s">
        <v>1562</v>
      </c>
      <c r="G11" s="65" t="s">
        <v>31</v>
      </c>
      <c r="H11" s="62">
        <v>44256</v>
      </c>
      <c r="I11" s="62">
        <v>45352</v>
      </c>
      <c r="J11" s="111">
        <v>50000</v>
      </c>
      <c r="K11" s="100">
        <f>+J11*2.87%</f>
        <v>1435</v>
      </c>
      <c r="L11" s="119">
        <v>1854</v>
      </c>
      <c r="M11" s="117">
        <f>+J11*3.04%</f>
        <v>1520</v>
      </c>
      <c r="N11" s="19">
        <v>0</v>
      </c>
      <c r="O11" s="67">
        <f>+J11-K11-L11-M11-N11</f>
        <v>45191</v>
      </c>
      <c r="P11" s="46">
        <v>163</v>
      </c>
    </row>
    <row r="12" spans="1:16" x14ac:dyDescent="0.25">
      <c r="A12" s="18">
        <v>4</v>
      </c>
      <c r="B12" s="59" t="s">
        <v>35</v>
      </c>
      <c r="C12" s="59" t="s">
        <v>36</v>
      </c>
      <c r="D12" s="18" t="s">
        <v>29</v>
      </c>
      <c r="E12" s="60" t="s">
        <v>1611</v>
      </c>
      <c r="F12" s="61" t="s">
        <v>1562</v>
      </c>
      <c r="G12" s="65" t="s">
        <v>31</v>
      </c>
      <c r="H12" s="62">
        <v>44470</v>
      </c>
      <c r="I12" s="62">
        <v>45200</v>
      </c>
      <c r="J12" s="111">
        <v>45000</v>
      </c>
      <c r="K12" s="100">
        <f>+J12*2.87%</f>
        <v>1291.5</v>
      </c>
      <c r="L12" s="119">
        <v>1148.33</v>
      </c>
      <c r="M12" s="117">
        <f>+J12*3.04%</f>
        <v>1368</v>
      </c>
      <c r="N12" s="19">
        <v>0</v>
      </c>
      <c r="O12" s="67">
        <f>+J12-K12-L12-M12-N12</f>
        <v>41192.17</v>
      </c>
      <c r="P12" s="46">
        <v>22</v>
      </c>
    </row>
    <row r="13" spans="1:16" x14ac:dyDescent="0.25">
      <c r="A13" s="18">
        <v>5</v>
      </c>
      <c r="B13" s="59" t="s">
        <v>37</v>
      </c>
      <c r="C13" s="59" t="s">
        <v>38</v>
      </c>
      <c r="D13" s="18" t="s">
        <v>29</v>
      </c>
      <c r="E13" s="60" t="s">
        <v>39</v>
      </c>
      <c r="F13" s="61" t="s">
        <v>1562</v>
      </c>
      <c r="G13" s="65" t="s">
        <v>31</v>
      </c>
      <c r="H13" s="62">
        <v>45261</v>
      </c>
      <c r="I13" s="62">
        <v>45444</v>
      </c>
      <c r="J13" s="111">
        <v>45000</v>
      </c>
      <c r="K13" s="100">
        <f>+J13*2.87%</f>
        <v>1291.5</v>
      </c>
      <c r="L13" s="119">
        <v>1148.33</v>
      </c>
      <c r="M13" s="117">
        <f>+J13*3.04%</f>
        <v>1368</v>
      </c>
      <c r="N13" s="19">
        <v>0</v>
      </c>
      <c r="O13" s="67">
        <f>+J13-K13-L13-M13-N13</f>
        <v>41192.17</v>
      </c>
      <c r="P13" s="46">
        <v>34</v>
      </c>
    </row>
    <row r="14" spans="1:16" x14ac:dyDescent="0.25">
      <c r="A14" s="18">
        <v>6</v>
      </c>
      <c r="B14" s="59" t="s">
        <v>40</v>
      </c>
      <c r="C14" s="59" t="s">
        <v>41</v>
      </c>
      <c r="D14" s="18" t="s">
        <v>26</v>
      </c>
      <c r="E14" s="60" t="s">
        <v>1612</v>
      </c>
      <c r="F14" s="61" t="s">
        <v>1562</v>
      </c>
      <c r="G14" s="65" t="s">
        <v>31</v>
      </c>
      <c r="H14" s="62">
        <v>44470</v>
      </c>
      <c r="I14" s="62">
        <v>45200</v>
      </c>
      <c r="J14" s="111">
        <v>31500</v>
      </c>
      <c r="K14" s="100">
        <f>+J14*2.87%</f>
        <v>904.05</v>
      </c>
      <c r="L14" s="99">
        <v>0</v>
      </c>
      <c r="M14" s="117">
        <f>+J14*3.04%</f>
        <v>957.6</v>
      </c>
      <c r="N14" s="19">
        <v>0</v>
      </c>
      <c r="O14" s="67">
        <f>+J14-K14-L14-M14-N14</f>
        <v>29638.350000000002</v>
      </c>
      <c r="P14" s="46">
        <v>23</v>
      </c>
    </row>
    <row r="15" spans="1:16" x14ac:dyDescent="0.25">
      <c r="A15" s="18">
        <v>7</v>
      </c>
      <c r="B15" s="59" t="s">
        <v>42</v>
      </c>
      <c r="C15" s="59" t="s">
        <v>43</v>
      </c>
      <c r="D15" s="18" t="s">
        <v>29</v>
      </c>
      <c r="E15" s="60" t="s">
        <v>44</v>
      </c>
      <c r="F15" s="61" t="s">
        <v>1571</v>
      </c>
      <c r="G15" s="65" t="s">
        <v>31</v>
      </c>
      <c r="H15" s="62">
        <v>41323</v>
      </c>
      <c r="I15" s="62">
        <v>45340</v>
      </c>
      <c r="J15" s="111">
        <v>30000</v>
      </c>
      <c r="K15" s="100">
        <f>+J15*2.87%</f>
        <v>861</v>
      </c>
      <c r="L15" s="99">
        <v>0</v>
      </c>
      <c r="M15" s="117">
        <f>+J15*3.04%</f>
        <v>912</v>
      </c>
      <c r="N15" s="19">
        <v>11152.61</v>
      </c>
      <c r="O15" s="67">
        <f>+J15-K15-L15-M15-N15</f>
        <v>17074.39</v>
      </c>
      <c r="P15" s="46">
        <v>119</v>
      </c>
    </row>
    <row r="16" spans="1:16" x14ac:dyDescent="0.25">
      <c r="A16" s="18">
        <v>8</v>
      </c>
      <c r="B16" s="68" t="s">
        <v>317</v>
      </c>
      <c r="C16" s="68" t="s">
        <v>1801</v>
      </c>
      <c r="D16" s="18" t="s">
        <v>29</v>
      </c>
      <c r="E16" s="60" t="s">
        <v>1802</v>
      </c>
      <c r="F16" s="61" t="s">
        <v>1571</v>
      </c>
      <c r="G16" s="65" t="s">
        <v>1742</v>
      </c>
      <c r="H16" s="62">
        <v>45597</v>
      </c>
      <c r="I16" s="62" t="s">
        <v>28</v>
      </c>
      <c r="J16" s="111">
        <v>30000</v>
      </c>
      <c r="K16" s="100">
        <f>+J16*2.87%</f>
        <v>861</v>
      </c>
      <c r="L16" s="99">
        <v>0</v>
      </c>
      <c r="M16" s="117">
        <f>+J16*3.04%</f>
        <v>912</v>
      </c>
      <c r="N16" s="19"/>
      <c r="O16" s="67">
        <f>+J16-K16-L16-M16-N16</f>
        <v>28227</v>
      </c>
      <c r="P16" s="46">
        <v>233</v>
      </c>
    </row>
    <row r="17" spans="1:16" x14ac:dyDescent="0.25">
      <c r="A17" s="18">
        <v>9</v>
      </c>
      <c r="B17" s="59" t="s">
        <v>45</v>
      </c>
      <c r="C17" s="59" t="s">
        <v>46</v>
      </c>
      <c r="D17" s="18" t="s">
        <v>29</v>
      </c>
      <c r="E17" s="60" t="s">
        <v>47</v>
      </c>
      <c r="F17" s="69" t="s">
        <v>1572</v>
      </c>
      <c r="G17" s="65" t="s">
        <v>31</v>
      </c>
      <c r="H17" s="62">
        <v>39600</v>
      </c>
      <c r="I17" s="62">
        <v>45078</v>
      </c>
      <c r="J17" s="111">
        <v>38187</v>
      </c>
      <c r="K17" s="100">
        <f>+J17*2.87%</f>
        <v>1095.9668999999999</v>
      </c>
      <c r="L17" s="119">
        <v>186.77</v>
      </c>
      <c r="M17" s="117">
        <f>+J17*3.04%</f>
        <v>1160.8848</v>
      </c>
      <c r="N17" s="19">
        <v>0</v>
      </c>
      <c r="O17" s="67">
        <f>+J17-K17-L17-M17-N17</f>
        <v>35743.378300000004</v>
      </c>
      <c r="P17" s="46">
        <v>53</v>
      </c>
    </row>
    <row r="18" spans="1:16" x14ac:dyDescent="0.25">
      <c r="A18" s="18">
        <v>10</v>
      </c>
      <c r="B18" s="59" t="s">
        <v>48</v>
      </c>
      <c r="C18" s="59" t="s">
        <v>49</v>
      </c>
      <c r="D18" s="18" t="s">
        <v>26</v>
      </c>
      <c r="E18" s="70" t="s">
        <v>1620</v>
      </c>
      <c r="F18" s="69" t="s">
        <v>1572</v>
      </c>
      <c r="G18" s="65" t="s">
        <v>31</v>
      </c>
      <c r="H18" s="62">
        <v>45383</v>
      </c>
      <c r="I18" s="62">
        <v>45566</v>
      </c>
      <c r="J18" s="113">
        <v>24000</v>
      </c>
      <c r="K18" s="100">
        <f>+J18*2.87%</f>
        <v>688.8</v>
      </c>
      <c r="L18" s="99">
        <v>0</v>
      </c>
      <c r="M18" s="117">
        <f>+J18*3.04%</f>
        <v>729.6</v>
      </c>
      <c r="N18" s="19">
        <v>0</v>
      </c>
      <c r="O18" s="67">
        <f>+J18-K18-L18-M18-N18</f>
        <v>22581.600000000002</v>
      </c>
      <c r="P18" s="46">
        <v>37</v>
      </c>
    </row>
    <row r="19" spans="1:16" x14ac:dyDescent="0.25">
      <c r="A19" s="18">
        <v>11</v>
      </c>
      <c r="B19" s="59" t="s">
        <v>50</v>
      </c>
      <c r="C19" s="59" t="s">
        <v>51</v>
      </c>
      <c r="D19" s="18" t="s">
        <v>29</v>
      </c>
      <c r="E19" s="60" t="s">
        <v>849</v>
      </c>
      <c r="F19" s="61" t="s">
        <v>1573</v>
      </c>
      <c r="G19" s="65" t="s">
        <v>31</v>
      </c>
      <c r="H19" s="62">
        <v>39602</v>
      </c>
      <c r="I19" s="62">
        <v>45080</v>
      </c>
      <c r="J19" s="111">
        <v>35000</v>
      </c>
      <c r="K19" s="100">
        <f>+J19*2.87%</f>
        <v>1004.5</v>
      </c>
      <c r="L19" s="99">
        <v>0</v>
      </c>
      <c r="M19" s="117">
        <f>+J19*3.04%</f>
        <v>1064</v>
      </c>
      <c r="N19" s="19">
        <v>0</v>
      </c>
      <c r="O19" s="67">
        <f>+J19-K19-L19-M19-N19</f>
        <v>32931.5</v>
      </c>
      <c r="P19" s="46">
        <v>106</v>
      </c>
    </row>
    <row r="20" spans="1:16" x14ac:dyDescent="0.25">
      <c r="A20" s="18">
        <v>12</v>
      </c>
      <c r="B20" s="59" t="s">
        <v>53</v>
      </c>
      <c r="C20" s="59" t="s">
        <v>54</v>
      </c>
      <c r="D20" s="18" t="s">
        <v>26</v>
      </c>
      <c r="E20" s="60" t="s">
        <v>55</v>
      </c>
      <c r="F20" s="69" t="s">
        <v>1573</v>
      </c>
      <c r="G20" s="18" t="s">
        <v>27</v>
      </c>
      <c r="H20" s="62">
        <v>44593</v>
      </c>
      <c r="I20" s="18" t="s">
        <v>28</v>
      </c>
      <c r="J20" s="111">
        <v>22000</v>
      </c>
      <c r="K20" s="100">
        <f>+J20*2.87%</f>
        <v>631.4</v>
      </c>
      <c r="L20" s="99">
        <v>0</v>
      </c>
      <c r="M20" s="118">
        <f>+J20*3.04%</f>
        <v>668.8</v>
      </c>
      <c r="N20" s="19">
        <v>0</v>
      </c>
      <c r="O20" s="71">
        <f>+J20-K20-L20-M20-N20</f>
        <v>20699.8</v>
      </c>
      <c r="P20" s="46">
        <v>209</v>
      </c>
    </row>
    <row r="21" spans="1:16" x14ac:dyDescent="0.25">
      <c r="A21" s="18">
        <v>13</v>
      </c>
      <c r="B21" s="59" t="s">
        <v>56</v>
      </c>
      <c r="C21" s="59" t="s">
        <v>57</v>
      </c>
      <c r="D21" s="18" t="s">
        <v>26</v>
      </c>
      <c r="E21" s="60" t="s">
        <v>1671</v>
      </c>
      <c r="F21" s="69" t="s">
        <v>1670</v>
      </c>
      <c r="G21" s="65" t="s">
        <v>31</v>
      </c>
      <c r="H21" s="62">
        <v>41487</v>
      </c>
      <c r="I21" s="62">
        <v>45139</v>
      </c>
      <c r="J21" s="111">
        <v>50000</v>
      </c>
      <c r="K21" s="100">
        <f>+J21*2.87%</f>
        <v>1435</v>
      </c>
      <c r="L21" s="119">
        <v>1854</v>
      </c>
      <c r="M21" s="117">
        <f>+J21*3.04%</f>
        <v>1520</v>
      </c>
      <c r="N21" s="19">
        <v>0</v>
      </c>
      <c r="O21" s="67">
        <f>+J21-K21-L21-M21-N21</f>
        <v>45191</v>
      </c>
      <c r="P21" s="46">
        <v>125</v>
      </c>
    </row>
    <row r="22" spans="1:16" x14ac:dyDescent="0.25">
      <c r="A22" s="18">
        <v>14</v>
      </c>
      <c r="B22" s="59" t="s">
        <v>58</v>
      </c>
      <c r="C22" s="59" t="s">
        <v>59</v>
      </c>
      <c r="D22" s="18" t="s">
        <v>29</v>
      </c>
      <c r="E22" s="60" t="s">
        <v>1677</v>
      </c>
      <c r="F22" s="69" t="s">
        <v>1670</v>
      </c>
      <c r="G22" s="65" t="s">
        <v>31</v>
      </c>
      <c r="H22" s="62">
        <v>43010</v>
      </c>
      <c r="I22" s="62">
        <v>45201</v>
      </c>
      <c r="J22" s="111">
        <v>35000</v>
      </c>
      <c r="K22" s="100">
        <f>+J22*2.87%</f>
        <v>1004.5</v>
      </c>
      <c r="L22" s="99">
        <v>0</v>
      </c>
      <c r="M22" s="117">
        <f>+J22*3.04%</f>
        <v>1064</v>
      </c>
      <c r="N22" s="19">
        <v>0</v>
      </c>
      <c r="O22" s="67">
        <f>+J22-K22-L22-M22-N22</f>
        <v>32931.5</v>
      </c>
      <c r="P22" s="46">
        <v>145</v>
      </c>
    </row>
    <row r="23" spans="1:16" ht="15.75" customHeight="1" x14ac:dyDescent="0.25">
      <c r="A23" s="18">
        <v>15</v>
      </c>
      <c r="B23" s="59" t="s">
        <v>60</v>
      </c>
      <c r="C23" s="59" t="s">
        <v>61</v>
      </c>
      <c r="D23" s="18" t="s">
        <v>29</v>
      </c>
      <c r="E23" s="60" t="s">
        <v>62</v>
      </c>
      <c r="F23" s="61" t="s">
        <v>1569</v>
      </c>
      <c r="G23" s="65" t="s">
        <v>31</v>
      </c>
      <c r="H23" s="62">
        <v>39569</v>
      </c>
      <c r="I23" s="62">
        <v>45047</v>
      </c>
      <c r="J23" s="111">
        <v>50000</v>
      </c>
      <c r="K23" s="100">
        <f>+J23*2.87%</f>
        <v>1435</v>
      </c>
      <c r="L23" s="145">
        <v>1854</v>
      </c>
      <c r="M23" s="117">
        <f>+J23*3.04%</f>
        <v>1520</v>
      </c>
      <c r="N23" s="19">
        <v>0</v>
      </c>
      <c r="O23" s="67">
        <f>+J23-K23-L23-M23-N23</f>
        <v>45191</v>
      </c>
      <c r="P23" s="46">
        <v>61</v>
      </c>
    </row>
    <row r="24" spans="1:16" ht="15.75" customHeight="1" x14ac:dyDescent="0.25">
      <c r="A24" s="18">
        <v>16</v>
      </c>
      <c r="B24" s="59" t="s">
        <v>63</v>
      </c>
      <c r="C24" s="59" t="s">
        <v>64</v>
      </c>
      <c r="D24" s="18" t="s">
        <v>26</v>
      </c>
      <c r="E24" s="60" t="s">
        <v>65</v>
      </c>
      <c r="F24" s="69" t="s">
        <v>1570</v>
      </c>
      <c r="G24" s="18" t="s">
        <v>27</v>
      </c>
      <c r="H24" s="62">
        <v>40527</v>
      </c>
      <c r="I24" s="18" t="s">
        <v>28</v>
      </c>
      <c r="J24" s="111">
        <v>14300</v>
      </c>
      <c r="K24" s="100">
        <f>+J24*2.87%</f>
        <v>410.41</v>
      </c>
      <c r="L24" s="99">
        <v>0</v>
      </c>
      <c r="M24" s="118">
        <f>+J24*3.04%</f>
        <v>434.72</v>
      </c>
      <c r="N24" s="19">
        <v>1148</v>
      </c>
      <c r="O24" s="71">
        <f>+J24-K24-L24-M24-N24</f>
        <v>12306.87</v>
      </c>
      <c r="P24" s="46">
        <v>368</v>
      </c>
    </row>
    <row r="25" spans="1:16" ht="15.75" customHeight="1" x14ac:dyDescent="0.25">
      <c r="A25" s="18">
        <v>17</v>
      </c>
      <c r="B25" s="59" t="s">
        <v>66</v>
      </c>
      <c r="C25" s="59" t="s">
        <v>67</v>
      </c>
      <c r="D25" s="18" t="s">
        <v>29</v>
      </c>
      <c r="E25" s="60" t="s">
        <v>68</v>
      </c>
      <c r="F25" s="69" t="s">
        <v>1570</v>
      </c>
      <c r="G25" s="18" t="s">
        <v>27</v>
      </c>
      <c r="H25" s="62">
        <v>39543</v>
      </c>
      <c r="I25" s="18" t="s">
        <v>28</v>
      </c>
      <c r="J25" s="111">
        <v>14500</v>
      </c>
      <c r="K25" s="100">
        <f>+J25*2.87%</f>
        <v>416.15</v>
      </c>
      <c r="L25" s="99">
        <v>0</v>
      </c>
      <c r="M25" s="118">
        <f>+J25*3.04%</f>
        <v>440.8</v>
      </c>
      <c r="N25" s="19">
        <v>0</v>
      </c>
      <c r="O25" s="71">
        <f>+J25-K25-L25-M25-N25</f>
        <v>13643.050000000001</v>
      </c>
      <c r="P25" s="46">
        <v>444</v>
      </c>
    </row>
    <row r="26" spans="1:16" ht="15.75" customHeight="1" x14ac:dyDescent="0.25">
      <c r="A26" s="18">
        <v>18</v>
      </c>
      <c r="B26" s="59" t="s">
        <v>69</v>
      </c>
      <c r="C26" s="59" t="s">
        <v>70</v>
      </c>
      <c r="D26" s="18" t="s">
        <v>26</v>
      </c>
      <c r="E26" s="72" t="s">
        <v>68</v>
      </c>
      <c r="F26" s="69" t="s">
        <v>1570</v>
      </c>
      <c r="G26" s="18" t="s">
        <v>27</v>
      </c>
      <c r="H26" s="62">
        <v>39539</v>
      </c>
      <c r="I26" s="18" t="s">
        <v>28</v>
      </c>
      <c r="J26" s="111">
        <v>14500</v>
      </c>
      <c r="K26" s="100">
        <f>+J26*2.87%</f>
        <v>416.15</v>
      </c>
      <c r="L26" s="99">
        <v>0</v>
      </c>
      <c r="M26" s="118">
        <f>+J26*3.04%</f>
        <v>440.8</v>
      </c>
      <c r="N26" s="19">
        <v>0</v>
      </c>
      <c r="O26" s="71">
        <f>+J26-K26-L26-M26-N26</f>
        <v>13643.050000000001</v>
      </c>
      <c r="P26" s="46">
        <v>445</v>
      </c>
    </row>
    <row r="27" spans="1:16" ht="15.75" customHeight="1" x14ac:dyDescent="0.25">
      <c r="A27" s="18">
        <v>19</v>
      </c>
      <c r="B27" s="59" t="s">
        <v>71</v>
      </c>
      <c r="C27" s="59" t="s">
        <v>72</v>
      </c>
      <c r="D27" s="18" t="s">
        <v>26</v>
      </c>
      <c r="E27" s="72" t="s">
        <v>68</v>
      </c>
      <c r="F27" s="69" t="s">
        <v>1570</v>
      </c>
      <c r="G27" s="18" t="s">
        <v>27</v>
      </c>
      <c r="H27" s="62">
        <v>39630</v>
      </c>
      <c r="I27" s="18" t="s">
        <v>28</v>
      </c>
      <c r="J27" s="111">
        <v>14500</v>
      </c>
      <c r="K27" s="100">
        <f>+J27*2.87%</f>
        <v>416.15</v>
      </c>
      <c r="L27" s="99">
        <v>0</v>
      </c>
      <c r="M27" s="118">
        <f>+J27*3.04%</f>
        <v>440.8</v>
      </c>
      <c r="N27" s="19">
        <v>8917.3700000000008</v>
      </c>
      <c r="O27" s="71">
        <f>+J27-K27-L27-M27-N27</f>
        <v>4725.68</v>
      </c>
      <c r="P27" s="46">
        <v>447</v>
      </c>
    </row>
    <row r="28" spans="1:16" ht="15.75" customHeight="1" x14ac:dyDescent="0.25">
      <c r="A28" s="18">
        <v>20</v>
      </c>
      <c r="B28" s="59" t="s">
        <v>73</v>
      </c>
      <c r="C28" s="59" t="s">
        <v>74</v>
      </c>
      <c r="D28" s="18" t="s">
        <v>26</v>
      </c>
      <c r="E28" s="72" t="s">
        <v>68</v>
      </c>
      <c r="F28" s="69" t="s">
        <v>1570</v>
      </c>
      <c r="G28" s="18" t="s">
        <v>27</v>
      </c>
      <c r="H28" s="62">
        <v>40210</v>
      </c>
      <c r="I28" s="18" t="s">
        <v>28</v>
      </c>
      <c r="J28" s="111">
        <v>14500</v>
      </c>
      <c r="K28" s="100">
        <f>+J28*2.87%</f>
        <v>416.15</v>
      </c>
      <c r="L28" s="99">
        <v>0</v>
      </c>
      <c r="M28" s="118">
        <f>+J28*3.04%</f>
        <v>440.8</v>
      </c>
      <c r="N28" s="19">
        <v>600</v>
      </c>
      <c r="O28" s="71">
        <f>+J28-K28-L28-M28-N28</f>
        <v>13043.050000000001</v>
      </c>
      <c r="P28" s="46">
        <v>449</v>
      </c>
    </row>
    <row r="29" spans="1:16" ht="15.75" customHeight="1" x14ac:dyDescent="0.25">
      <c r="A29" s="18">
        <v>21</v>
      </c>
      <c r="B29" s="59" t="s">
        <v>75</v>
      </c>
      <c r="C29" s="59" t="s">
        <v>76</v>
      </c>
      <c r="D29" s="18" t="s">
        <v>26</v>
      </c>
      <c r="E29" s="72" t="s">
        <v>68</v>
      </c>
      <c r="F29" s="69" t="s">
        <v>1570</v>
      </c>
      <c r="G29" s="18" t="s">
        <v>27</v>
      </c>
      <c r="H29" s="62">
        <v>40456</v>
      </c>
      <c r="I29" s="18" t="s">
        <v>28</v>
      </c>
      <c r="J29" s="111">
        <v>14500</v>
      </c>
      <c r="K29" s="100">
        <f>+J29*2.87%</f>
        <v>416.15</v>
      </c>
      <c r="L29" s="99">
        <v>0</v>
      </c>
      <c r="M29" s="118">
        <f>+J29*3.04%</f>
        <v>440.8</v>
      </c>
      <c r="N29" s="19">
        <v>7100.67</v>
      </c>
      <c r="O29" s="71">
        <f>+J29-K29-L29-M29-N29</f>
        <v>6542.380000000001</v>
      </c>
      <c r="P29" s="46">
        <v>450</v>
      </c>
    </row>
    <row r="30" spans="1:16" ht="15.75" customHeight="1" x14ac:dyDescent="0.25">
      <c r="A30" s="18">
        <v>22</v>
      </c>
      <c r="B30" s="59" t="s">
        <v>77</v>
      </c>
      <c r="C30" s="59" t="s">
        <v>78</v>
      </c>
      <c r="D30" s="18" t="s">
        <v>26</v>
      </c>
      <c r="E30" s="72" t="s">
        <v>68</v>
      </c>
      <c r="F30" s="69" t="s">
        <v>1570</v>
      </c>
      <c r="G30" s="18" t="s">
        <v>27</v>
      </c>
      <c r="H30" s="62">
        <v>44593</v>
      </c>
      <c r="I30" s="18" t="s">
        <v>28</v>
      </c>
      <c r="J30" s="111">
        <v>14500</v>
      </c>
      <c r="K30" s="100">
        <f>+J30*2.87%</f>
        <v>416.15</v>
      </c>
      <c r="L30" s="99">
        <v>0</v>
      </c>
      <c r="M30" s="118">
        <f>+J30*3.04%</f>
        <v>440.8</v>
      </c>
      <c r="N30" s="19">
        <v>5618.74</v>
      </c>
      <c r="O30" s="71">
        <f>+J30-K30-L30-M30-N30</f>
        <v>8024.3100000000013</v>
      </c>
      <c r="P30" s="46">
        <v>451</v>
      </c>
    </row>
    <row r="31" spans="1:16" ht="15.75" customHeight="1" x14ac:dyDescent="0.25">
      <c r="A31" s="18">
        <v>23</v>
      </c>
      <c r="B31" s="59" t="s">
        <v>79</v>
      </c>
      <c r="C31" s="59" t="s">
        <v>80</v>
      </c>
      <c r="D31" s="18" t="s">
        <v>26</v>
      </c>
      <c r="E31" s="60" t="s">
        <v>68</v>
      </c>
      <c r="F31" s="69" t="s">
        <v>1570</v>
      </c>
      <c r="G31" s="18" t="s">
        <v>27</v>
      </c>
      <c r="H31" s="62">
        <v>41470</v>
      </c>
      <c r="I31" s="18" t="s">
        <v>28</v>
      </c>
      <c r="J31" s="111">
        <v>14500</v>
      </c>
      <c r="K31" s="100">
        <f>+J31*2.87%</f>
        <v>416.15</v>
      </c>
      <c r="L31" s="19">
        <v>0</v>
      </c>
      <c r="M31" s="118">
        <f>+J31*3.04%</f>
        <v>440.8</v>
      </c>
      <c r="N31" s="19">
        <v>881.95</v>
      </c>
      <c r="O31" s="71">
        <f>+J31-K31-L31-M31-N31</f>
        <v>12761.1</v>
      </c>
      <c r="P31" s="46">
        <v>484</v>
      </c>
    </row>
    <row r="32" spans="1:16" ht="15.75" customHeight="1" x14ac:dyDescent="0.25">
      <c r="A32" s="18">
        <v>24</v>
      </c>
      <c r="B32" s="59" t="s">
        <v>81</v>
      </c>
      <c r="C32" s="59" t="s">
        <v>82</v>
      </c>
      <c r="D32" s="18" t="s">
        <v>26</v>
      </c>
      <c r="E32" s="60" t="s">
        <v>68</v>
      </c>
      <c r="F32" s="69" t="s">
        <v>1570</v>
      </c>
      <c r="G32" s="18" t="s">
        <v>27</v>
      </c>
      <c r="H32" s="62">
        <v>41969</v>
      </c>
      <c r="I32" s="18" t="s">
        <v>28</v>
      </c>
      <c r="J32" s="126">
        <v>14500</v>
      </c>
      <c r="K32" s="100">
        <f>+J32*2.87%</f>
        <v>416.15</v>
      </c>
      <c r="L32" s="19">
        <v>0</v>
      </c>
      <c r="M32" s="118">
        <f>+J32*3.04%</f>
        <v>440.8</v>
      </c>
      <c r="N32" s="19">
        <v>7226.99</v>
      </c>
      <c r="O32" s="71">
        <f>+J32-K32-L32-M32-N32</f>
        <v>6416.0600000000013</v>
      </c>
      <c r="P32" s="46">
        <v>503</v>
      </c>
    </row>
    <row r="33" spans="1:17" ht="17.25" customHeight="1" x14ac:dyDescent="0.25">
      <c r="A33" s="18">
        <v>25</v>
      </c>
      <c r="B33" s="59" t="s">
        <v>83</v>
      </c>
      <c r="C33" s="59" t="s">
        <v>84</v>
      </c>
      <c r="D33" s="18" t="s">
        <v>26</v>
      </c>
      <c r="E33" s="60" t="s">
        <v>68</v>
      </c>
      <c r="F33" s="69" t="s">
        <v>1570</v>
      </c>
      <c r="G33" s="18" t="s">
        <v>27</v>
      </c>
      <c r="H33" s="62">
        <v>42439</v>
      </c>
      <c r="I33" s="18" t="s">
        <v>28</v>
      </c>
      <c r="J33" s="126">
        <v>14500</v>
      </c>
      <c r="K33" s="100">
        <f>+J33*2.87%</f>
        <v>416.15</v>
      </c>
      <c r="L33" s="19">
        <v>0</v>
      </c>
      <c r="M33" s="118">
        <f>+J33*3.04%</f>
        <v>440.8</v>
      </c>
      <c r="N33" s="19">
        <v>0</v>
      </c>
      <c r="O33" s="71">
        <f>+J33-K33-L33-M33-N33</f>
        <v>13643.050000000001</v>
      </c>
      <c r="P33" s="46">
        <v>524</v>
      </c>
    </row>
    <row r="34" spans="1:17" ht="15.75" customHeight="1" x14ac:dyDescent="0.25">
      <c r="A34" s="18">
        <v>26</v>
      </c>
      <c r="B34" s="59" t="s">
        <v>85</v>
      </c>
      <c r="C34" s="59" t="s">
        <v>86</v>
      </c>
      <c r="D34" s="18" t="s">
        <v>26</v>
      </c>
      <c r="E34" s="72" t="s">
        <v>68</v>
      </c>
      <c r="F34" s="69" t="s">
        <v>1570</v>
      </c>
      <c r="G34" s="18" t="s">
        <v>27</v>
      </c>
      <c r="H34" s="62">
        <v>43010</v>
      </c>
      <c r="I34" s="18" t="s">
        <v>28</v>
      </c>
      <c r="J34" s="126">
        <v>14300</v>
      </c>
      <c r="K34" s="100">
        <f>+J34*2.87%</f>
        <v>410.41</v>
      </c>
      <c r="L34" s="19">
        <v>0</v>
      </c>
      <c r="M34" s="118">
        <f>+J34*3.04%</f>
        <v>434.72</v>
      </c>
      <c r="N34" s="19">
        <v>0</v>
      </c>
      <c r="O34" s="71">
        <f>+J34-K34-L34-M34-N34</f>
        <v>13454.87</v>
      </c>
      <c r="P34" s="46">
        <v>534</v>
      </c>
    </row>
    <row r="35" spans="1:17" ht="15.75" customHeight="1" x14ac:dyDescent="0.25">
      <c r="A35" s="18">
        <v>27</v>
      </c>
      <c r="B35" s="59" t="s">
        <v>87</v>
      </c>
      <c r="C35" s="59" t="s">
        <v>88</v>
      </c>
      <c r="D35" s="18" t="s">
        <v>26</v>
      </c>
      <c r="E35" s="72" t="s">
        <v>68</v>
      </c>
      <c r="F35" s="69" t="s">
        <v>1570</v>
      </c>
      <c r="G35" s="18" t="s">
        <v>27</v>
      </c>
      <c r="H35" s="62">
        <v>43010</v>
      </c>
      <c r="I35" s="18" t="s">
        <v>28</v>
      </c>
      <c r="J35" s="126">
        <v>14500</v>
      </c>
      <c r="K35" s="100">
        <f>+J35*2.87%</f>
        <v>416.15</v>
      </c>
      <c r="L35" s="99">
        <v>0</v>
      </c>
      <c r="M35" s="118">
        <f>+J35*3.04%</f>
        <v>440.8</v>
      </c>
      <c r="N35" s="19">
        <v>0</v>
      </c>
      <c r="O35" s="71">
        <f>+J35-K35-L35-M35-N35</f>
        <v>13643.050000000001</v>
      </c>
      <c r="P35" s="46">
        <v>541</v>
      </c>
    </row>
    <row r="36" spans="1:17" ht="15.75" customHeight="1" x14ac:dyDescent="0.25">
      <c r="A36" s="18">
        <v>28</v>
      </c>
      <c r="B36" s="59" t="s">
        <v>89</v>
      </c>
      <c r="C36" s="59" t="s">
        <v>90</v>
      </c>
      <c r="D36" s="18" t="s">
        <v>26</v>
      </c>
      <c r="E36" s="60" t="s">
        <v>65</v>
      </c>
      <c r="F36" s="69" t="s">
        <v>1570</v>
      </c>
      <c r="G36" s="18" t="s">
        <v>27</v>
      </c>
      <c r="H36" s="62">
        <v>44470</v>
      </c>
      <c r="I36" s="18" t="s">
        <v>28</v>
      </c>
      <c r="J36" s="111">
        <v>14500</v>
      </c>
      <c r="K36" s="100">
        <f>+J36*2.87%</f>
        <v>416.15</v>
      </c>
      <c r="L36" s="19">
        <v>0</v>
      </c>
      <c r="M36" s="118">
        <f>+J36*3.04%</f>
        <v>440.8</v>
      </c>
      <c r="N36" s="19"/>
      <c r="O36" s="71">
        <f>+J36-K36-L36-M36-N36</f>
        <v>13643.050000000001</v>
      </c>
      <c r="P36" s="46">
        <v>197</v>
      </c>
    </row>
    <row r="37" spans="1:17" ht="15.75" customHeight="1" x14ac:dyDescent="0.25">
      <c r="A37" s="18">
        <v>29</v>
      </c>
      <c r="B37" s="59" t="s">
        <v>91</v>
      </c>
      <c r="C37" s="59" t="s">
        <v>92</v>
      </c>
      <c r="D37" s="18" t="s">
        <v>26</v>
      </c>
      <c r="E37" s="60" t="s">
        <v>65</v>
      </c>
      <c r="F37" s="69" t="s">
        <v>1570</v>
      </c>
      <c r="G37" s="18" t="s">
        <v>27</v>
      </c>
      <c r="H37" s="62">
        <v>44471</v>
      </c>
      <c r="I37" s="18" t="s">
        <v>28</v>
      </c>
      <c r="J37" s="111">
        <v>14500</v>
      </c>
      <c r="K37" s="100">
        <f>+J37*2.87%</f>
        <v>416.15</v>
      </c>
      <c r="L37" s="99">
        <v>0</v>
      </c>
      <c r="M37" s="118">
        <f>+J37*3.04%</f>
        <v>440.8</v>
      </c>
      <c r="N37" s="19">
        <v>0</v>
      </c>
      <c r="O37" s="71">
        <f>+J37-K37-L37-M37-N37</f>
        <v>13643.050000000001</v>
      </c>
      <c r="P37" s="46">
        <v>198</v>
      </c>
    </row>
    <row r="38" spans="1:17" ht="15.75" customHeight="1" x14ac:dyDescent="0.25">
      <c r="A38" s="18">
        <v>30</v>
      </c>
      <c r="B38" s="59" t="s">
        <v>93</v>
      </c>
      <c r="C38" s="59" t="s">
        <v>94</v>
      </c>
      <c r="D38" s="18" t="s">
        <v>26</v>
      </c>
      <c r="E38" s="60" t="s">
        <v>65</v>
      </c>
      <c r="F38" s="69" t="s">
        <v>1570</v>
      </c>
      <c r="G38" s="18" t="s">
        <v>27</v>
      </c>
      <c r="H38" s="62">
        <v>45078</v>
      </c>
      <c r="I38" s="18" t="s">
        <v>28</v>
      </c>
      <c r="J38" s="111">
        <v>14500</v>
      </c>
      <c r="K38" s="100">
        <f>+J38*2.87%</f>
        <v>416.15</v>
      </c>
      <c r="L38" s="99">
        <v>0</v>
      </c>
      <c r="M38" s="118">
        <f>+J38*3.04%</f>
        <v>440.8</v>
      </c>
      <c r="N38" s="19">
        <v>0</v>
      </c>
      <c r="O38" s="71">
        <f>+J38-K38-L38-M38-N38</f>
        <v>13643.050000000001</v>
      </c>
      <c r="P38" s="46">
        <v>278</v>
      </c>
    </row>
    <row r="39" spans="1:17" ht="15.75" customHeight="1" x14ac:dyDescent="0.25">
      <c r="A39" s="18">
        <v>31</v>
      </c>
      <c r="B39" s="59" t="s">
        <v>95</v>
      </c>
      <c r="C39" s="59" t="s">
        <v>96</v>
      </c>
      <c r="D39" s="18" t="s">
        <v>26</v>
      </c>
      <c r="E39" s="60" t="s">
        <v>65</v>
      </c>
      <c r="F39" s="69" t="s">
        <v>1570</v>
      </c>
      <c r="G39" s="65" t="s">
        <v>31</v>
      </c>
      <c r="H39" s="62">
        <v>44470</v>
      </c>
      <c r="I39" s="62">
        <v>45200</v>
      </c>
      <c r="J39" s="111">
        <v>14500</v>
      </c>
      <c r="K39" s="100">
        <f>+J39*2.87%</f>
        <v>416.15</v>
      </c>
      <c r="L39" s="99">
        <v>0</v>
      </c>
      <c r="M39" s="117">
        <f>+J39*3.04%</f>
        <v>440.8</v>
      </c>
      <c r="N39" s="19">
        <v>0</v>
      </c>
      <c r="O39" s="67">
        <f>+J39-K39-L39-M39-N39</f>
        <v>13643.050000000001</v>
      </c>
      <c r="P39" s="46">
        <v>102</v>
      </c>
    </row>
    <row r="40" spans="1:17" ht="16.5" customHeight="1" x14ac:dyDescent="0.25">
      <c r="A40" s="18">
        <v>32</v>
      </c>
      <c r="B40" s="132" t="s">
        <v>1748</v>
      </c>
      <c r="C40" s="119" t="s">
        <v>1749</v>
      </c>
      <c r="D40" s="46" t="s">
        <v>29</v>
      </c>
      <c r="E40" s="63" t="s">
        <v>1750</v>
      </c>
      <c r="F40" s="132" t="s">
        <v>1570</v>
      </c>
      <c r="G40" s="64" t="s">
        <v>1742</v>
      </c>
      <c r="H40" s="134">
        <v>45536</v>
      </c>
      <c r="I40" s="64" t="s">
        <v>28</v>
      </c>
      <c r="J40" s="111">
        <v>14300</v>
      </c>
      <c r="K40" s="100">
        <f>+J40*2.87%</f>
        <v>410.41</v>
      </c>
      <c r="L40" s="19">
        <v>0</v>
      </c>
      <c r="M40" s="117">
        <f>+J40*3.04%</f>
        <v>434.72</v>
      </c>
      <c r="N40" s="19">
        <v>0</v>
      </c>
      <c r="O40" s="67">
        <f>+J40-K40-L40-M40-N40</f>
        <v>13454.87</v>
      </c>
      <c r="P40" s="46">
        <v>220</v>
      </c>
    </row>
    <row r="41" spans="1:17" ht="16.5" customHeight="1" x14ac:dyDescent="0.25">
      <c r="A41" s="18">
        <v>33</v>
      </c>
      <c r="B41" s="152" t="s">
        <v>1844</v>
      </c>
      <c r="C41" s="26" t="s">
        <v>1845</v>
      </c>
      <c r="D41" s="136" t="s">
        <v>29</v>
      </c>
      <c r="E41" s="63" t="s">
        <v>1750</v>
      </c>
      <c r="F41" s="152" t="s">
        <v>1570</v>
      </c>
      <c r="G41" s="83" t="s">
        <v>1742</v>
      </c>
      <c r="H41" s="150">
        <v>45689</v>
      </c>
      <c r="I41" s="83" t="s">
        <v>28</v>
      </c>
      <c r="J41" s="111">
        <v>14500</v>
      </c>
      <c r="K41" s="100">
        <f>+J41*2.87%</f>
        <v>416.15</v>
      </c>
      <c r="L41" s="205">
        <v>0</v>
      </c>
      <c r="M41" s="117">
        <f>+J41*3.04%</f>
        <v>440.8</v>
      </c>
      <c r="N41" s="19">
        <v>0</v>
      </c>
      <c r="O41" s="67">
        <f>+J41-K41-L41-M41-N41</f>
        <v>13643.050000000001</v>
      </c>
      <c r="P41" s="46">
        <v>267</v>
      </c>
      <c r="Q41">
        <v>97</v>
      </c>
    </row>
    <row r="42" spans="1:17" ht="15.75" customHeight="1" x14ac:dyDescent="0.25">
      <c r="A42" s="18">
        <v>34</v>
      </c>
      <c r="B42" s="59" t="s">
        <v>107</v>
      </c>
      <c r="C42" s="59" t="s">
        <v>108</v>
      </c>
      <c r="D42" s="73" t="s">
        <v>29</v>
      </c>
      <c r="E42" s="42" t="s">
        <v>30</v>
      </c>
      <c r="F42" s="74" t="s">
        <v>1597</v>
      </c>
      <c r="G42" s="65" t="s">
        <v>31</v>
      </c>
      <c r="H42" s="62">
        <v>43739</v>
      </c>
      <c r="I42" s="62">
        <v>45200</v>
      </c>
      <c r="J42" s="111">
        <v>53000</v>
      </c>
      <c r="K42" s="100">
        <f>+J42*2.87%</f>
        <v>1521.1</v>
      </c>
      <c r="L42" s="119">
        <v>2277.41</v>
      </c>
      <c r="M42" s="117">
        <f>+J42*3.04%</f>
        <v>1611.2</v>
      </c>
      <c r="N42" s="19">
        <v>0</v>
      </c>
      <c r="O42" s="67">
        <f>+J42-K42-L42-M42-N42</f>
        <v>47590.290000000008</v>
      </c>
      <c r="P42" s="46">
        <v>161</v>
      </c>
    </row>
    <row r="43" spans="1:17" ht="15.75" customHeight="1" x14ac:dyDescent="0.25">
      <c r="A43" s="18">
        <v>35</v>
      </c>
      <c r="B43" s="59" t="s">
        <v>109</v>
      </c>
      <c r="C43" s="59" t="s">
        <v>110</v>
      </c>
      <c r="D43" s="18" t="s">
        <v>29</v>
      </c>
      <c r="E43" s="60" t="s">
        <v>111</v>
      </c>
      <c r="F43" s="74" t="s">
        <v>1597</v>
      </c>
      <c r="G43" s="65" t="s">
        <v>31</v>
      </c>
      <c r="H43" s="62">
        <v>44531</v>
      </c>
      <c r="I43" s="62">
        <v>45261</v>
      </c>
      <c r="J43" s="111">
        <v>32000</v>
      </c>
      <c r="K43" s="100">
        <f>+J43*2.87%</f>
        <v>918.4</v>
      </c>
      <c r="L43" s="99">
        <v>0</v>
      </c>
      <c r="M43" s="117">
        <f>+J43*3.04%</f>
        <v>972.8</v>
      </c>
      <c r="N43" s="19">
        <v>0</v>
      </c>
      <c r="O43" s="67">
        <f>+J43-K43-L43-M43-N43</f>
        <v>30108.799999999999</v>
      </c>
      <c r="P43" s="46">
        <v>98</v>
      </c>
    </row>
    <row r="44" spans="1:17" ht="15.75" customHeight="1" x14ac:dyDescent="0.25">
      <c r="A44" s="18">
        <v>36</v>
      </c>
      <c r="B44" s="102" t="s">
        <v>1816</v>
      </c>
      <c r="C44" s="98" t="s">
        <v>1817</v>
      </c>
      <c r="D44" s="130" t="s">
        <v>29</v>
      </c>
      <c r="E44" s="97" t="s">
        <v>1690</v>
      </c>
      <c r="F44" s="102" t="s">
        <v>1597</v>
      </c>
      <c r="G44" s="103" t="s">
        <v>27</v>
      </c>
      <c r="H44" s="128">
        <v>45627</v>
      </c>
      <c r="I44" s="103" t="s">
        <v>28</v>
      </c>
      <c r="J44" s="112">
        <v>16000</v>
      </c>
      <c r="K44" s="100">
        <f>+J44*2.87%</f>
        <v>459.2</v>
      </c>
      <c r="L44" s="99">
        <v>0</v>
      </c>
      <c r="M44" s="117">
        <f>+J44*3.04%</f>
        <v>486.4</v>
      </c>
      <c r="N44" s="19">
        <v>0</v>
      </c>
      <c r="O44" s="67">
        <f>+J44-K44-L44-M44-N44</f>
        <v>15054.4</v>
      </c>
      <c r="P44" s="46">
        <v>242</v>
      </c>
    </row>
    <row r="45" spans="1:17" ht="15.75" customHeight="1" x14ac:dyDescent="0.25">
      <c r="A45" s="18">
        <v>37</v>
      </c>
      <c r="B45" s="102" t="s">
        <v>1812</v>
      </c>
      <c r="C45" s="102" t="s">
        <v>1813</v>
      </c>
      <c r="D45" s="206" t="s">
        <v>29</v>
      </c>
      <c r="E45" s="102" t="s">
        <v>1814</v>
      </c>
      <c r="F45" s="102" t="s">
        <v>1815</v>
      </c>
      <c r="G45" s="103" t="s">
        <v>1772</v>
      </c>
      <c r="H45" s="128">
        <v>45627</v>
      </c>
      <c r="I45" s="128">
        <v>45474</v>
      </c>
      <c r="J45" s="114">
        <v>55000</v>
      </c>
      <c r="K45" s="100">
        <f>+J45*2.87%</f>
        <v>1578.5</v>
      </c>
      <c r="L45" s="145">
        <v>2045.04</v>
      </c>
      <c r="M45" s="117">
        <f>+J45*3.04%</f>
        <v>1672</v>
      </c>
      <c r="N45" s="19">
        <v>3430.92</v>
      </c>
      <c r="O45" s="67">
        <f>+J45-K45-L45-M45-N45</f>
        <v>46273.54</v>
      </c>
      <c r="P45" s="46">
        <v>167</v>
      </c>
    </row>
    <row r="46" spans="1:17" ht="15.75" customHeight="1" x14ac:dyDescent="0.25">
      <c r="A46" s="18">
        <v>38</v>
      </c>
      <c r="B46" s="59" t="s">
        <v>112</v>
      </c>
      <c r="C46" s="59" t="s">
        <v>113</v>
      </c>
      <c r="D46" s="18" t="s">
        <v>29</v>
      </c>
      <c r="E46" s="60" t="s">
        <v>1702</v>
      </c>
      <c r="F46" s="61" t="s">
        <v>1701</v>
      </c>
      <c r="G46" s="18" t="s">
        <v>27</v>
      </c>
      <c r="H46" s="62">
        <v>39601</v>
      </c>
      <c r="I46" s="18" t="s">
        <v>28</v>
      </c>
      <c r="J46" s="111">
        <v>76629.41</v>
      </c>
      <c r="K46" s="100">
        <f>+J46*2.87%</f>
        <v>2199.2640670000001</v>
      </c>
      <c r="L46" s="145">
        <v>6615.97</v>
      </c>
      <c r="M46" s="118">
        <f>+J46*3.04%</f>
        <v>2329.5340639999999</v>
      </c>
      <c r="N46" s="19">
        <v>16683.939999999999</v>
      </c>
      <c r="O46" s="71">
        <f>+J46-K46-L46-M46-N46</f>
        <v>48800.701869000011</v>
      </c>
      <c r="P46" s="46">
        <v>383</v>
      </c>
    </row>
    <row r="47" spans="1:17" ht="15.75" customHeight="1" x14ac:dyDescent="0.25">
      <c r="A47" s="18">
        <v>39</v>
      </c>
      <c r="B47" s="59" t="s">
        <v>114</v>
      </c>
      <c r="C47" s="59" t="s">
        <v>115</v>
      </c>
      <c r="D47" s="18" t="s">
        <v>29</v>
      </c>
      <c r="E47" s="60" t="s">
        <v>1608</v>
      </c>
      <c r="F47" s="69" t="s">
        <v>1595</v>
      </c>
      <c r="G47" s="65" t="s">
        <v>31</v>
      </c>
      <c r="H47" s="62">
        <v>44805</v>
      </c>
      <c r="I47" s="62">
        <v>45170</v>
      </c>
      <c r="J47" s="111">
        <v>80000</v>
      </c>
      <c r="K47" s="100">
        <f>+J47*2.87%</f>
        <v>2296</v>
      </c>
      <c r="L47" s="145">
        <v>6972.07</v>
      </c>
      <c r="M47" s="117">
        <f>+J47*3.04%</f>
        <v>2432</v>
      </c>
      <c r="N47" s="19">
        <v>1715.46</v>
      </c>
      <c r="O47" s="67">
        <f>+J47-K47-L47-M47-N47</f>
        <v>66584.469999999987</v>
      </c>
      <c r="P47" s="46">
        <v>19</v>
      </c>
    </row>
    <row r="48" spans="1:17" ht="15.75" customHeight="1" x14ac:dyDescent="0.25">
      <c r="A48" s="18">
        <v>40</v>
      </c>
      <c r="B48" s="59" t="s">
        <v>116</v>
      </c>
      <c r="C48" s="59" t="s">
        <v>117</v>
      </c>
      <c r="D48" s="18" t="s">
        <v>29</v>
      </c>
      <c r="E48" s="60" t="s">
        <v>1676</v>
      </c>
      <c r="F48" s="69" t="s">
        <v>1595</v>
      </c>
      <c r="G48" s="65" t="s">
        <v>31</v>
      </c>
      <c r="H48" s="62">
        <v>44621</v>
      </c>
      <c r="I48" s="62">
        <v>45170</v>
      </c>
      <c r="J48" s="111">
        <v>45000</v>
      </c>
      <c r="K48" s="100">
        <f>+J48*2.87%</f>
        <v>1291.5</v>
      </c>
      <c r="L48" s="119">
        <v>1148.33</v>
      </c>
      <c r="M48" s="117">
        <f>+J48*3.04%</f>
        <v>1368</v>
      </c>
      <c r="N48" s="19">
        <v>0</v>
      </c>
      <c r="O48" s="67">
        <f>+J48-K48-L48-M48-N48</f>
        <v>41192.17</v>
      </c>
      <c r="P48" s="46">
        <v>142</v>
      </c>
    </row>
    <row r="49" spans="1:16" ht="15.75" customHeight="1" x14ac:dyDescent="0.25">
      <c r="A49" s="18">
        <v>41</v>
      </c>
      <c r="B49" s="61" t="s">
        <v>119</v>
      </c>
      <c r="C49" s="59" t="s">
        <v>120</v>
      </c>
      <c r="D49" s="18" t="s">
        <v>29</v>
      </c>
      <c r="E49" s="60" t="s">
        <v>118</v>
      </c>
      <c r="F49" s="69" t="s">
        <v>1595</v>
      </c>
      <c r="G49" s="65" t="s">
        <v>31</v>
      </c>
      <c r="H49" s="62">
        <v>44136</v>
      </c>
      <c r="I49" s="62">
        <v>45231</v>
      </c>
      <c r="J49" s="111">
        <v>45000</v>
      </c>
      <c r="K49" s="100">
        <f>+J49*2.87%</f>
        <v>1291.5</v>
      </c>
      <c r="L49" s="145">
        <v>1148.33</v>
      </c>
      <c r="M49" s="117">
        <f>+J49*3.04%</f>
        <v>1368</v>
      </c>
      <c r="N49" s="19">
        <v>725</v>
      </c>
      <c r="O49" s="67">
        <f>+J49-K49-L49-M49-N49</f>
        <v>40467.17</v>
      </c>
      <c r="P49" s="46">
        <v>168</v>
      </c>
    </row>
    <row r="50" spans="1:16" ht="15.75" customHeight="1" x14ac:dyDescent="0.25">
      <c r="A50" s="18">
        <v>42</v>
      </c>
      <c r="B50" s="75" t="s">
        <v>121</v>
      </c>
      <c r="C50" s="75" t="s">
        <v>122</v>
      </c>
      <c r="D50" s="76" t="s">
        <v>29</v>
      </c>
      <c r="E50" s="60" t="s">
        <v>1596</v>
      </c>
      <c r="F50" s="69" t="s">
        <v>1595</v>
      </c>
      <c r="G50" s="65" t="s">
        <v>31</v>
      </c>
      <c r="H50" s="62">
        <v>44805</v>
      </c>
      <c r="I50" s="62">
        <v>45170</v>
      </c>
      <c r="J50" s="111">
        <v>45000</v>
      </c>
      <c r="K50" s="100">
        <f>+J50*2.87%</f>
        <v>1291.5</v>
      </c>
      <c r="L50" s="119">
        <v>1148.33</v>
      </c>
      <c r="M50" s="117">
        <f>+J50*3.04%</f>
        <v>1368</v>
      </c>
      <c r="N50" s="19">
        <v>7711.21</v>
      </c>
      <c r="O50" s="67">
        <f>+J50-K50-L50-M50-N50</f>
        <v>33480.959999999999</v>
      </c>
      <c r="P50" s="46">
        <v>11</v>
      </c>
    </row>
    <row r="51" spans="1:16" ht="15.75" customHeight="1" x14ac:dyDescent="0.25">
      <c r="A51" s="18">
        <v>43</v>
      </c>
      <c r="B51" s="59" t="s">
        <v>123</v>
      </c>
      <c r="C51" s="59" t="s">
        <v>124</v>
      </c>
      <c r="D51" s="73" t="s">
        <v>29</v>
      </c>
      <c r="E51" s="60" t="s">
        <v>52</v>
      </c>
      <c r="F51" s="69" t="s">
        <v>1595</v>
      </c>
      <c r="G51" s="18" t="s">
        <v>27</v>
      </c>
      <c r="H51" s="62">
        <v>45139</v>
      </c>
      <c r="I51" s="18" t="s">
        <v>28</v>
      </c>
      <c r="J51" s="111">
        <v>30000</v>
      </c>
      <c r="K51" s="100">
        <f>+J51*2.87%</f>
        <v>861</v>
      </c>
      <c r="L51" s="99">
        <v>0</v>
      </c>
      <c r="M51" s="118">
        <f>+J51*3.04%</f>
        <v>912</v>
      </c>
      <c r="N51" s="19">
        <v>0</v>
      </c>
      <c r="O51" s="71">
        <f>+J51-K51-L51-M51-N51</f>
        <v>28227</v>
      </c>
      <c r="P51" s="46">
        <v>288</v>
      </c>
    </row>
    <row r="52" spans="1:16" ht="15.75" customHeight="1" x14ac:dyDescent="0.25">
      <c r="A52" s="18">
        <v>44</v>
      </c>
      <c r="B52" s="59" t="s">
        <v>125</v>
      </c>
      <c r="C52" s="59" t="s">
        <v>126</v>
      </c>
      <c r="D52" s="73" t="s">
        <v>29</v>
      </c>
      <c r="E52" s="60" t="s">
        <v>127</v>
      </c>
      <c r="F52" s="68" t="s">
        <v>1609</v>
      </c>
      <c r="G52" s="18" t="s">
        <v>27</v>
      </c>
      <c r="H52" s="62">
        <v>41498</v>
      </c>
      <c r="I52" s="18" t="s">
        <v>28</v>
      </c>
      <c r="J52" s="111">
        <v>76629.41</v>
      </c>
      <c r="K52" s="100">
        <f>+J52*2.87%</f>
        <v>2199.2640670000001</v>
      </c>
      <c r="L52" s="119">
        <v>6272.88</v>
      </c>
      <c r="M52" s="118">
        <f>+J52*3.04%</f>
        <v>2329.5340639999999</v>
      </c>
      <c r="N52" s="19">
        <v>12542.13</v>
      </c>
      <c r="O52" s="71">
        <f>+J52-K52-L52-M52-N52</f>
        <v>53285.601868999998</v>
      </c>
      <c r="P52" s="46">
        <v>485</v>
      </c>
    </row>
    <row r="53" spans="1:16" ht="15.75" customHeight="1" x14ac:dyDescent="0.25">
      <c r="A53" s="18">
        <v>45</v>
      </c>
      <c r="B53" s="59" t="s">
        <v>128</v>
      </c>
      <c r="C53" s="59" t="s">
        <v>129</v>
      </c>
      <c r="D53" s="18" t="s">
        <v>29</v>
      </c>
      <c r="E53" s="72" t="s">
        <v>1610</v>
      </c>
      <c r="F53" s="68" t="s">
        <v>1609</v>
      </c>
      <c r="G53" s="65" t="s">
        <v>31</v>
      </c>
      <c r="H53" s="62">
        <v>44440</v>
      </c>
      <c r="I53" s="62">
        <v>45170</v>
      </c>
      <c r="J53" s="111">
        <v>71520.27</v>
      </c>
      <c r="K53" s="100">
        <f>+J53*2.87%</f>
        <v>2052.6317490000001</v>
      </c>
      <c r="L53" s="119">
        <v>5654.53</v>
      </c>
      <c r="M53" s="117">
        <f>+J53*3.04%</f>
        <v>2174.2162080000003</v>
      </c>
      <c r="N53" s="19">
        <v>0</v>
      </c>
      <c r="O53" s="67">
        <f>+J53-K53-L53-M53-N53</f>
        <v>61638.892043</v>
      </c>
      <c r="P53" s="46">
        <v>20</v>
      </c>
    </row>
    <row r="54" spans="1:16" ht="15.75" customHeight="1" x14ac:dyDescent="0.25">
      <c r="A54" s="18">
        <v>46</v>
      </c>
      <c r="B54" s="132" t="s">
        <v>734</v>
      </c>
      <c r="C54" s="119" t="s">
        <v>1778</v>
      </c>
      <c r="D54" s="46" t="s">
        <v>29</v>
      </c>
      <c r="E54" s="63" t="s">
        <v>1779</v>
      </c>
      <c r="F54" s="132" t="s">
        <v>1609</v>
      </c>
      <c r="G54" s="46" t="s">
        <v>1772</v>
      </c>
      <c r="H54" s="134">
        <v>45536</v>
      </c>
      <c r="I54" s="134">
        <v>45352</v>
      </c>
      <c r="J54" s="111">
        <v>72070.27</v>
      </c>
      <c r="K54" s="100">
        <f>+J54*2.87%</f>
        <v>2068.416749</v>
      </c>
      <c r="L54" s="119">
        <v>5758.03</v>
      </c>
      <c r="M54" s="117">
        <f>+J54*3.04%</f>
        <v>2190.9362080000001</v>
      </c>
      <c r="N54" s="19">
        <v>0</v>
      </c>
      <c r="O54" s="67">
        <f>+J54-K54-L54-M54-N54</f>
        <v>62052.88704300001</v>
      </c>
      <c r="P54" s="46">
        <v>29</v>
      </c>
    </row>
    <row r="55" spans="1:16" ht="15.75" customHeight="1" x14ac:dyDescent="0.25">
      <c r="A55" s="18">
        <v>47</v>
      </c>
      <c r="B55" s="77" t="s">
        <v>97</v>
      </c>
      <c r="C55" s="77" t="s">
        <v>98</v>
      </c>
      <c r="D55" s="129" t="s">
        <v>29</v>
      </c>
      <c r="E55" s="60" t="s">
        <v>1784</v>
      </c>
      <c r="F55" s="69" t="s">
        <v>1785</v>
      </c>
      <c r="G55" s="78" t="s">
        <v>31</v>
      </c>
      <c r="H55" s="79">
        <v>39539</v>
      </c>
      <c r="I55" s="79">
        <v>45383</v>
      </c>
      <c r="J55" s="111">
        <v>110000</v>
      </c>
      <c r="K55" s="100">
        <f>+J55*2.87%</f>
        <v>3157</v>
      </c>
      <c r="L55" s="119">
        <v>14457.69</v>
      </c>
      <c r="M55" s="117">
        <f>+J55*3.04%</f>
        <v>3344</v>
      </c>
      <c r="N55" s="66">
        <v>0</v>
      </c>
      <c r="O55" s="67">
        <f>+J55-K55-L55-M55-N55</f>
        <v>89041.31</v>
      </c>
      <c r="P55" s="46">
        <v>48</v>
      </c>
    </row>
    <row r="56" spans="1:16" ht="15.75" customHeight="1" x14ac:dyDescent="0.25">
      <c r="A56" s="18">
        <v>48</v>
      </c>
      <c r="B56" s="59" t="s">
        <v>130</v>
      </c>
      <c r="C56" s="59" t="s">
        <v>131</v>
      </c>
      <c r="D56" s="18" t="s">
        <v>26</v>
      </c>
      <c r="E56" s="72" t="s">
        <v>132</v>
      </c>
      <c r="F56" s="69" t="s">
        <v>1615</v>
      </c>
      <c r="G56" s="65" t="s">
        <v>31</v>
      </c>
      <c r="H56" s="62">
        <v>44287</v>
      </c>
      <c r="I56" s="62">
        <v>45200</v>
      </c>
      <c r="J56" s="111">
        <v>70000</v>
      </c>
      <c r="K56" s="100">
        <f>+J56*2.87%</f>
        <v>2009</v>
      </c>
      <c r="L56" s="119">
        <v>5368.45</v>
      </c>
      <c r="M56" s="117">
        <f>+J56*3.04%</f>
        <v>2128</v>
      </c>
      <c r="N56" s="19">
        <v>0</v>
      </c>
      <c r="O56" s="67">
        <f>+J56-K56-L56-M56-N56</f>
        <v>60494.55</v>
      </c>
      <c r="P56" s="46">
        <v>144</v>
      </c>
    </row>
    <row r="57" spans="1:16" ht="17.25" customHeight="1" x14ac:dyDescent="0.25">
      <c r="A57" s="18">
        <v>49</v>
      </c>
      <c r="B57" s="59" t="s">
        <v>133</v>
      </c>
      <c r="C57" s="59" t="s">
        <v>134</v>
      </c>
      <c r="D57" s="18" t="s">
        <v>29</v>
      </c>
      <c r="E57" s="72" t="s">
        <v>135</v>
      </c>
      <c r="F57" s="69" t="s">
        <v>1615</v>
      </c>
      <c r="G57" s="65" t="s">
        <v>31</v>
      </c>
      <c r="H57" s="62">
        <v>39661</v>
      </c>
      <c r="I57" s="62">
        <v>45139</v>
      </c>
      <c r="J57" s="111">
        <v>58000</v>
      </c>
      <c r="K57" s="100">
        <f>+J57*2.87%</f>
        <v>1664.6</v>
      </c>
      <c r="L57" s="119">
        <v>3110.29</v>
      </c>
      <c r="M57" s="117">
        <f>+J57*3.04%</f>
        <v>1763.2</v>
      </c>
      <c r="N57" s="19">
        <v>683.82</v>
      </c>
      <c r="O57" s="67">
        <f>+J57-K57-L57-M57-N57</f>
        <v>50778.090000000004</v>
      </c>
      <c r="P57" s="46">
        <v>60</v>
      </c>
    </row>
    <row r="58" spans="1:16" ht="15.75" customHeight="1" x14ac:dyDescent="0.25">
      <c r="A58" s="18">
        <v>50</v>
      </c>
      <c r="B58" s="59" t="s">
        <v>136</v>
      </c>
      <c r="C58" s="59" t="s">
        <v>137</v>
      </c>
      <c r="D58" s="18" t="s">
        <v>26</v>
      </c>
      <c r="E58" s="60" t="s">
        <v>138</v>
      </c>
      <c r="F58" s="69" t="s">
        <v>1615</v>
      </c>
      <c r="G58" s="65" t="s">
        <v>31</v>
      </c>
      <c r="H58" s="62">
        <v>40400</v>
      </c>
      <c r="I58" s="62">
        <v>45148</v>
      </c>
      <c r="J58" s="111">
        <v>58000</v>
      </c>
      <c r="K58" s="100">
        <f>+J58*2.87%</f>
        <v>1664.6</v>
      </c>
      <c r="L58" s="145">
        <v>2767.2</v>
      </c>
      <c r="M58" s="117">
        <f>+J58*3.04%</f>
        <v>1763.2</v>
      </c>
      <c r="N58" s="19">
        <v>2447.14</v>
      </c>
      <c r="O58" s="67">
        <f>+J58-K58-L58-M58-N58</f>
        <v>49357.860000000008</v>
      </c>
      <c r="P58" s="46">
        <v>50</v>
      </c>
    </row>
    <row r="59" spans="1:16" ht="15.75" customHeight="1" x14ac:dyDescent="0.25">
      <c r="A59" s="18">
        <v>51</v>
      </c>
      <c r="B59" s="59" t="s">
        <v>139</v>
      </c>
      <c r="C59" s="59" t="s">
        <v>140</v>
      </c>
      <c r="D59" s="18" t="s">
        <v>29</v>
      </c>
      <c r="E59" s="72" t="s">
        <v>141</v>
      </c>
      <c r="F59" s="69" t="s">
        <v>1615</v>
      </c>
      <c r="G59" s="65" t="s">
        <v>31</v>
      </c>
      <c r="H59" s="62">
        <v>41414</v>
      </c>
      <c r="I59" s="62">
        <v>45066</v>
      </c>
      <c r="J59" s="111">
        <v>35000</v>
      </c>
      <c r="K59" s="100">
        <f>+J59*2.87%</f>
        <v>1004.5</v>
      </c>
      <c r="L59" s="99">
        <v>0</v>
      </c>
      <c r="M59" s="117">
        <f>+J59*3.04%</f>
        <v>1064</v>
      </c>
      <c r="N59" s="19">
        <v>1463.36</v>
      </c>
      <c r="O59" s="67">
        <f>+J59-K59-L59-M59-N59</f>
        <v>31468.14</v>
      </c>
      <c r="P59" s="46">
        <v>122</v>
      </c>
    </row>
    <row r="60" spans="1:16" ht="15.75" customHeight="1" x14ac:dyDescent="0.25">
      <c r="A60" s="18">
        <v>52</v>
      </c>
      <c r="B60" s="59" t="s">
        <v>142</v>
      </c>
      <c r="C60" s="59" t="s">
        <v>143</v>
      </c>
      <c r="D60" s="18" t="s">
        <v>29</v>
      </c>
      <c r="E60" s="60" t="s">
        <v>146</v>
      </c>
      <c r="F60" s="69" t="s">
        <v>1615</v>
      </c>
      <c r="G60" s="65" t="s">
        <v>31</v>
      </c>
      <c r="H60" s="62">
        <v>42493</v>
      </c>
      <c r="I60" s="62">
        <v>45049</v>
      </c>
      <c r="J60" s="111">
        <v>50000</v>
      </c>
      <c r="K60" s="100">
        <f>+J60*2.87%</f>
        <v>1435</v>
      </c>
      <c r="L60" s="119">
        <v>1596.68</v>
      </c>
      <c r="M60" s="117">
        <f>+J60*3.04%</f>
        <v>1520</v>
      </c>
      <c r="N60" s="19">
        <v>2447.14</v>
      </c>
      <c r="O60" s="67">
        <f>+J60-K60-L60-M60-N60</f>
        <v>43001.18</v>
      </c>
      <c r="P60" s="46">
        <v>139</v>
      </c>
    </row>
    <row r="61" spans="1:16" ht="15.75" customHeight="1" x14ac:dyDescent="0.25">
      <c r="A61" s="18">
        <v>53</v>
      </c>
      <c r="B61" s="59" t="s">
        <v>144</v>
      </c>
      <c r="C61" s="59" t="s">
        <v>145</v>
      </c>
      <c r="D61" s="18" t="s">
        <v>26</v>
      </c>
      <c r="E61" s="60" t="s">
        <v>146</v>
      </c>
      <c r="F61" s="69" t="s">
        <v>1615</v>
      </c>
      <c r="G61" s="65" t="s">
        <v>31</v>
      </c>
      <c r="H61" s="62">
        <v>44652</v>
      </c>
      <c r="I61" s="62">
        <v>45200</v>
      </c>
      <c r="J61" s="111">
        <v>35000</v>
      </c>
      <c r="K61" s="100">
        <f>+J61*2.87%</f>
        <v>1004.5</v>
      </c>
      <c r="L61" s="19">
        <v>0</v>
      </c>
      <c r="M61" s="117">
        <f>+J61*3.04%</f>
        <v>1064</v>
      </c>
      <c r="N61" s="19">
        <v>0</v>
      </c>
      <c r="O61" s="67">
        <f>+J61-K61-L61-M61-N61</f>
        <v>32931.5</v>
      </c>
      <c r="P61" s="46">
        <v>26</v>
      </c>
    </row>
    <row r="62" spans="1:16" ht="15.75" customHeight="1" x14ac:dyDescent="0.25">
      <c r="A62" s="18">
        <v>54</v>
      </c>
      <c r="B62" s="80" t="s">
        <v>147</v>
      </c>
      <c r="C62" s="80" t="s">
        <v>148</v>
      </c>
      <c r="D62" s="18" t="s">
        <v>26</v>
      </c>
      <c r="E62" s="60" t="s">
        <v>39</v>
      </c>
      <c r="F62" s="69" t="s">
        <v>1615</v>
      </c>
      <c r="G62" s="81" t="s">
        <v>31</v>
      </c>
      <c r="H62" s="62">
        <v>45139</v>
      </c>
      <c r="I62" s="62">
        <v>45323</v>
      </c>
      <c r="J62" s="111">
        <v>45000</v>
      </c>
      <c r="K62" s="100">
        <f>+J62*2.87%</f>
        <v>1291.5</v>
      </c>
      <c r="L62" s="119">
        <v>891.01</v>
      </c>
      <c r="M62" s="117">
        <f>+J62*3.04%</f>
        <v>1368</v>
      </c>
      <c r="N62" s="19">
        <v>1715.46</v>
      </c>
      <c r="O62" s="67">
        <f>+J62-K62-L62-M62-N62</f>
        <v>39734.03</v>
      </c>
      <c r="P62" s="46">
        <v>43</v>
      </c>
    </row>
    <row r="63" spans="1:16" x14ac:dyDescent="0.25">
      <c r="A63" s="18">
        <v>55</v>
      </c>
      <c r="B63" s="59" t="s">
        <v>149</v>
      </c>
      <c r="C63" s="59" t="s">
        <v>150</v>
      </c>
      <c r="D63" s="18" t="s">
        <v>29</v>
      </c>
      <c r="E63" s="60" t="s">
        <v>1612</v>
      </c>
      <c r="F63" s="69" t="s">
        <v>1615</v>
      </c>
      <c r="G63" s="65" t="s">
        <v>31</v>
      </c>
      <c r="H63" s="62">
        <v>40057</v>
      </c>
      <c r="I63" s="62">
        <v>45170</v>
      </c>
      <c r="J63" s="111">
        <v>35000</v>
      </c>
      <c r="K63" s="100">
        <f>+J63*2.87%</f>
        <v>1004.5</v>
      </c>
      <c r="L63" s="99">
        <v>0</v>
      </c>
      <c r="M63" s="117">
        <f>+J63*3.04%</f>
        <v>1064</v>
      </c>
      <c r="N63" s="19">
        <v>0</v>
      </c>
      <c r="O63" s="67">
        <f>+J63-K63-L63-M63-N63</f>
        <v>32931.5</v>
      </c>
      <c r="P63" s="46">
        <v>49</v>
      </c>
    </row>
    <row r="64" spans="1:16" x14ac:dyDescent="0.25">
      <c r="A64" s="18">
        <v>56</v>
      </c>
      <c r="B64" s="59" t="s">
        <v>151</v>
      </c>
      <c r="C64" s="59" t="s">
        <v>152</v>
      </c>
      <c r="D64" s="18" t="s">
        <v>29</v>
      </c>
      <c r="E64" s="131" t="s">
        <v>1612</v>
      </c>
      <c r="F64" s="69" t="s">
        <v>1615</v>
      </c>
      <c r="G64" s="65" t="s">
        <v>31</v>
      </c>
      <c r="H64" s="62">
        <v>45323</v>
      </c>
      <c r="I64" s="62">
        <v>45108</v>
      </c>
      <c r="J64" s="113">
        <v>22800</v>
      </c>
      <c r="K64" s="100">
        <f>+J64*2.87%</f>
        <v>654.36</v>
      </c>
      <c r="L64" s="99">
        <v>0</v>
      </c>
      <c r="M64" s="117">
        <f>+J64*3.04%</f>
        <v>693.12</v>
      </c>
      <c r="N64" s="19">
        <v>0</v>
      </c>
      <c r="O64" s="67">
        <f>+J64-K64-L64-M64-N64</f>
        <v>21452.52</v>
      </c>
      <c r="P64" s="46">
        <v>36</v>
      </c>
    </row>
    <row r="65" spans="1:16" ht="15.75" customHeight="1" x14ac:dyDescent="0.25">
      <c r="A65" s="18">
        <v>57</v>
      </c>
      <c r="B65" s="59" t="s">
        <v>153</v>
      </c>
      <c r="C65" s="59" t="s">
        <v>154</v>
      </c>
      <c r="D65" s="18" t="s">
        <v>29</v>
      </c>
      <c r="E65" s="72" t="s">
        <v>155</v>
      </c>
      <c r="F65" s="69" t="s">
        <v>1615</v>
      </c>
      <c r="G65" s="65" t="s">
        <v>31</v>
      </c>
      <c r="H65" s="62">
        <v>41487</v>
      </c>
      <c r="I65" s="62">
        <v>45139</v>
      </c>
      <c r="J65" s="111">
        <v>26600</v>
      </c>
      <c r="K65" s="100">
        <f>+J65*2.87%</f>
        <v>763.42</v>
      </c>
      <c r="L65" s="19">
        <v>0</v>
      </c>
      <c r="M65" s="117">
        <f>+J65*3.04%</f>
        <v>808.64</v>
      </c>
      <c r="N65" s="19">
        <v>0</v>
      </c>
      <c r="O65" s="67">
        <f>+J65-K65-L65-M65-N65</f>
        <v>25027.940000000002</v>
      </c>
      <c r="P65" s="46">
        <v>124</v>
      </c>
    </row>
    <row r="66" spans="1:16" ht="15.75" customHeight="1" x14ac:dyDescent="0.25">
      <c r="A66" s="18">
        <v>58</v>
      </c>
      <c r="B66" s="80" t="s">
        <v>156</v>
      </c>
      <c r="C66" s="80" t="s">
        <v>157</v>
      </c>
      <c r="D66" s="18" t="s">
        <v>29</v>
      </c>
      <c r="E66" s="60" t="s">
        <v>155</v>
      </c>
      <c r="F66" s="69" t="s">
        <v>1615</v>
      </c>
      <c r="G66" s="65" t="s">
        <v>31</v>
      </c>
      <c r="H66" s="62">
        <v>41835</v>
      </c>
      <c r="I66" s="62">
        <v>45122</v>
      </c>
      <c r="J66" s="111">
        <v>22800</v>
      </c>
      <c r="K66" s="100">
        <f>+J66*2.87%</f>
        <v>654.36</v>
      </c>
      <c r="L66" s="99">
        <v>0</v>
      </c>
      <c r="M66" s="117">
        <f>+J66*3.04%</f>
        <v>693.12</v>
      </c>
      <c r="N66" s="19">
        <v>0</v>
      </c>
      <c r="O66" s="67">
        <f>+J66-K66-L66-M66-N66</f>
        <v>21452.52</v>
      </c>
      <c r="P66" s="46">
        <v>131</v>
      </c>
    </row>
    <row r="67" spans="1:16" ht="15.75" customHeight="1" x14ac:dyDescent="0.25">
      <c r="A67" s="18">
        <v>59</v>
      </c>
      <c r="B67" s="80" t="s">
        <v>158</v>
      </c>
      <c r="C67" s="80" t="s">
        <v>159</v>
      </c>
      <c r="D67" s="18" t="s">
        <v>29</v>
      </c>
      <c r="E67" s="60" t="s">
        <v>155</v>
      </c>
      <c r="F67" s="69" t="s">
        <v>1615</v>
      </c>
      <c r="G67" s="65" t="s">
        <v>31</v>
      </c>
      <c r="H67" s="62">
        <v>42278</v>
      </c>
      <c r="I67" s="62">
        <v>45200</v>
      </c>
      <c r="J67" s="111">
        <v>34000</v>
      </c>
      <c r="K67" s="100">
        <f>+J67*2.87%</f>
        <v>975.8</v>
      </c>
      <c r="L67" s="99">
        <v>0</v>
      </c>
      <c r="M67" s="117">
        <f>+J67*3.04%</f>
        <v>1033.5999999999999</v>
      </c>
      <c r="N67" s="19">
        <v>0</v>
      </c>
      <c r="O67" s="67">
        <f>+J67-K67-L67-M67-N67</f>
        <v>31990.6</v>
      </c>
      <c r="P67" s="46">
        <v>135</v>
      </c>
    </row>
    <row r="68" spans="1:16" ht="15.75" customHeight="1" x14ac:dyDescent="0.25">
      <c r="A68" s="18">
        <v>60</v>
      </c>
      <c r="B68" s="59" t="s">
        <v>160</v>
      </c>
      <c r="C68" s="59" t="s">
        <v>161</v>
      </c>
      <c r="D68" s="18" t="s">
        <v>26</v>
      </c>
      <c r="E68" s="72" t="s">
        <v>162</v>
      </c>
      <c r="F68" s="69" t="s">
        <v>1640</v>
      </c>
      <c r="G68" s="65" t="s">
        <v>31</v>
      </c>
      <c r="H68" s="62">
        <v>39569</v>
      </c>
      <c r="I68" s="62">
        <v>45047</v>
      </c>
      <c r="J68" s="111">
        <v>56600</v>
      </c>
      <c r="K68" s="100">
        <f>+J68*2.87%</f>
        <v>1624.42</v>
      </c>
      <c r="L68" s="145">
        <v>2846.84</v>
      </c>
      <c r="M68" s="117">
        <f>+J68*3.04%</f>
        <v>1720.64</v>
      </c>
      <c r="N68" s="19">
        <v>3525</v>
      </c>
      <c r="O68" s="67">
        <f>+J68-K68-L68-M68-N68</f>
        <v>46883.100000000006</v>
      </c>
      <c r="P68" s="46">
        <v>66</v>
      </c>
    </row>
    <row r="69" spans="1:16" x14ac:dyDescent="0.25">
      <c r="A69" s="18">
        <v>61</v>
      </c>
      <c r="B69" s="59" t="s">
        <v>163</v>
      </c>
      <c r="C69" s="59" t="s">
        <v>164</v>
      </c>
      <c r="D69" s="18" t="s">
        <v>26</v>
      </c>
      <c r="E69" s="72" t="s">
        <v>1674</v>
      </c>
      <c r="F69" s="69" t="s">
        <v>1640</v>
      </c>
      <c r="G69" s="65" t="s">
        <v>31</v>
      </c>
      <c r="H69" s="62">
        <v>42493</v>
      </c>
      <c r="I69" s="62">
        <v>45049</v>
      </c>
      <c r="J69" s="111">
        <v>29260</v>
      </c>
      <c r="K69" s="100">
        <f>+J69*2.87%</f>
        <v>839.76199999999994</v>
      </c>
      <c r="L69" s="99">
        <v>0</v>
      </c>
      <c r="M69" s="117">
        <f>+J69*3.04%</f>
        <v>889.50400000000002</v>
      </c>
      <c r="N69" s="19">
        <v>6608.14</v>
      </c>
      <c r="O69" s="67">
        <f>+J69-K69-L69-M69-N69</f>
        <v>20922.594000000001</v>
      </c>
      <c r="P69" s="46">
        <v>138</v>
      </c>
    </row>
    <row r="70" spans="1:16" x14ac:dyDescent="0.25">
      <c r="A70" s="18">
        <v>62</v>
      </c>
      <c r="B70" s="59" t="s">
        <v>165</v>
      </c>
      <c r="C70" s="59" t="s">
        <v>166</v>
      </c>
      <c r="D70" s="18" t="s">
        <v>29</v>
      </c>
      <c r="E70" s="72" t="s">
        <v>167</v>
      </c>
      <c r="F70" s="69" t="s">
        <v>1678</v>
      </c>
      <c r="G70" s="65" t="s">
        <v>31</v>
      </c>
      <c r="H70" s="62">
        <v>44105</v>
      </c>
      <c r="I70" s="62">
        <v>45200</v>
      </c>
      <c r="J70" s="111">
        <v>60000</v>
      </c>
      <c r="K70" s="100">
        <f>+J70*2.87%</f>
        <v>1722</v>
      </c>
      <c r="L70" s="119">
        <v>3486.65</v>
      </c>
      <c r="M70" s="117">
        <f>+J70*3.04%</f>
        <v>1824</v>
      </c>
      <c r="N70" s="19">
        <v>0</v>
      </c>
      <c r="O70" s="67">
        <f>+J70-K70-L70-M70-N70</f>
        <v>52967.35</v>
      </c>
      <c r="P70" s="46">
        <v>165</v>
      </c>
    </row>
    <row r="71" spans="1:16" ht="15.75" customHeight="1" x14ac:dyDescent="0.25">
      <c r="A71" s="18">
        <v>63</v>
      </c>
      <c r="B71" s="59" t="s">
        <v>168</v>
      </c>
      <c r="C71" s="59" t="s">
        <v>169</v>
      </c>
      <c r="D71" s="73" t="s">
        <v>26</v>
      </c>
      <c r="E71" s="60" t="s">
        <v>1679</v>
      </c>
      <c r="F71" s="69" t="s">
        <v>1678</v>
      </c>
      <c r="G71" s="65" t="s">
        <v>31</v>
      </c>
      <c r="H71" s="62">
        <v>43356</v>
      </c>
      <c r="I71" s="62">
        <v>45182</v>
      </c>
      <c r="J71" s="111">
        <v>30000</v>
      </c>
      <c r="K71" s="100">
        <f>+J71*2.87%</f>
        <v>861</v>
      </c>
      <c r="L71" s="99">
        <v>0</v>
      </c>
      <c r="M71" s="117">
        <f>+J71*3.04%</f>
        <v>912</v>
      </c>
      <c r="N71" s="19">
        <v>0</v>
      </c>
      <c r="O71" s="67">
        <f>+J71-K71-L71-M71-N71</f>
        <v>28227</v>
      </c>
      <c r="P71" s="46">
        <v>147</v>
      </c>
    </row>
    <row r="72" spans="1:16" x14ac:dyDescent="0.25">
      <c r="A72" s="18">
        <v>64</v>
      </c>
      <c r="B72" s="59" t="s">
        <v>170</v>
      </c>
      <c r="C72" s="59" t="s">
        <v>171</v>
      </c>
      <c r="D72" s="18" t="s">
        <v>26</v>
      </c>
      <c r="E72" s="72" t="s">
        <v>1712</v>
      </c>
      <c r="F72" s="69" t="s">
        <v>1678</v>
      </c>
      <c r="G72" s="18" t="s">
        <v>27</v>
      </c>
      <c r="H72" s="62">
        <v>43891</v>
      </c>
      <c r="I72" s="18" t="s">
        <v>28</v>
      </c>
      <c r="J72" s="126">
        <v>25000</v>
      </c>
      <c r="K72" s="100">
        <f>+J72*2.87%</f>
        <v>717.5</v>
      </c>
      <c r="L72" s="99">
        <v>0</v>
      </c>
      <c r="M72" s="118">
        <f>+J72*3.04%</f>
        <v>760</v>
      </c>
      <c r="N72" s="19">
        <v>0</v>
      </c>
      <c r="O72" s="71">
        <f>+J72-K72-L72-M72-N72</f>
        <v>23522.5</v>
      </c>
      <c r="P72" s="46">
        <v>611</v>
      </c>
    </row>
    <row r="73" spans="1:16" x14ac:dyDescent="0.25">
      <c r="A73" s="18">
        <v>65</v>
      </c>
      <c r="B73" s="59" t="s">
        <v>172</v>
      </c>
      <c r="C73" s="59" t="s">
        <v>173</v>
      </c>
      <c r="D73" s="73" t="s">
        <v>29</v>
      </c>
      <c r="E73" s="42" t="s">
        <v>174</v>
      </c>
      <c r="F73" s="69" t="s">
        <v>1678</v>
      </c>
      <c r="G73" s="65" t="s">
        <v>31</v>
      </c>
      <c r="H73" s="62">
        <v>44256</v>
      </c>
      <c r="I73" s="62">
        <v>45170</v>
      </c>
      <c r="J73" s="111">
        <v>19000</v>
      </c>
      <c r="K73" s="100">
        <f>+J73*2.87%</f>
        <v>545.29999999999995</v>
      </c>
      <c r="L73" s="99">
        <v>0</v>
      </c>
      <c r="M73" s="117">
        <f>+J73*3.04%</f>
        <v>577.6</v>
      </c>
      <c r="N73" s="19">
        <v>7701.84</v>
      </c>
      <c r="O73" s="67">
        <f>+J73-K73-L73-M73-N73</f>
        <v>10175.260000000002</v>
      </c>
      <c r="P73" s="46">
        <v>164</v>
      </c>
    </row>
    <row r="74" spans="1:16" x14ac:dyDescent="0.25">
      <c r="A74" s="18">
        <v>66</v>
      </c>
      <c r="B74" s="59" t="s">
        <v>175</v>
      </c>
      <c r="C74" s="59" t="s">
        <v>176</v>
      </c>
      <c r="D74" s="73" t="s">
        <v>29</v>
      </c>
      <c r="E74" s="60" t="s">
        <v>177</v>
      </c>
      <c r="F74" s="69" t="s">
        <v>1678</v>
      </c>
      <c r="G74" s="18" t="s">
        <v>27</v>
      </c>
      <c r="H74" s="62">
        <v>43647</v>
      </c>
      <c r="I74" s="18" t="s">
        <v>28</v>
      </c>
      <c r="J74" s="111">
        <v>19000</v>
      </c>
      <c r="K74" s="100">
        <f>+J74*2.87%</f>
        <v>545.29999999999995</v>
      </c>
      <c r="L74" s="99">
        <v>0</v>
      </c>
      <c r="M74" s="118">
        <f>+J74*3.04%</f>
        <v>577.6</v>
      </c>
      <c r="N74" s="19">
        <v>0</v>
      </c>
      <c r="O74" s="71">
        <f>+J74-K74-L74-M74-N74</f>
        <v>17877.100000000002</v>
      </c>
      <c r="P74" s="46">
        <v>176</v>
      </c>
    </row>
    <row r="75" spans="1:16" ht="15.75" customHeight="1" x14ac:dyDescent="0.25">
      <c r="A75" s="18">
        <v>67</v>
      </c>
      <c r="B75" s="59" t="s">
        <v>178</v>
      </c>
      <c r="C75" s="59" t="s">
        <v>179</v>
      </c>
      <c r="D75" s="73" t="s">
        <v>29</v>
      </c>
      <c r="E75" s="72" t="s">
        <v>177</v>
      </c>
      <c r="F75" s="69" t="s">
        <v>1678</v>
      </c>
      <c r="G75" s="18" t="s">
        <v>27</v>
      </c>
      <c r="H75" s="62">
        <v>44593</v>
      </c>
      <c r="I75" s="18" t="s">
        <v>28</v>
      </c>
      <c r="J75" s="111">
        <v>19000</v>
      </c>
      <c r="K75" s="100">
        <f>+J75*2.87%</f>
        <v>545.29999999999995</v>
      </c>
      <c r="L75" s="99">
        <v>0</v>
      </c>
      <c r="M75" s="118">
        <f>+J75*3.04%</f>
        <v>577.6</v>
      </c>
      <c r="N75" s="19">
        <v>7059.98</v>
      </c>
      <c r="O75" s="71">
        <f>+J75-K75-L75-M75-N75</f>
        <v>10817.120000000003</v>
      </c>
      <c r="P75" s="46">
        <v>448</v>
      </c>
    </row>
    <row r="76" spans="1:16" ht="15.75" customHeight="1" x14ac:dyDescent="0.25">
      <c r="A76" s="18">
        <v>68</v>
      </c>
      <c r="B76" s="59" t="s">
        <v>180</v>
      </c>
      <c r="C76" s="59" t="s">
        <v>181</v>
      </c>
      <c r="D76" s="73" t="s">
        <v>26</v>
      </c>
      <c r="E76" s="60" t="s">
        <v>177</v>
      </c>
      <c r="F76" s="69" t="s">
        <v>1678</v>
      </c>
      <c r="G76" s="18" t="s">
        <v>27</v>
      </c>
      <c r="H76" s="62">
        <v>40575</v>
      </c>
      <c r="I76" s="18" t="s">
        <v>28</v>
      </c>
      <c r="J76" s="111">
        <v>19000</v>
      </c>
      <c r="K76" s="100">
        <f>+J76*2.87%</f>
        <v>545.29999999999995</v>
      </c>
      <c r="L76" s="99">
        <v>0</v>
      </c>
      <c r="M76" s="118">
        <f>+J76*3.04%</f>
        <v>577.6</v>
      </c>
      <c r="N76" s="19">
        <v>0</v>
      </c>
      <c r="O76" s="71">
        <f>+J76-K76-L76-M76-N76</f>
        <v>17877.100000000002</v>
      </c>
      <c r="P76" s="46">
        <v>452</v>
      </c>
    </row>
    <row r="77" spans="1:16" x14ac:dyDescent="0.25">
      <c r="A77" s="18">
        <v>69</v>
      </c>
      <c r="B77" s="59" t="s">
        <v>182</v>
      </c>
      <c r="C77" s="59" t="s">
        <v>183</v>
      </c>
      <c r="D77" s="73" t="s">
        <v>26</v>
      </c>
      <c r="E77" s="60" t="s">
        <v>177</v>
      </c>
      <c r="F77" s="69" t="s">
        <v>1678</v>
      </c>
      <c r="G77" s="18" t="s">
        <v>27</v>
      </c>
      <c r="H77" s="62">
        <v>43466</v>
      </c>
      <c r="I77" s="18" t="s">
        <v>28</v>
      </c>
      <c r="J77" s="126">
        <v>19000</v>
      </c>
      <c r="K77" s="100">
        <f>+J77*2.87%</f>
        <v>545.29999999999995</v>
      </c>
      <c r="L77" s="99">
        <v>0</v>
      </c>
      <c r="M77" s="118">
        <f>+J77*3.04%</f>
        <v>577.6</v>
      </c>
      <c r="N77" s="19">
        <v>0</v>
      </c>
      <c r="O77" s="71">
        <f>+J77-K77-L77-M77-N77</f>
        <v>17877.100000000002</v>
      </c>
      <c r="P77" s="46">
        <v>573</v>
      </c>
    </row>
    <row r="78" spans="1:16" x14ac:dyDescent="0.25">
      <c r="A78" s="18">
        <v>70</v>
      </c>
      <c r="B78" s="88" t="s">
        <v>184</v>
      </c>
      <c r="C78" s="88" t="s">
        <v>185</v>
      </c>
      <c r="D78" s="89" t="s">
        <v>26</v>
      </c>
      <c r="E78" s="60" t="s">
        <v>177</v>
      </c>
      <c r="F78" s="69" t="s">
        <v>1678</v>
      </c>
      <c r="G78" s="18" t="s">
        <v>27</v>
      </c>
      <c r="H78" s="62">
        <v>43466</v>
      </c>
      <c r="I78" s="18" t="s">
        <v>28</v>
      </c>
      <c r="J78" s="126">
        <v>19000</v>
      </c>
      <c r="K78" s="100">
        <f>+J78*2.87%</f>
        <v>545.29999999999995</v>
      </c>
      <c r="L78" s="99">
        <v>0</v>
      </c>
      <c r="M78" s="118">
        <f>+J78*3.04%</f>
        <v>577.6</v>
      </c>
      <c r="N78" s="19">
        <v>0</v>
      </c>
      <c r="O78" s="71">
        <f>+J78-K78-L78-M78-N78</f>
        <v>17877.100000000002</v>
      </c>
      <c r="P78" s="46">
        <v>574</v>
      </c>
    </row>
    <row r="79" spans="1:16" ht="15.75" customHeight="1" x14ac:dyDescent="0.25">
      <c r="A79" s="18">
        <v>71</v>
      </c>
      <c r="B79" s="171" t="s">
        <v>1836</v>
      </c>
      <c r="C79" s="172" t="s">
        <v>1837</v>
      </c>
      <c r="D79" s="18" t="s">
        <v>29</v>
      </c>
      <c r="E79" s="60" t="s">
        <v>1690</v>
      </c>
      <c r="F79" s="69" t="s">
        <v>1678</v>
      </c>
      <c r="G79" s="18" t="s">
        <v>27</v>
      </c>
      <c r="H79" s="62">
        <v>45658</v>
      </c>
      <c r="I79" s="18" t="s">
        <v>28</v>
      </c>
      <c r="J79" s="111">
        <v>19000</v>
      </c>
      <c r="K79" s="100">
        <f>+J79*2.87%</f>
        <v>545.29999999999995</v>
      </c>
      <c r="L79" s="99">
        <v>0</v>
      </c>
      <c r="M79" s="118">
        <f>+J79*3.04%</f>
        <v>577.6</v>
      </c>
      <c r="N79" s="19">
        <v>0</v>
      </c>
      <c r="O79" s="71">
        <f>+J79-K79-L79-M79-N79</f>
        <v>17877.100000000002</v>
      </c>
      <c r="P79" s="46">
        <v>252</v>
      </c>
    </row>
    <row r="80" spans="1:16" ht="15.75" customHeight="1" x14ac:dyDescent="0.25">
      <c r="A80" s="18">
        <v>72</v>
      </c>
      <c r="B80" s="59" t="s">
        <v>186</v>
      </c>
      <c r="C80" s="59" t="s">
        <v>187</v>
      </c>
      <c r="D80" s="18" t="s">
        <v>26</v>
      </c>
      <c r="E80" s="60" t="s">
        <v>192</v>
      </c>
      <c r="F80" s="69" t="s">
        <v>1667</v>
      </c>
      <c r="G80" s="65" t="s">
        <v>31</v>
      </c>
      <c r="H80" s="62">
        <v>44319</v>
      </c>
      <c r="I80" s="62">
        <v>45049</v>
      </c>
      <c r="J80" s="111">
        <v>19000</v>
      </c>
      <c r="K80" s="100">
        <f>+J80*2.87%</f>
        <v>545.29999999999995</v>
      </c>
      <c r="L80" s="99">
        <v>0</v>
      </c>
      <c r="M80" s="117">
        <f>+J80*3.04%</f>
        <v>577.6</v>
      </c>
      <c r="N80" s="19">
        <v>0</v>
      </c>
      <c r="O80" s="67">
        <f>+J80-K80-L80-M80-N80</f>
        <v>17877.100000000002</v>
      </c>
      <c r="P80" s="46">
        <v>123</v>
      </c>
    </row>
    <row r="81" spans="1:16" ht="15.75" customHeight="1" x14ac:dyDescent="0.25">
      <c r="A81" s="18">
        <v>73</v>
      </c>
      <c r="B81" s="59" t="s">
        <v>188</v>
      </c>
      <c r="C81" s="59" t="s">
        <v>189</v>
      </c>
      <c r="D81" s="73" t="s">
        <v>26</v>
      </c>
      <c r="E81" s="60" t="s">
        <v>192</v>
      </c>
      <c r="F81" s="69" t="s">
        <v>1667</v>
      </c>
      <c r="G81" s="65" t="s">
        <v>31</v>
      </c>
      <c r="H81" s="62">
        <v>43283</v>
      </c>
      <c r="I81" s="62">
        <v>45109</v>
      </c>
      <c r="J81" s="111">
        <v>19000</v>
      </c>
      <c r="K81" s="100">
        <f>+J81*2.87%</f>
        <v>545.29999999999995</v>
      </c>
      <c r="L81" s="99">
        <v>0</v>
      </c>
      <c r="M81" s="117">
        <f>+J81*3.04%</f>
        <v>577.6</v>
      </c>
      <c r="N81" s="19">
        <v>0</v>
      </c>
      <c r="O81" s="67">
        <f>+J81-K81-L81-M81-N81</f>
        <v>17877.100000000002</v>
      </c>
      <c r="P81" s="46">
        <v>146</v>
      </c>
    </row>
    <row r="82" spans="1:16" ht="15.75" customHeight="1" x14ac:dyDescent="0.25">
      <c r="A82" s="18">
        <v>74</v>
      </c>
      <c r="B82" s="59" t="s">
        <v>190</v>
      </c>
      <c r="C82" s="59" t="s">
        <v>191</v>
      </c>
      <c r="D82" s="73" t="s">
        <v>26</v>
      </c>
      <c r="E82" s="60" t="s">
        <v>209</v>
      </c>
      <c r="F82" s="69" t="s">
        <v>1667</v>
      </c>
      <c r="G82" s="18" t="s">
        <v>27</v>
      </c>
      <c r="H82" s="62">
        <v>44593</v>
      </c>
      <c r="I82" s="18" t="s">
        <v>28</v>
      </c>
      <c r="J82" s="111">
        <v>19000</v>
      </c>
      <c r="K82" s="100">
        <f>+J82*2.87%</f>
        <v>545.29999999999995</v>
      </c>
      <c r="L82" s="99">
        <v>0</v>
      </c>
      <c r="M82" s="118">
        <f>+J82*3.04%</f>
        <v>577.6</v>
      </c>
      <c r="N82" s="19">
        <v>1173.56</v>
      </c>
      <c r="O82" s="71">
        <f>+J82-K82-L82-M82-N82</f>
        <v>16703.54</v>
      </c>
      <c r="P82" s="46">
        <v>208</v>
      </c>
    </row>
    <row r="83" spans="1:16" ht="15.75" customHeight="1" x14ac:dyDescent="0.25">
      <c r="A83" s="18">
        <v>75</v>
      </c>
      <c r="B83" s="59" t="s">
        <v>193</v>
      </c>
      <c r="C83" s="59" t="s">
        <v>194</v>
      </c>
      <c r="D83" s="73" t="s">
        <v>29</v>
      </c>
      <c r="E83" s="60" t="s">
        <v>209</v>
      </c>
      <c r="F83" s="69" t="s">
        <v>1667</v>
      </c>
      <c r="G83" s="18" t="s">
        <v>27</v>
      </c>
      <c r="H83" s="62">
        <v>44621</v>
      </c>
      <c r="I83" s="18" t="s">
        <v>28</v>
      </c>
      <c r="J83" s="111">
        <v>19000</v>
      </c>
      <c r="K83" s="100">
        <f>+J83*2.87%</f>
        <v>545.29999999999995</v>
      </c>
      <c r="L83" s="99">
        <v>0</v>
      </c>
      <c r="M83" s="118">
        <f>+J83*3.04%</f>
        <v>577.6</v>
      </c>
      <c r="N83" s="19">
        <v>10260.82</v>
      </c>
      <c r="O83" s="71">
        <f>+J83-K83-L83-M83-N83</f>
        <v>7616.2800000000025</v>
      </c>
      <c r="P83" s="46">
        <v>211</v>
      </c>
    </row>
    <row r="84" spans="1:16" ht="15.75" customHeight="1" x14ac:dyDescent="0.25">
      <c r="A84" s="18">
        <v>76</v>
      </c>
      <c r="B84" s="59" t="s">
        <v>195</v>
      </c>
      <c r="C84" s="59" t="s">
        <v>196</v>
      </c>
      <c r="D84" s="73" t="s">
        <v>26</v>
      </c>
      <c r="E84" s="60" t="s">
        <v>197</v>
      </c>
      <c r="F84" s="69" t="s">
        <v>1667</v>
      </c>
      <c r="G84" s="18" t="s">
        <v>27</v>
      </c>
      <c r="H84" s="62">
        <v>40277</v>
      </c>
      <c r="I84" s="18" t="s">
        <v>28</v>
      </c>
      <c r="J84" s="111">
        <v>23037</v>
      </c>
      <c r="K84" s="100">
        <f>+J84*2.87%</f>
        <v>661.16189999999995</v>
      </c>
      <c r="L84" s="99">
        <v>0</v>
      </c>
      <c r="M84" s="118">
        <f>+J84*3.04%</f>
        <v>700.32479999999998</v>
      </c>
      <c r="N84" s="19">
        <v>0</v>
      </c>
      <c r="O84" s="71">
        <f>+J84-K84-L84-M84-N84</f>
        <v>21675.513300000002</v>
      </c>
      <c r="P84" s="46">
        <v>316</v>
      </c>
    </row>
    <row r="85" spans="1:16" ht="15.75" customHeight="1" x14ac:dyDescent="0.25">
      <c r="A85" s="18">
        <v>77</v>
      </c>
      <c r="B85" s="59" t="s">
        <v>198</v>
      </c>
      <c r="C85" s="59" t="s">
        <v>199</v>
      </c>
      <c r="D85" s="73" t="s">
        <v>29</v>
      </c>
      <c r="E85" s="60" t="s">
        <v>192</v>
      </c>
      <c r="F85" s="69" t="s">
        <v>1667</v>
      </c>
      <c r="G85" s="18" t="s">
        <v>27</v>
      </c>
      <c r="H85" s="62" t="s">
        <v>200</v>
      </c>
      <c r="I85" s="18" t="s">
        <v>28</v>
      </c>
      <c r="J85" s="111">
        <v>19000</v>
      </c>
      <c r="K85" s="100">
        <f>+J85*2.87%</f>
        <v>545.29999999999995</v>
      </c>
      <c r="L85" s="99">
        <v>0</v>
      </c>
      <c r="M85" s="118">
        <f>+J85*3.04%</f>
        <v>577.6</v>
      </c>
      <c r="N85" s="19">
        <v>0</v>
      </c>
      <c r="O85" s="71">
        <f>+J85-K85-L85-M85-N85</f>
        <v>17877.100000000002</v>
      </c>
      <c r="P85" s="46">
        <v>501</v>
      </c>
    </row>
    <row r="86" spans="1:16" ht="15.75" customHeight="1" x14ac:dyDescent="0.25">
      <c r="A86" s="18">
        <v>78</v>
      </c>
      <c r="B86" s="59" t="s">
        <v>201</v>
      </c>
      <c r="C86" s="59" t="s">
        <v>202</v>
      </c>
      <c r="D86" s="73" t="s">
        <v>29</v>
      </c>
      <c r="E86" s="60" t="s">
        <v>192</v>
      </c>
      <c r="F86" s="69" t="s">
        <v>1667</v>
      </c>
      <c r="G86" s="18" t="s">
        <v>27</v>
      </c>
      <c r="H86" s="62">
        <v>43466</v>
      </c>
      <c r="I86" s="18" t="s">
        <v>28</v>
      </c>
      <c r="J86" s="126">
        <v>19000</v>
      </c>
      <c r="K86" s="100">
        <f>+J86*2.87%</f>
        <v>545.29999999999995</v>
      </c>
      <c r="L86" s="99">
        <v>0</v>
      </c>
      <c r="M86" s="118">
        <f>+J86*3.04%</f>
        <v>577.6</v>
      </c>
      <c r="N86" s="19">
        <v>11141.12</v>
      </c>
      <c r="O86" s="71">
        <f>+J86-K86-L86-M86-N86</f>
        <v>6735.9800000000014</v>
      </c>
      <c r="P86" s="46">
        <v>570</v>
      </c>
    </row>
    <row r="87" spans="1:16" ht="15.75" customHeight="1" x14ac:dyDescent="0.25">
      <c r="A87" s="18">
        <v>79</v>
      </c>
      <c r="B87" s="59" t="s">
        <v>203</v>
      </c>
      <c r="C87" s="59" t="s">
        <v>204</v>
      </c>
      <c r="D87" s="73" t="s">
        <v>29</v>
      </c>
      <c r="E87" s="60" t="s">
        <v>192</v>
      </c>
      <c r="F87" s="69" t="s">
        <v>1667</v>
      </c>
      <c r="G87" s="18" t="s">
        <v>27</v>
      </c>
      <c r="H87" s="62">
        <v>43647</v>
      </c>
      <c r="I87" s="18" t="s">
        <v>28</v>
      </c>
      <c r="J87" s="126">
        <v>19000</v>
      </c>
      <c r="K87" s="100">
        <f>+J87*2.87%</f>
        <v>545.29999999999995</v>
      </c>
      <c r="L87" s="99">
        <v>0</v>
      </c>
      <c r="M87" s="118">
        <f>+J87*3.04%</f>
        <v>577.6</v>
      </c>
      <c r="N87" s="19">
        <v>7544.25</v>
      </c>
      <c r="O87" s="71">
        <f>+J87-K87-L87-M87-N87</f>
        <v>10332.850000000002</v>
      </c>
      <c r="P87" s="46">
        <v>581</v>
      </c>
    </row>
    <row r="88" spans="1:16" ht="15.75" customHeight="1" x14ac:dyDescent="0.25">
      <c r="A88" s="18">
        <v>80</v>
      </c>
      <c r="B88" s="59" t="s">
        <v>205</v>
      </c>
      <c r="C88" s="59" t="s">
        <v>206</v>
      </c>
      <c r="D88" s="73" t="s">
        <v>29</v>
      </c>
      <c r="E88" s="60" t="s">
        <v>192</v>
      </c>
      <c r="F88" s="69" t="s">
        <v>1667</v>
      </c>
      <c r="G88" s="18" t="s">
        <v>27</v>
      </c>
      <c r="H88" s="62">
        <v>43891</v>
      </c>
      <c r="I88" s="18" t="s">
        <v>28</v>
      </c>
      <c r="J88" s="126">
        <v>19000</v>
      </c>
      <c r="K88" s="100">
        <f>+J88*2.87%</f>
        <v>545.29999999999995</v>
      </c>
      <c r="L88" s="99">
        <v>0</v>
      </c>
      <c r="M88" s="118">
        <f>+J88*3.04%</f>
        <v>577.6</v>
      </c>
      <c r="N88" s="19">
        <v>0</v>
      </c>
      <c r="O88" s="71">
        <f>+J88-K88-L88-M88-N88</f>
        <v>17877.100000000002</v>
      </c>
      <c r="P88" s="46">
        <v>613</v>
      </c>
    </row>
    <row r="89" spans="1:16" ht="15.75" customHeight="1" x14ac:dyDescent="0.25">
      <c r="A89" s="18">
        <v>81</v>
      </c>
      <c r="B89" s="59" t="s">
        <v>207</v>
      </c>
      <c r="C89" s="59" t="s">
        <v>208</v>
      </c>
      <c r="D89" s="73" t="s">
        <v>29</v>
      </c>
      <c r="E89" s="60" t="s">
        <v>209</v>
      </c>
      <c r="F89" s="69" t="s">
        <v>1667</v>
      </c>
      <c r="G89" s="18" t="s">
        <v>27</v>
      </c>
      <c r="H89" s="62">
        <v>44136</v>
      </c>
      <c r="I89" s="18" t="s">
        <v>28</v>
      </c>
      <c r="J89" s="126">
        <v>25000</v>
      </c>
      <c r="K89" s="100">
        <f>+J89*2.87%</f>
        <v>717.5</v>
      </c>
      <c r="L89" s="99">
        <v>0</v>
      </c>
      <c r="M89" s="118">
        <f>+J89*3.04%</f>
        <v>760</v>
      </c>
      <c r="N89" s="19">
        <v>16246.6</v>
      </c>
      <c r="O89" s="71">
        <f>+J89-K89-L89-M89-N89</f>
        <v>7275.9</v>
      </c>
      <c r="P89" s="46">
        <v>632</v>
      </c>
    </row>
    <row r="90" spans="1:16" ht="15.75" customHeight="1" x14ac:dyDescent="0.25">
      <c r="A90" s="18">
        <v>82</v>
      </c>
      <c r="B90" s="59" t="s">
        <v>210</v>
      </c>
      <c r="C90" s="59" t="s">
        <v>211</v>
      </c>
      <c r="D90" s="73" t="s">
        <v>26</v>
      </c>
      <c r="E90" s="60" t="s">
        <v>192</v>
      </c>
      <c r="F90" s="69" t="s">
        <v>1667</v>
      </c>
      <c r="G90" s="18" t="s">
        <v>27</v>
      </c>
      <c r="H90" s="62">
        <v>44470</v>
      </c>
      <c r="I90" s="18" t="s">
        <v>28</v>
      </c>
      <c r="J90" s="111">
        <v>19000</v>
      </c>
      <c r="K90" s="100">
        <f>+J90*2.87%</f>
        <v>545.29999999999995</v>
      </c>
      <c r="L90" s="99">
        <v>0</v>
      </c>
      <c r="M90" s="118">
        <f>+J90*3.04%</f>
        <v>577.6</v>
      </c>
      <c r="N90" s="19">
        <v>7752.16</v>
      </c>
      <c r="O90" s="71">
        <f>+J90-K90-L90-M90-N90</f>
        <v>10124.940000000002</v>
      </c>
      <c r="P90" s="46">
        <v>204</v>
      </c>
    </row>
    <row r="91" spans="1:16" ht="15.75" customHeight="1" x14ac:dyDescent="0.25">
      <c r="A91" s="18">
        <v>83</v>
      </c>
      <c r="B91" s="59" t="s">
        <v>212</v>
      </c>
      <c r="C91" s="59" t="s">
        <v>213</v>
      </c>
      <c r="D91" s="73" t="s">
        <v>29</v>
      </c>
      <c r="E91" s="60" t="s">
        <v>1689</v>
      </c>
      <c r="F91" s="69" t="s">
        <v>1667</v>
      </c>
      <c r="G91" s="18" t="s">
        <v>27</v>
      </c>
      <c r="H91" s="62">
        <v>44896</v>
      </c>
      <c r="I91" s="18" t="s">
        <v>28</v>
      </c>
      <c r="J91" s="111">
        <v>19000</v>
      </c>
      <c r="K91" s="100">
        <f>+J91*2.87%</f>
        <v>545.29999999999995</v>
      </c>
      <c r="L91" s="99">
        <v>0</v>
      </c>
      <c r="M91" s="118">
        <f>+J91*3.04%</f>
        <v>577.6</v>
      </c>
      <c r="N91" s="19">
        <v>0</v>
      </c>
      <c r="O91" s="71">
        <f>+J91-K91-L91-M91-N91</f>
        <v>17877.100000000002</v>
      </c>
      <c r="P91" s="46">
        <v>231</v>
      </c>
    </row>
    <row r="92" spans="1:16" ht="15.75" customHeight="1" x14ac:dyDescent="0.25">
      <c r="A92" s="18">
        <v>84</v>
      </c>
      <c r="B92" s="59" t="s">
        <v>214</v>
      </c>
      <c r="C92" s="59" t="s">
        <v>215</v>
      </c>
      <c r="D92" s="73" t="s">
        <v>29</v>
      </c>
      <c r="E92" s="60" t="s">
        <v>1689</v>
      </c>
      <c r="F92" s="69" t="s">
        <v>1667</v>
      </c>
      <c r="G92" s="18" t="s">
        <v>27</v>
      </c>
      <c r="H92" s="62">
        <v>44896</v>
      </c>
      <c r="I92" s="18" t="s">
        <v>28</v>
      </c>
      <c r="J92" s="111">
        <v>19000</v>
      </c>
      <c r="K92" s="100">
        <f>+J92*2.87%</f>
        <v>545.29999999999995</v>
      </c>
      <c r="L92" s="99">
        <v>0</v>
      </c>
      <c r="M92" s="118">
        <f>+J92*3.04%</f>
        <v>577.6</v>
      </c>
      <c r="N92" s="19">
        <v>0</v>
      </c>
      <c r="O92" s="71">
        <f>+J92-K92-L92-M92-N92</f>
        <v>17877.100000000002</v>
      </c>
      <c r="P92" s="46">
        <v>238</v>
      </c>
    </row>
    <row r="93" spans="1:16" ht="15.75" customHeight="1" x14ac:dyDescent="0.25">
      <c r="A93" s="18">
        <v>85</v>
      </c>
      <c r="B93" s="59" t="s">
        <v>216</v>
      </c>
      <c r="C93" s="59" t="s">
        <v>217</v>
      </c>
      <c r="D93" s="73" t="s">
        <v>29</v>
      </c>
      <c r="E93" s="60" t="s">
        <v>727</v>
      </c>
      <c r="F93" s="69" t="s">
        <v>1667</v>
      </c>
      <c r="G93" s="18" t="s">
        <v>27</v>
      </c>
      <c r="H93" s="62">
        <v>44927</v>
      </c>
      <c r="I93" s="18" t="s">
        <v>28</v>
      </c>
      <c r="J93" s="111">
        <v>19000</v>
      </c>
      <c r="K93" s="100">
        <f>+J93*2.87%</f>
        <v>545.29999999999995</v>
      </c>
      <c r="L93" s="19">
        <v>0</v>
      </c>
      <c r="M93" s="118">
        <f>+J93*3.04%</f>
        <v>577.6</v>
      </c>
      <c r="N93" s="19">
        <v>0</v>
      </c>
      <c r="O93" s="71">
        <f>+J93-K93-L93-M93-N93</f>
        <v>17877.100000000002</v>
      </c>
      <c r="P93" s="46">
        <v>312</v>
      </c>
    </row>
    <row r="94" spans="1:16" ht="15.75" customHeight="1" x14ac:dyDescent="0.25">
      <c r="A94" s="18">
        <v>86</v>
      </c>
      <c r="B94" s="59" t="s">
        <v>218</v>
      </c>
      <c r="C94" s="59" t="s">
        <v>219</v>
      </c>
      <c r="D94" s="73" t="s">
        <v>29</v>
      </c>
      <c r="E94" s="60" t="s">
        <v>1689</v>
      </c>
      <c r="F94" s="69" t="s">
        <v>1667</v>
      </c>
      <c r="G94" s="18" t="s">
        <v>27</v>
      </c>
      <c r="H94" s="62">
        <v>45139</v>
      </c>
      <c r="I94" s="18" t="s">
        <v>28</v>
      </c>
      <c r="J94" s="111">
        <v>19000</v>
      </c>
      <c r="K94" s="100">
        <f>+J94*2.87%</f>
        <v>545.29999999999995</v>
      </c>
      <c r="L94" s="99">
        <v>0</v>
      </c>
      <c r="M94" s="118">
        <f>+J94*3.04%</f>
        <v>577.6</v>
      </c>
      <c r="N94" s="19">
        <v>0</v>
      </c>
      <c r="O94" s="71">
        <f>+J94-K94-L94-M94-N94</f>
        <v>17877.100000000002</v>
      </c>
      <c r="P94" s="46">
        <v>286</v>
      </c>
    </row>
    <row r="95" spans="1:16" x14ac:dyDescent="0.25">
      <c r="A95" s="18">
        <v>87</v>
      </c>
      <c r="B95" s="88" t="s">
        <v>220</v>
      </c>
      <c r="C95" s="88" t="s">
        <v>221</v>
      </c>
      <c r="D95" s="175" t="s">
        <v>29</v>
      </c>
      <c r="E95" s="60" t="s">
        <v>1689</v>
      </c>
      <c r="F95" s="183" t="s">
        <v>1667</v>
      </c>
      <c r="G95" s="175" t="s">
        <v>27</v>
      </c>
      <c r="H95" s="187">
        <v>45139</v>
      </c>
      <c r="I95" s="175" t="s">
        <v>28</v>
      </c>
      <c r="J95" s="111">
        <v>30000</v>
      </c>
      <c r="K95" s="100">
        <f>+J95*2.87%</f>
        <v>861</v>
      </c>
      <c r="L95" s="99">
        <v>0</v>
      </c>
      <c r="M95" s="118">
        <f>+J95*3.04%</f>
        <v>912</v>
      </c>
      <c r="N95" s="19">
        <v>0</v>
      </c>
      <c r="O95" s="71">
        <f>+J95-K95-L95-M95-N95</f>
        <v>28227</v>
      </c>
      <c r="P95" s="46">
        <v>287</v>
      </c>
    </row>
    <row r="96" spans="1:16" x14ac:dyDescent="0.25">
      <c r="A96" s="18">
        <v>88</v>
      </c>
      <c r="B96" s="132" t="s">
        <v>1762</v>
      </c>
      <c r="C96" s="119" t="s">
        <v>1763</v>
      </c>
      <c r="D96" s="46" t="s">
        <v>29</v>
      </c>
      <c r="E96" s="63" t="s">
        <v>1757</v>
      </c>
      <c r="F96" s="132" t="s">
        <v>1667</v>
      </c>
      <c r="G96" s="64" t="s">
        <v>1742</v>
      </c>
      <c r="H96" s="134">
        <v>45536</v>
      </c>
      <c r="I96" s="64" t="s">
        <v>28</v>
      </c>
      <c r="J96" s="111">
        <v>19000</v>
      </c>
      <c r="K96" s="100">
        <f>+J96*2.87%</f>
        <v>545.29999999999995</v>
      </c>
      <c r="L96" s="99">
        <v>0</v>
      </c>
      <c r="M96" s="118">
        <f>+J96*3.04%</f>
        <v>577.6</v>
      </c>
      <c r="N96" s="19">
        <v>0</v>
      </c>
      <c r="O96" s="71">
        <f>+J96-K96-L96-M96-N96</f>
        <v>17877.100000000002</v>
      </c>
      <c r="P96" s="46">
        <v>229</v>
      </c>
    </row>
    <row r="97" spans="1:16" x14ac:dyDescent="0.25">
      <c r="A97" s="18">
        <v>89</v>
      </c>
      <c r="B97" s="102" t="s">
        <v>1818</v>
      </c>
      <c r="C97" s="98" t="s">
        <v>1819</v>
      </c>
      <c r="D97" s="130" t="s">
        <v>29</v>
      </c>
      <c r="E97" s="137" t="s">
        <v>1690</v>
      </c>
      <c r="F97" s="137" t="s">
        <v>1667</v>
      </c>
      <c r="G97" s="103" t="s">
        <v>27</v>
      </c>
      <c r="H97" s="128">
        <v>45627</v>
      </c>
      <c r="I97" s="103" t="s">
        <v>28</v>
      </c>
      <c r="J97" s="111">
        <v>19000</v>
      </c>
      <c r="K97" s="100">
        <f>+J97*2.87%</f>
        <v>545.29999999999995</v>
      </c>
      <c r="L97" s="99">
        <v>0</v>
      </c>
      <c r="M97" s="118">
        <f>+J97*3.04%</f>
        <v>577.6</v>
      </c>
      <c r="N97" s="19">
        <v>0</v>
      </c>
      <c r="O97" s="71">
        <f>+J97-K97-L97-M97-N97</f>
        <v>17877.100000000002</v>
      </c>
      <c r="P97" s="46">
        <v>243</v>
      </c>
    </row>
    <row r="98" spans="1:16" x14ac:dyDescent="0.25">
      <c r="A98" s="18">
        <v>90</v>
      </c>
      <c r="B98" s="102" t="s">
        <v>1820</v>
      </c>
      <c r="C98" s="98" t="s">
        <v>1821</v>
      </c>
      <c r="D98" s="130" t="s">
        <v>29</v>
      </c>
      <c r="E98" s="137" t="s">
        <v>1690</v>
      </c>
      <c r="F98" s="137" t="s">
        <v>1667</v>
      </c>
      <c r="G98" s="103" t="s">
        <v>27</v>
      </c>
      <c r="H98" s="128">
        <v>45627</v>
      </c>
      <c r="I98" s="103" t="s">
        <v>28</v>
      </c>
      <c r="J98" s="111">
        <v>19000</v>
      </c>
      <c r="K98" s="100">
        <f>+J98*2.87%</f>
        <v>545.29999999999995</v>
      </c>
      <c r="L98" s="99">
        <v>0</v>
      </c>
      <c r="M98" s="118">
        <f>+J98*3.04%</f>
        <v>577.6</v>
      </c>
      <c r="N98" s="19">
        <v>0</v>
      </c>
      <c r="O98" s="71">
        <f>+J98-K98-L98-M98-N98</f>
        <v>17877.100000000002</v>
      </c>
      <c r="P98" s="46">
        <v>245</v>
      </c>
    </row>
    <row r="99" spans="1:16" x14ac:dyDescent="0.25">
      <c r="A99" s="18">
        <v>91</v>
      </c>
      <c r="B99" s="102" t="s">
        <v>1822</v>
      </c>
      <c r="C99" s="98" t="s">
        <v>1823</v>
      </c>
      <c r="D99" s="130" t="s">
        <v>26</v>
      </c>
      <c r="E99" s="137" t="s">
        <v>1690</v>
      </c>
      <c r="F99" s="137" t="s">
        <v>1667</v>
      </c>
      <c r="G99" s="103" t="s">
        <v>27</v>
      </c>
      <c r="H99" s="128">
        <v>45627</v>
      </c>
      <c r="I99" s="103" t="s">
        <v>28</v>
      </c>
      <c r="J99" s="111">
        <v>19000</v>
      </c>
      <c r="K99" s="100">
        <f>+J99*2.87%</f>
        <v>545.29999999999995</v>
      </c>
      <c r="L99" s="99">
        <v>0</v>
      </c>
      <c r="M99" s="118">
        <f>+J99*3.04%</f>
        <v>577.6</v>
      </c>
      <c r="N99" s="19">
        <v>0</v>
      </c>
      <c r="O99" s="71">
        <f>+J99-K99-L99-M99-N99</f>
        <v>17877.100000000002</v>
      </c>
      <c r="P99" s="46">
        <v>246</v>
      </c>
    </row>
    <row r="100" spans="1:16" x14ac:dyDescent="0.25">
      <c r="A100" s="18">
        <v>92</v>
      </c>
      <c r="B100" s="209" t="s">
        <v>223</v>
      </c>
      <c r="C100" s="209" t="s">
        <v>1826</v>
      </c>
      <c r="D100" s="196" t="s">
        <v>29</v>
      </c>
      <c r="E100" s="199" t="s">
        <v>192</v>
      </c>
      <c r="F100" s="179" t="s">
        <v>1667</v>
      </c>
      <c r="G100" s="203" t="s">
        <v>1742</v>
      </c>
      <c r="H100" s="189">
        <v>45627</v>
      </c>
      <c r="I100" s="103" t="s">
        <v>28</v>
      </c>
      <c r="J100" s="111">
        <v>19000</v>
      </c>
      <c r="K100" s="100">
        <f>+J100*2.87%</f>
        <v>545.29999999999995</v>
      </c>
      <c r="L100" s="99">
        <v>0</v>
      </c>
      <c r="M100" s="118">
        <f>+J100*3.04%</f>
        <v>577.6</v>
      </c>
      <c r="N100" s="19">
        <v>0</v>
      </c>
      <c r="O100" s="71">
        <f>+J100-K100-L100-M100-N100</f>
        <v>17877.100000000002</v>
      </c>
      <c r="P100" s="46">
        <v>262</v>
      </c>
    </row>
    <row r="101" spans="1:16" ht="15.75" customHeight="1" x14ac:dyDescent="0.25">
      <c r="A101" s="18">
        <v>93</v>
      </c>
      <c r="B101" s="192" t="s">
        <v>1786</v>
      </c>
      <c r="C101" s="194" t="s">
        <v>1787</v>
      </c>
      <c r="D101" s="174" t="s">
        <v>29</v>
      </c>
      <c r="E101" s="138" t="s">
        <v>1788</v>
      </c>
      <c r="F101" s="69" t="s">
        <v>1563</v>
      </c>
      <c r="G101" s="65" t="s">
        <v>1772</v>
      </c>
      <c r="H101" s="186">
        <v>45566</v>
      </c>
      <c r="I101" s="204">
        <v>45748</v>
      </c>
      <c r="J101" s="111">
        <v>110000</v>
      </c>
      <c r="K101" s="100">
        <f>+J101*2.87%</f>
        <v>3157</v>
      </c>
      <c r="L101" s="119">
        <v>14457.69</v>
      </c>
      <c r="M101" s="118">
        <f>+J101*3.04%</f>
        <v>3344</v>
      </c>
      <c r="N101" s="19">
        <v>0</v>
      </c>
      <c r="O101" s="71">
        <f>+J101-K101-L101-M101-N101</f>
        <v>89041.31</v>
      </c>
      <c r="P101" s="46">
        <v>21</v>
      </c>
    </row>
    <row r="102" spans="1:16" ht="15.75" customHeight="1" x14ac:dyDescent="0.25">
      <c r="A102" s="18">
        <v>94</v>
      </c>
      <c r="B102" s="59" t="s">
        <v>99</v>
      </c>
      <c r="C102" s="59" t="s">
        <v>100</v>
      </c>
      <c r="D102" s="18" t="s">
        <v>26</v>
      </c>
      <c r="E102" s="84" t="s">
        <v>101</v>
      </c>
      <c r="F102" s="69" t="s">
        <v>1563</v>
      </c>
      <c r="G102" s="65" t="s">
        <v>27</v>
      </c>
      <c r="H102" s="62">
        <v>41572</v>
      </c>
      <c r="I102" s="62">
        <v>45224</v>
      </c>
      <c r="J102" s="111">
        <v>28000</v>
      </c>
      <c r="K102" s="100">
        <f>+J102*2.87%</f>
        <v>803.6</v>
      </c>
      <c r="L102" s="99">
        <v>0</v>
      </c>
      <c r="M102" s="117">
        <f>+J102*3.04%</f>
        <v>851.2</v>
      </c>
      <c r="N102" s="19">
        <v>8993.42</v>
      </c>
      <c r="O102" s="67">
        <f>+J102-K102-L102-M102-N102</f>
        <v>17351.78</v>
      </c>
      <c r="P102" s="46">
        <v>491</v>
      </c>
    </row>
    <row r="103" spans="1:16" ht="15.75" customHeight="1" x14ac:dyDescent="0.25">
      <c r="A103" s="18">
        <v>95</v>
      </c>
      <c r="B103" s="59" t="s">
        <v>102</v>
      </c>
      <c r="C103" s="59" t="s">
        <v>103</v>
      </c>
      <c r="D103" s="73" t="s">
        <v>26</v>
      </c>
      <c r="E103" s="60" t="s">
        <v>104</v>
      </c>
      <c r="F103" s="69" t="s">
        <v>1563</v>
      </c>
      <c r="G103" s="18" t="s">
        <v>27</v>
      </c>
      <c r="H103" s="62">
        <v>43283</v>
      </c>
      <c r="I103" s="18" t="s">
        <v>28</v>
      </c>
      <c r="J103" s="126">
        <v>21000</v>
      </c>
      <c r="K103" s="100">
        <f>+J103*2.87%</f>
        <v>602.70000000000005</v>
      </c>
      <c r="L103" s="99">
        <v>0</v>
      </c>
      <c r="M103" s="118">
        <f>+J103*3.04%</f>
        <v>638.4</v>
      </c>
      <c r="N103" s="19">
        <v>0</v>
      </c>
      <c r="O103" s="71">
        <f>+J103-K103-L103-M103-N103</f>
        <v>19758.899999999998</v>
      </c>
      <c r="P103" s="46">
        <v>560</v>
      </c>
    </row>
    <row r="104" spans="1:16" ht="15.75" customHeight="1" x14ac:dyDescent="0.25">
      <c r="A104" s="18">
        <v>96</v>
      </c>
      <c r="B104" s="59" t="s">
        <v>105</v>
      </c>
      <c r="C104" s="59" t="s">
        <v>106</v>
      </c>
      <c r="D104" s="18" t="s">
        <v>26</v>
      </c>
      <c r="E104" s="60" t="s">
        <v>104</v>
      </c>
      <c r="F104" s="69" t="s">
        <v>1563</v>
      </c>
      <c r="G104" s="18" t="s">
        <v>27</v>
      </c>
      <c r="H104" s="62">
        <v>44470</v>
      </c>
      <c r="I104" s="18" t="s">
        <v>28</v>
      </c>
      <c r="J104" s="111">
        <v>19000</v>
      </c>
      <c r="K104" s="100">
        <f>+J104*2.87%</f>
        <v>545.29999999999995</v>
      </c>
      <c r="L104" s="99">
        <v>0</v>
      </c>
      <c r="M104" s="118">
        <f>+J104*3.04%</f>
        <v>577.6</v>
      </c>
      <c r="N104" s="19"/>
      <c r="O104" s="71">
        <f>+J104-K104-L104-M104-N104</f>
        <v>17877.100000000002</v>
      </c>
      <c r="P104" s="46">
        <v>199</v>
      </c>
    </row>
    <row r="105" spans="1:16" ht="15.75" customHeight="1" x14ac:dyDescent="0.25">
      <c r="A105" s="18">
        <v>97</v>
      </c>
      <c r="B105" s="59" t="s">
        <v>224</v>
      </c>
      <c r="C105" s="59" t="s">
        <v>225</v>
      </c>
      <c r="D105" s="18" t="s">
        <v>29</v>
      </c>
      <c r="E105" s="60" t="s">
        <v>1625</v>
      </c>
      <c r="F105" s="69" t="s">
        <v>1624</v>
      </c>
      <c r="G105" s="65" t="s">
        <v>31</v>
      </c>
      <c r="H105" s="62">
        <v>44927</v>
      </c>
      <c r="I105" s="62">
        <v>45108</v>
      </c>
      <c r="J105" s="114">
        <v>60000</v>
      </c>
      <c r="K105" s="100">
        <f>+J105*2.87%</f>
        <v>1722</v>
      </c>
      <c r="L105" s="119">
        <v>3486.65</v>
      </c>
      <c r="M105" s="117">
        <f>+J105*3.04%</f>
        <v>1824</v>
      </c>
      <c r="N105" s="19">
        <v>0</v>
      </c>
      <c r="O105" s="67">
        <f>+J105-K105-L105-M105-N105</f>
        <v>52967.35</v>
      </c>
      <c r="P105" s="46">
        <v>47</v>
      </c>
    </row>
    <row r="106" spans="1:16" ht="15.75" customHeight="1" x14ac:dyDescent="0.25">
      <c r="A106" s="18">
        <v>98</v>
      </c>
      <c r="B106" s="59" t="s">
        <v>226</v>
      </c>
      <c r="C106" s="59" t="s">
        <v>227</v>
      </c>
      <c r="D106" s="73" t="s">
        <v>29</v>
      </c>
      <c r="E106" s="60" t="s">
        <v>234</v>
      </c>
      <c r="F106" s="69" t="s">
        <v>1660</v>
      </c>
      <c r="G106" s="65" t="s">
        <v>31</v>
      </c>
      <c r="H106" s="62">
        <v>44256</v>
      </c>
      <c r="I106" s="62">
        <v>45170</v>
      </c>
      <c r="J106" s="111">
        <v>15500</v>
      </c>
      <c r="K106" s="100">
        <f>+J106*2.87%</f>
        <v>444.85</v>
      </c>
      <c r="L106" s="19">
        <v>0</v>
      </c>
      <c r="M106" s="117">
        <f>+J106*3.04%</f>
        <v>471.2</v>
      </c>
      <c r="N106" s="19">
        <v>0</v>
      </c>
      <c r="O106" s="67">
        <f>+J106-K106-L106-M106-N106</f>
        <v>14583.949999999999</v>
      </c>
      <c r="P106" s="46">
        <v>170</v>
      </c>
    </row>
    <row r="107" spans="1:16" ht="15.75" customHeight="1" x14ac:dyDescent="0.25">
      <c r="A107" s="18">
        <v>99</v>
      </c>
      <c r="B107" s="59" t="s">
        <v>229</v>
      </c>
      <c r="C107" s="59" t="s">
        <v>230</v>
      </c>
      <c r="D107" s="73" t="s">
        <v>26</v>
      </c>
      <c r="E107" s="60" t="s">
        <v>231</v>
      </c>
      <c r="F107" s="69" t="s">
        <v>1660</v>
      </c>
      <c r="G107" s="18" t="s">
        <v>27</v>
      </c>
      <c r="H107" s="62">
        <v>41918</v>
      </c>
      <c r="I107" s="18" t="s">
        <v>28</v>
      </c>
      <c r="J107" s="111">
        <v>21000</v>
      </c>
      <c r="K107" s="100">
        <f>+J107*2.87%</f>
        <v>602.70000000000005</v>
      </c>
      <c r="L107" s="99">
        <v>0</v>
      </c>
      <c r="M107" s="118">
        <f>+J107*3.04%</f>
        <v>638.4</v>
      </c>
      <c r="N107" s="19">
        <v>1715.46</v>
      </c>
      <c r="O107" s="71">
        <f>+J107-K107-L107-M107-N107</f>
        <v>18043.439999999999</v>
      </c>
      <c r="P107" s="46">
        <v>502</v>
      </c>
    </row>
    <row r="108" spans="1:16" ht="15.75" customHeight="1" x14ac:dyDescent="0.25">
      <c r="A108" s="18">
        <v>100</v>
      </c>
      <c r="B108" s="59" t="s">
        <v>232</v>
      </c>
      <c r="C108" s="59" t="s">
        <v>233</v>
      </c>
      <c r="D108" s="73" t="s">
        <v>29</v>
      </c>
      <c r="E108" s="60" t="s">
        <v>234</v>
      </c>
      <c r="F108" s="69" t="s">
        <v>1660</v>
      </c>
      <c r="G108" s="18" t="s">
        <v>27</v>
      </c>
      <c r="H108" s="62">
        <v>40794</v>
      </c>
      <c r="I108" s="18" t="s">
        <v>28</v>
      </c>
      <c r="J108" s="111">
        <v>15500</v>
      </c>
      <c r="K108" s="100">
        <f>+J108*2.87%</f>
        <v>444.85</v>
      </c>
      <c r="L108" s="19">
        <v>0</v>
      </c>
      <c r="M108" s="118">
        <f>+J108*3.04%</f>
        <v>471.2</v>
      </c>
      <c r="N108" s="19">
        <v>600</v>
      </c>
      <c r="O108" s="71">
        <f>+J108-K108-L108-M108-N108</f>
        <v>13983.949999999999</v>
      </c>
      <c r="P108" s="46">
        <v>356</v>
      </c>
    </row>
    <row r="109" spans="1:16" ht="15.75" customHeight="1" x14ac:dyDescent="0.25">
      <c r="A109" s="18">
        <v>101</v>
      </c>
      <c r="B109" s="59" t="s">
        <v>235</v>
      </c>
      <c r="C109" s="59" t="s">
        <v>236</v>
      </c>
      <c r="D109" s="73" t="s">
        <v>29</v>
      </c>
      <c r="E109" s="60" t="s">
        <v>234</v>
      </c>
      <c r="F109" s="69" t="s">
        <v>1660</v>
      </c>
      <c r="G109" s="18" t="s">
        <v>27</v>
      </c>
      <c r="H109" s="62">
        <v>39783</v>
      </c>
      <c r="I109" s="18" t="s">
        <v>28</v>
      </c>
      <c r="J109" s="111">
        <v>15500</v>
      </c>
      <c r="K109" s="100">
        <f>+J109*2.87%</f>
        <v>444.85</v>
      </c>
      <c r="L109" s="19">
        <v>0</v>
      </c>
      <c r="M109" s="118">
        <f>+J109*3.04%</f>
        <v>471.2</v>
      </c>
      <c r="N109" s="19">
        <v>0</v>
      </c>
      <c r="O109" s="71">
        <f>+J109-K109-L109-M109-N109</f>
        <v>14583.949999999999</v>
      </c>
      <c r="P109" s="46">
        <v>327</v>
      </c>
    </row>
    <row r="110" spans="1:16" ht="15.75" customHeight="1" x14ac:dyDescent="0.25">
      <c r="A110" s="18">
        <v>102</v>
      </c>
      <c r="B110" s="59" t="s">
        <v>237</v>
      </c>
      <c r="C110" s="59" t="s">
        <v>238</v>
      </c>
      <c r="D110" s="73" t="s">
        <v>29</v>
      </c>
      <c r="E110" s="60" t="s">
        <v>234</v>
      </c>
      <c r="F110" s="69" t="s">
        <v>1660</v>
      </c>
      <c r="G110" s="18" t="s">
        <v>27</v>
      </c>
      <c r="H110" s="62">
        <v>40391</v>
      </c>
      <c r="I110" s="18" t="s">
        <v>28</v>
      </c>
      <c r="J110" s="111">
        <v>15500</v>
      </c>
      <c r="K110" s="100">
        <f>+J110*2.87%</f>
        <v>444.85</v>
      </c>
      <c r="L110" s="19">
        <v>0</v>
      </c>
      <c r="M110" s="118">
        <f>+J110*3.04%</f>
        <v>471.2</v>
      </c>
      <c r="N110" s="19">
        <v>0</v>
      </c>
      <c r="O110" s="71">
        <f>+J110-K110-L110-M110-N110</f>
        <v>14583.949999999999</v>
      </c>
      <c r="P110" s="46">
        <v>328</v>
      </c>
    </row>
    <row r="111" spans="1:16" ht="15.75" customHeight="1" x14ac:dyDescent="0.25">
      <c r="A111" s="18">
        <v>103</v>
      </c>
      <c r="B111" s="59" t="s">
        <v>239</v>
      </c>
      <c r="C111" s="59" t="s">
        <v>240</v>
      </c>
      <c r="D111" s="73" t="s">
        <v>29</v>
      </c>
      <c r="E111" s="60" t="s">
        <v>234</v>
      </c>
      <c r="F111" s="69" t="s">
        <v>1660</v>
      </c>
      <c r="G111" s="18" t="s">
        <v>27</v>
      </c>
      <c r="H111" s="62">
        <v>42131</v>
      </c>
      <c r="I111" s="18" t="s">
        <v>28</v>
      </c>
      <c r="J111" s="126">
        <v>29000</v>
      </c>
      <c r="K111" s="100">
        <f>+J111*2.87%</f>
        <v>832.3</v>
      </c>
      <c r="L111" s="19">
        <v>0</v>
      </c>
      <c r="M111" s="118">
        <f>+J111*3.04%</f>
        <v>881.6</v>
      </c>
      <c r="N111" s="19">
        <v>8645.2999999999993</v>
      </c>
      <c r="O111" s="71">
        <f>+J111-K111-L111-M111-N111</f>
        <v>18640.800000000003</v>
      </c>
      <c r="P111" s="46">
        <v>505</v>
      </c>
    </row>
    <row r="112" spans="1:16" ht="15.75" customHeight="1" x14ac:dyDescent="0.25">
      <c r="A112" s="18">
        <v>104</v>
      </c>
      <c r="B112" s="59" t="s">
        <v>241</v>
      </c>
      <c r="C112" s="59" t="s">
        <v>242</v>
      </c>
      <c r="D112" s="73" t="s">
        <v>29</v>
      </c>
      <c r="E112" s="60" t="s">
        <v>234</v>
      </c>
      <c r="F112" s="69" t="s">
        <v>1660</v>
      </c>
      <c r="G112" s="18" t="s">
        <v>27</v>
      </c>
      <c r="H112" s="62">
        <v>42430</v>
      </c>
      <c r="I112" s="18" t="s">
        <v>28</v>
      </c>
      <c r="J112" s="126">
        <v>15500</v>
      </c>
      <c r="K112" s="100">
        <f>+J112*2.87%</f>
        <v>444.85</v>
      </c>
      <c r="L112" s="19">
        <v>0</v>
      </c>
      <c r="M112" s="118">
        <f>+J112*3.04%</f>
        <v>471.2</v>
      </c>
      <c r="N112" s="19">
        <v>0</v>
      </c>
      <c r="O112" s="71">
        <f>+J112-K112-L112-M112-N112</f>
        <v>14583.949999999999</v>
      </c>
      <c r="P112" s="46">
        <v>512</v>
      </c>
    </row>
    <row r="113" spans="1:16" ht="15.75" customHeight="1" x14ac:dyDescent="0.25">
      <c r="A113" s="18">
        <v>105</v>
      </c>
      <c r="B113" s="59" t="s">
        <v>243</v>
      </c>
      <c r="C113" s="59" t="s">
        <v>244</v>
      </c>
      <c r="D113" s="73" t="s">
        <v>29</v>
      </c>
      <c r="E113" s="60" t="s">
        <v>234</v>
      </c>
      <c r="F113" s="69" t="s">
        <v>1660</v>
      </c>
      <c r="G113" s="18" t="s">
        <v>27</v>
      </c>
      <c r="H113" s="62">
        <v>43283</v>
      </c>
      <c r="I113" s="18" t="s">
        <v>28</v>
      </c>
      <c r="J113" s="126">
        <v>15500</v>
      </c>
      <c r="K113" s="100">
        <f>+J113*2.87%</f>
        <v>444.85</v>
      </c>
      <c r="L113" s="19">
        <v>0</v>
      </c>
      <c r="M113" s="118">
        <f>+J113*3.04%</f>
        <v>471.2</v>
      </c>
      <c r="N113" s="19">
        <v>0</v>
      </c>
      <c r="O113" s="71">
        <f>+J113-K113-L113-M113-N113</f>
        <v>14583.949999999999</v>
      </c>
      <c r="P113" s="46">
        <v>553</v>
      </c>
    </row>
    <row r="114" spans="1:16" ht="15.75" customHeight="1" x14ac:dyDescent="0.25">
      <c r="A114" s="18">
        <v>106</v>
      </c>
      <c r="B114" s="59" t="s">
        <v>245</v>
      </c>
      <c r="C114" s="59" t="s">
        <v>246</v>
      </c>
      <c r="D114" s="73" t="s">
        <v>29</v>
      </c>
      <c r="E114" s="60" t="s">
        <v>234</v>
      </c>
      <c r="F114" s="69" t="s">
        <v>1660</v>
      </c>
      <c r="G114" s="18" t="s">
        <v>27</v>
      </c>
      <c r="H114" s="62">
        <v>44075</v>
      </c>
      <c r="I114" s="18" t="s">
        <v>28</v>
      </c>
      <c r="J114" s="126">
        <v>15500</v>
      </c>
      <c r="K114" s="100">
        <f>+J114*2.87%</f>
        <v>444.85</v>
      </c>
      <c r="L114" s="19">
        <v>0</v>
      </c>
      <c r="M114" s="118">
        <f>+J114*3.04%</f>
        <v>471.2</v>
      </c>
      <c r="N114" s="19">
        <v>0</v>
      </c>
      <c r="O114" s="71">
        <f>+J114-K114-L114-M114-N114</f>
        <v>14583.949999999999</v>
      </c>
      <c r="P114" s="46">
        <v>631</v>
      </c>
    </row>
    <row r="115" spans="1:16" ht="15.75" customHeight="1" x14ac:dyDescent="0.25">
      <c r="A115" s="18">
        <v>107</v>
      </c>
      <c r="B115" s="59" t="s">
        <v>247</v>
      </c>
      <c r="C115" s="59" t="s">
        <v>248</v>
      </c>
      <c r="D115" s="73" t="s">
        <v>29</v>
      </c>
      <c r="E115" s="72" t="s">
        <v>234</v>
      </c>
      <c r="F115" s="69" t="s">
        <v>1660</v>
      </c>
      <c r="G115" s="18" t="s">
        <v>27</v>
      </c>
      <c r="H115" s="62">
        <v>39783</v>
      </c>
      <c r="I115" s="18" t="s">
        <v>28</v>
      </c>
      <c r="J115" s="111">
        <v>22800</v>
      </c>
      <c r="K115" s="100">
        <f>+J115*2.87%</f>
        <v>654.36</v>
      </c>
      <c r="L115" s="19">
        <v>0</v>
      </c>
      <c r="M115" s="118">
        <f>+J115*3.04%</f>
        <v>693.12</v>
      </c>
      <c r="N115" s="19">
        <v>0</v>
      </c>
      <c r="O115" s="71">
        <f>+J115-K115-L115-M115-N115</f>
        <v>21452.52</v>
      </c>
      <c r="P115" s="46">
        <v>381</v>
      </c>
    </row>
    <row r="116" spans="1:16" ht="15.75" customHeight="1" x14ac:dyDescent="0.25">
      <c r="A116" s="18">
        <v>108</v>
      </c>
      <c r="B116" s="59" t="s">
        <v>249</v>
      </c>
      <c r="C116" s="59" t="s">
        <v>250</v>
      </c>
      <c r="D116" s="73" t="s">
        <v>29</v>
      </c>
      <c r="E116" s="72" t="s">
        <v>257</v>
      </c>
      <c r="F116" s="69" t="s">
        <v>1660</v>
      </c>
      <c r="G116" s="18" t="s">
        <v>27</v>
      </c>
      <c r="H116" s="62">
        <v>44805</v>
      </c>
      <c r="I116" s="18" t="s">
        <v>28</v>
      </c>
      <c r="J116" s="111">
        <v>15500</v>
      </c>
      <c r="K116" s="100">
        <f>+J116*2.87%</f>
        <v>444.85</v>
      </c>
      <c r="L116" s="19">
        <v>0</v>
      </c>
      <c r="M116" s="118">
        <f>+J116*3.04%</f>
        <v>471.2</v>
      </c>
      <c r="N116" s="19">
        <v>0</v>
      </c>
      <c r="O116" s="71">
        <f>+J116-K116-L116-M116-N116</f>
        <v>14583.949999999999</v>
      </c>
      <c r="P116" s="46">
        <v>180</v>
      </c>
    </row>
    <row r="117" spans="1:16" ht="15.75" customHeight="1" x14ac:dyDescent="0.25">
      <c r="A117" s="18">
        <v>109</v>
      </c>
      <c r="B117" s="59" t="s">
        <v>251</v>
      </c>
      <c r="C117" s="59" t="s">
        <v>252</v>
      </c>
      <c r="D117" s="73" t="s">
        <v>29</v>
      </c>
      <c r="E117" s="72" t="s">
        <v>1699</v>
      </c>
      <c r="F117" s="69" t="s">
        <v>1660</v>
      </c>
      <c r="G117" s="18" t="s">
        <v>27</v>
      </c>
      <c r="H117" s="62">
        <v>44927</v>
      </c>
      <c r="I117" s="18" t="s">
        <v>28</v>
      </c>
      <c r="J117" s="111">
        <v>15500</v>
      </c>
      <c r="K117" s="100">
        <f>+J117*2.87%</f>
        <v>444.85</v>
      </c>
      <c r="L117" s="99">
        <v>0</v>
      </c>
      <c r="M117" s="118">
        <f>+J117*3.04%</f>
        <v>471.2</v>
      </c>
      <c r="N117" s="19">
        <v>0</v>
      </c>
      <c r="O117" s="71">
        <f>+J117-K117-L117-M117-N117</f>
        <v>14583.949999999999</v>
      </c>
      <c r="P117" s="46">
        <v>310</v>
      </c>
    </row>
    <row r="118" spans="1:16" ht="15.75" customHeight="1" x14ac:dyDescent="0.25">
      <c r="A118" s="18">
        <v>110</v>
      </c>
      <c r="B118" s="88" t="s">
        <v>253</v>
      </c>
      <c r="C118" s="88" t="s">
        <v>254</v>
      </c>
      <c r="D118" s="175" t="s">
        <v>29</v>
      </c>
      <c r="E118" s="60" t="s">
        <v>1699</v>
      </c>
      <c r="F118" s="183" t="s">
        <v>1660</v>
      </c>
      <c r="G118" s="175" t="s">
        <v>27</v>
      </c>
      <c r="H118" s="187">
        <v>45200</v>
      </c>
      <c r="I118" s="175" t="s">
        <v>28</v>
      </c>
      <c r="J118" s="126">
        <v>15500</v>
      </c>
      <c r="K118" s="100">
        <f>+J118*2.87%</f>
        <v>444.85</v>
      </c>
      <c r="L118" s="99">
        <v>0</v>
      </c>
      <c r="M118" s="118">
        <f>+J118*3.04%</f>
        <v>471.2</v>
      </c>
      <c r="N118" s="19">
        <v>0</v>
      </c>
      <c r="O118" s="71">
        <f>+J118-K118-L118-M118-N118</f>
        <v>14583.949999999999</v>
      </c>
      <c r="P118" s="46">
        <v>620</v>
      </c>
    </row>
    <row r="119" spans="1:16" ht="15.75" customHeight="1" x14ac:dyDescent="0.25">
      <c r="A119" s="18">
        <v>111</v>
      </c>
      <c r="B119" s="169" t="s">
        <v>315</v>
      </c>
      <c r="C119" s="173" t="s">
        <v>1751</v>
      </c>
      <c r="D119" s="176" t="s">
        <v>29</v>
      </c>
      <c r="E119" s="63" t="s">
        <v>234</v>
      </c>
      <c r="F119" s="182" t="s">
        <v>1660</v>
      </c>
      <c r="G119" s="65" t="s">
        <v>1742</v>
      </c>
      <c r="H119" s="186">
        <v>45536</v>
      </c>
      <c r="I119" s="65" t="s">
        <v>28</v>
      </c>
      <c r="J119" s="126">
        <v>15500</v>
      </c>
      <c r="K119" s="100">
        <f>+J119*2.87%</f>
        <v>444.85</v>
      </c>
      <c r="L119" s="99">
        <v>0</v>
      </c>
      <c r="M119" s="118">
        <f>+J119*3.04%</f>
        <v>471.2</v>
      </c>
      <c r="N119" s="19">
        <v>0</v>
      </c>
      <c r="O119" s="71">
        <f>+J119-K119-L119-M119-N119</f>
        <v>14583.949999999999</v>
      </c>
      <c r="P119" s="46">
        <v>466</v>
      </c>
    </row>
    <row r="120" spans="1:16" ht="15.75" customHeight="1" x14ac:dyDescent="0.25">
      <c r="A120" s="18">
        <v>112</v>
      </c>
      <c r="B120" s="59" t="s">
        <v>255</v>
      </c>
      <c r="C120" s="59" t="s">
        <v>256</v>
      </c>
      <c r="D120" s="18" t="s">
        <v>29</v>
      </c>
      <c r="E120" s="60" t="s">
        <v>727</v>
      </c>
      <c r="F120" s="69" t="s">
        <v>1660</v>
      </c>
      <c r="G120" s="18" t="s">
        <v>27</v>
      </c>
      <c r="H120" s="62">
        <v>45231</v>
      </c>
      <c r="I120" s="18" t="s">
        <v>28</v>
      </c>
      <c r="J120" s="111">
        <v>15500</v>
      </c>
      <c r="K120" s="100">
        <f>+J120*2.87%</f>
        <v>444.85</v>
      </c>
      <c r="L120" s="99">
        <v>2770</v>
      </c>
      <c r="M120" s="118">
        <f>+J120*3.04%</f>
        <v>471.2</v>
      </c>
      <c r="N120" s="19">
        <v>2770</v>
      </c>
      <c r="O120" s="71">
        <f>+J120-K120-L120-M120-N120</f>
        <v>9043.9499999999989</v>
      </c>
      <c r="P120" s="46">
        <v>251</v>
      </c>
    </row>
    <row r="121" spans="1:16" ht="15.75" customHeight="1" x14ac:dyDescent="0.25">
      <c r="A121" s="18">
        <v>113</v>
      </c>
      <c r="B121" s="59" t="s">
        <v>258</v>
      </c>
      <c r="C121" s="59" t="s">
        <v>259</v>
      </c>
      <c r="D121" s="73" t="s">
        <v>29</v>
      </c>
      <c r="E121" s="60" t="s">
        <v>234</v>
      </c>
      <c r="F121" s="69" t="s">
        <v>1660</v>
      </c>
      <c r="G121" s="65" t="s">
        <v>31</v>
      </c>
      <c r="H121" s="62">
        <v>44440</v>
      </c>
      <c r="I121" s="62">
        <v>45170</v>
      </c>
      <c r="J121" s="111">
        <v>15500</v>
      </c>
      <c r="K121" s="100">
        <f>+J121*2.87%</f>
        <v>444.85</v>
      </c>
      <c r="L121" s="99">
        <v>0</v>
      </c>
      <c r="M121" s="117">
        <f>+J121*3.04%</f>
        <v>471.2</v>
      </c>
      <c r="N121" s="19">
        <v>0</v>
      </c>
      <c r="O121" s="67">
        <f>+J121-K121-L121-M121-N121</f>
        <v>14583.949999999999</v>
      </c>
      <c r="P121" s="46">
        <v>103</v>
      </c>
    </row>
    <row r="122" spans="1:16" ht="15.75" customHeight="1" x14ac:dyDescent="0.25">
      <c r="A122" s="18">
        <v>114</v>
      </c>
      <c r="B122" s="59" t="s">
        <v>268</v>
      </c>
      <c r="C122" s="59" t="s">
        <v>269</v>
      </c>
      <c r="D122" s="18" t="s">
        <v>29</v>
      </c>
      <c r="E122" s="60" t="s">
        <v>1703</v>
      </c>
      <c r="F122" s="69" t="s">
        <v>1660</v>
      </c>
      <c r="G122" s="18" t="s">
        <v>27</v>
      </c>
      <c r="H122" s="62">
        <v>40452</v>
      </c>
      <c r="I122" s="18" t="s">
        <v>28</v>
      </c>
      <c r="J122" s="111">
        <v>21000</v>
      </c>
      <c r="K122" s="100">
        <f>+J122*2.87%</f>
        <v>602.70000000000005</v>
      </c>
      <c r="L122" s="19">
        <v>0</v>
      </c>
      <c r="M122" s="118">
        <f>+J122*3.04%</f>
        <v>638.4</v>
      </c>
      <c r="N122" s="19">
        <v>0</v>
      </c>
      <c r="O122" s="71">
        <f>+J122-K122-L122-M122-N122</f>
        <v>19758.899999999998</v>
      </c>
      <c r="P122" s="46">
        <v>397</v>
      </c>
    </row>
    <row r="123" spans="1:16" ht="15.75" customHeight="1" x14ac:dyDescent="0.25">
      <c r="A123" s="18">
        <v>115</v>
      </c>
      <c r="B123" s="59" t="s">
        <v>260</v>
      </c>
      <c r="C123" s="59" t="s">
        <v>261</v>
      </c>
      <c r="D123" s="73" t="s">
        <v>29</v>
      </c>
      <c r="E123" s="60" t="s">
        <v>264</v>
      </c>
      <c r="F123" s="69" t="s">
        <v>1613</v>
      </c>
      <c r="G123" s="65" t="s">
        <v>31</v>
      </c>
      <c r="H123" s="62">
        <v>44470</v>
      </c>
      <c r="I123" s="62">
        <v>45200</v>
      </c>
      <c r="J123" s="111">
        <v>14300</v>
      </c>
      <c r="K123" s="100">
        <f>+J123*2.87%</f>
        <v>410.41</v>
      </c>
      <c r="L123" s="19">
        <v>0</v>
      </c>
      <c r="M123" s="117">
        <f>+J123*3.04%</f>
        <v>434.72</v>
      </c>
      <c r="N123" s="19">
        <v>0</v>
      </c>
      <c r="O123" s="67">
        <f>+J123-K123-L123-M123-N123</f>
        <v>13454.87</v>
      </c>
      <c r="P123" s="46">
        <v>24</v>
      </c>
    </row>
    <row r="124" spans="1:16" ht="15.75" customHeight="1" x14ac:dyDescent="0.25">
      <c r="A124" s="18">
        <v>116</v>
      </c>
      <c r="B124" s="59" t="s">
        <v>262</v>
      </c>
      <c r="C124" s="59" t="s">
        <v>263</v>
      </c>
      <c r="D124" s="73" t="s">
        <v>29</v>
      </c>
      <c r="E124" s="60" t="s">
        <v>264</v>
      </c>
      <c r="F124" s="69" t="s">
        <v>1613</v>
      </c>
      <c r="G124" s="18" t="s">
        <v>27</v>
      </c>
      <c r="H124" s="62">
        <v>40238</v>
      </c>
      <c r="I124" s="18" t="s">
        <v>265</v>
      </c>
      <c r="J124" s="111">
        <v>14300</v>
      </c>
      <c r="K124" s="100">
        <f>+J124*2.87%</f>
        <v>410.41</v>
      </c>
      <c r="L124" s="99">
        <v>0</v>
      </c>
      <c r="M124" s="118">
        <f>+J124*3.04%</f>
        <v>434.72</v>
      </c>
      <c r="N124" s="19">
        <v>0</v>
      </c>
      <c r="O124" s="71">
        <f>+J124-K124-L124-M124-N124</f>
        <v>13454.87</v>
      </c>
      <c r="P124" s="46">
        <v>374</v>
      </c>
    </row>
    <row r="125" spans="1:16" ht="15.75" customHeight="1" x14ac:dyDescent="0.25">
      <c r="A125" s="18">
        <v>117</v>
      </c>
      <c r="B125" s="59" t="s">
        <v>266</v>
      </c>
      <c r="C125" s="59" t="s">
        <v>267</v>
      </c>
      <c r="D125" s="73" t="s">
        <v>29</v>
      </c>
      <c r="E125" s="60" t="s">
        <v>264</v>
      </c>
      <c r="F125" s="69" t="s">
        <v>1613</v>
      </c>
      <c r="G125" s="18" t="s">
        <v>27</v>
      </c>
      <c r="H125" s="62">
        <v>43283</v>
      </c>
      <c r="I125" s="18" t="s">
        <v>28</v>
      </c>
      <c r="J125" s="126">
        <v>16900</v>
      </c>
      <c r="K125" s="100">
        <f>+J125*2.87%</f>
        <v>485.03</v>
      </c>
      <c r="L125" s="19">
        <v>0</v>
      </c>
      <c r="M125" s="118">
        <f>+J125*3.04%</f>
        <v>513.76</v>
      </c>
      <c r="N125" s="19">
        <v>4981.0600000000004</v>
      </c>
      <c r="O125" s="71">
        <f>+J125-K125-L125-M125-N125</f>
        <v>10920.150000000001</v>
      </c>
      <c r="P125" s="46">
        <v>554</v>
      </c>
    </row>
    <row r="126" spans="1:16" ht="15.75" customHeight="1" x14ac:dyDescent="0.25">
      <c r="A126" s="18">
        <v>118</v>
      </c>
      <c r="B126" s="59" t="s">
        <v>270</v>
      </c>
      <c r="C126" s="59" t="s">
        <v>271</v>
      </c>
      <c r="D126" s="73" t="s">
        <v>29</v>
      </c>
      <c r="E126" s="72" t="s">
        <v>264</v>
      </c>
      <c r="F126" s="69" t="s">
        <v>1613</v>
      </c>
      <c r="G126" s="18" t="s">
        <v>27</v>
      </c>
      <c r="H126" s="62">
        <v>40959</v>
      </c>
      <c r="I126" s="18" t="s">
        <v>28</v>
      </c>
      <c r="J126" s="111">
        <v>14300</v>
      </c>
      <c r="K126" s="100">
        <f>+J126*2.87%</f>
        <v>410.41</v>
      </c>
      <c r="L126" s="19">
        <v>0</v>
      </c>
      <c r="M126" s="118">
        <f>+J126*3.04%</f>
        <v>434.72</v>
      </c>
      <c r="N126" s="19">
        <v>1715.46</v>
      </c>
      <c r="O126" s="71">
        <f>+J126-K126-L126-M126-N126</f>
        <v>11739.41</v>
      </c>
      <c r="P126" s="46">
        <v>375</v>
      </c>
    </row>
    <row r="127" spans="1:16" ht="15.75" customHeight="1" x14ac:dyDescent="0.25">
      <c r="A127" s="18">
        <v>119</v>
      </c>
      <c r="B127" s="59" t="s">
        <v>272</v>
      </c>
      <c r="C127" s="59" t="s">
        <v>273</v>
      </c>
      <c r="D127" s="73" t="s">
        <v>29</v>
      </c>
      <c r="E127" s="60" t="s">
        <v>264</v>
      </c>
      <c r="F127" s="69" t="s">
        <v>1613</v>
      </c>
      <c r="G127" s="18" t="s">
        <v>27</v>
      </c>
      <c r="H127" s="62">
        <v>43344</v>
      </c>
      <c r="I127" s="18" t="s">
        <v>28</v>
      </c>
      <c r="J127" s="126">
        <v>15500</v>
      </c>
      <c r="K127" s="100">
        <f>+J127*2.87%</f>
        <v>444.85</v>
      </c>
      <c r="L127" s="19">
        <v>0</v>
      </c>
      <c r="M127" s="118">
        <f>+J127*3.04%</f>
        <v>471.2</v>
      </c>
      <c r="N127" s="19">
        <v>4112.84</v>
      </c>
      <c r="O127" s="71">
        <f>+J127-K127-L127-M127-N127</f>
        <v>10471.109999999999</v>
      </c>
      <c r="P127" s="46">
        <v>572</v>
      </c>
    </row>
    <row r="128" spans="1:16" ht="15.75" customHeight="1" x14ac:dyDescent="0.25">
      <c r="A128" s="18">
        <v>120</v>
      </c>
      <c r="B128" s="59" t="s">
        <v>274</v>
      </c>
      <c r="C128" s="59" t="s">
        <v>275</v>
      </c>
      <c r="D128" s="73" t="s">
        <v>26</v>
      </c>
      <c r="E128" s="60" t="s">
        <v>264</v>
      </c>
      <c r="F128" s="69" t="s">
        <v>1613</v>
      </c>
      <c r="G128" s="18" t="s">
        <v>27</v>
      </c>
      <c r="H128" s="62">
        <v>43739</v>
      </c>
      <c r="I128" s="18" t="s">
        <v>28</v>
      </c>
      <c r="J128" s="126">
        <v>14300</v>
      </c>
      <c r="K128" s="100">
        <f>+J128*2.87%</f>
        <v>410.41</v>
      </c>
      <c r="L128" s="99">
        <v>0</v>
      </c>
      <c r="M128" s="118">
        <f>+J128*3.04%</f>
        <v>434.72</v>
      </c>
      <c r="N128" s="19">
        <v>8184.5</v>
      </c>
      <c r="O128" s="71">
        <f>+J128-K128-L128-M128-N128</f>
        <v>5270.3700000000008</v>
      </c>
      <c r="P128" s="46">
        <v>614</v>
      </c>
    </row>
    <row r="129" spans="1:16" ht="15.75" customHeight="1" x14ac:dyDescent="0.25">
      <c r="A129" s="18">
        <v>121</v>
      </c>
      <c r="B129" s="59" t="s">
        <v>276</v>
      </c>
      <c r="C129" s="59" t="s">
        <v>277</v>
      </c>
      <c r="D129" s="73" t="s">
        <v>26</v>
      </c>
      <c r="E129" s="60" t="s">
        <v>264</v>
      </c>
      <c r="F129" s="69" t="s">
        <v>1613</v>
      </c>
      <c r="G129" s="18" t="s">
        <v>27</v>
      </c>
      <c r="H129" s="62">
        <v>43739</v>
      </c>
      <c r="I129" s="18" t="s">
        <v>28</v>
      </c>
      <c r="J129" s="126">
        <v>14300</v>
      </c>
      <c r="K129" s="100">
        <f>+J129*2.87%</f>
        <v>410.41</v>
      </c>
      <c r="L129" s="19">
        <v>0</v>
      </c>
      <c r="M129" s="118">
        <f>+J129*3.04%</f>
        <v>434.72</v>
      </c>
      <c r="N129" s="19">
        <v>0</v>
      </c>
      <c r="O129" s="71">
        <f>+J129-K129-L129-M129-N129</f>
        <v>13454.87</v>
      </c>
      <c r="P129" s="46">
        <v>617</v>
      </c>
    </row>
    <row r="130" spans="1:16" ht="15.75" customHeight="1" x14ac:dyDescent="0.25">
      <c r="A130" s="18">
        <v>122</v>
      </c>
      <c r="B130" s="59" t="s">
        <v>278</v>
      </c>
      <c r="C130" s="59" t="s">
        <v>279</v>
      </c>
      <c r="D130" s="73" t="s">
        <v>26</v>
      </c>
      <c r="E130" s="60" t="s">
        <v>264</v>
      </c>
      <c r="F130" s="69" t="s">
        <v>1613</v>
      </c>
      <c r="G130" s="18" t="s">
        <v>27</v>
      </c>
      <c r="H130" s="62">
        <v>44013</v>
      </c>
      <c r="I130" s="18" t="s">
        <v>28</v>
      </c>
      <c r="J130" s="111">
        <v>34957.78</v>
      </c>
      <c r="K130" s="100">
        <f>+J130*2.87%</f>
        <v>1003.288286</v>
      </c>
      <c r="L130" s="19">
        <v>0</v>
      </c>
      <c r="M130" s="118">
        <f>+J130*3.04%</f>
        <v>1062.716512</v>
      </c>
      <c r="N130" s="19">
        <v>0</v>
      </c>
      <c r="O130" s="71">
        <f>+J130-K130-L130-M130-N130</f>
        <v>32891.775201999997</v>
      </c>
      <c r="P130" s="46">
        <v>194</v>
      </c>
    </row>
    <row r="131" spans="1:16" ht="15.75" customHeight="1" x14ac:dyDescent="0.25">
      <c r="A131" s="18">
        <v>123</v>
      </c>
      <c r="B131" s="59" t="s">
        <v>280</v>
      </c>
      <c r="C131" s="59" t="s">
        <v>281</v>
      </c>
      <c r="D131" s="73" t="s">
        <v>26</v>
      </c>
      <c r="E131" s="72" t="s">
        <v>264</v>
      </c>
      <c r="F131" s="69" t="s">
        <v>1613</v>
      </c>
      <c r="G131" s="18" t="s">
        <v>27</v>
      </c>
      <c r="H131" s="62">
        <v>44805</v>
      </c>
      <c r="I131" s="18" t="s">
        <v>28</v>
      </c>
      <c r="J131" s="111">
        <v>14300</v>
      </c>
      <c r="K131" s="100">
        <f>+J131*2.87%</f>
        <v>410.41</v>
      </c>
      <c r="L131" s="19">
        <v>0</v>
      </c>
      <c r="M131" s="118">
        <f>+J131*3.04%</f>
        <v>434.72</v>
      </c>
      <c r="N131" s="19">
        <v>6066.31</v>
      </c>
      <c r="O131" s="71">
        <f>+J131-K131-L131-M131-N131</f>
        <v>7388.56</v>
      </c>
      <c r="P131" s="46">
        <v>181</v>
      </c>
    </row>
    <row r="132" spans="1:16" ht="15.75" customHeight="1" x14ac:dyDescent="0.25">
      <c r="A132" s="18">
        <v>124</v>
      </c>
      <c r="B132" s="59" t="s">
        <v>282</v>
      </c>
      <c r="C132" s="59" t="s">
        <v>283</v>
      </c>
      <c r="D132" s="73" t="s">
        <v>26</v>
      </c>
      <c r="E132" s="72" t="s">
        <v>1687</v>
      </c>
      <c r="F132" s="74" t="s">
        <v>1613</v>
      </c>
      <c r="G132" s="18" t="s">
        <v>27</v>
      </c>
      <c r="H132" s="62">
        <v>44835</v>
      </c>
      <c r="I132" s="18" t="s">
        <v>28</v>
      </c>
      <c r="J132" s="111">
        <v>14300</v>
      </c>
      <c r="K132" s="100">
        <f>+J132*2.87%</f>
        <v>410.41</v>
      </c>
      <c r="L132" s="19">
        <v>0</v>
      </c>
      <c r="M132" s="118">
        <f>+J132*3.04%</f>
        <v>434.72</v>
      </c>
      <c r="N132" s="85">
        <v>0</v>
      </c>
      <c r="O132" s="71">
        <f>+J132-K132-L132-M132-N132</f>
        <v>13454.87</v>
      </c>
      <c r="P132" s="46">
        <v>224</v>
      </c>
    </row>
    <row r="133" spans="1:16" ht="15.75" customHeight="1" x14ac:dyDescent="0.25">
      <c r="A133" s="18">
        <v>125</v>
      </c>
      <c r="B133" s="59" t="s">
        <v>284</v>
      </c>
      <c r="C133" s="59" t="s">
        <v>285</v>
      </c>
      <c r="D133" s="73" t="s">
        <v>29</v>
      </c>
      <c r="E133" s="60" t="s">
        <v>286</v>
      </c>
      <c r="F133" s="68" t="s">
        <v>1601</v>
      </c>
      <c r="G133" s="18" t="s">
        <v>27</v>
      </c>
      <c r="H133" s="62">
        <v>44593</v>
      </c>
      <c r="I133" s="18" t="s">
        <v>28</v>
      </c>
      <c r="J133" s="111">
        <v>14300</v>
      </c>
      <c r="K133" s="100">
        <f>+J133*2.87%</f>
        <v>410.41</v>
      </c>
      <c r="L133" s="19">
        <v>0</v>
      </c>
      <c r="M133" s="118">
        <f>+J133*3.04%</f>
        <v>434.72</v>
      </c>
      <c r="N133" s="19">
        <v>6125.6</v>
      </c>
      <c r="O133" s="71">
        <f>+J133-K133-L133-M133-N133</f>
        <v>7329.27</v>
      </c>
      <c r="P133" s="46">
        <v>453</v>
      </c>
    </row>
    <row r="134" spans="1:16" ht="15.75" customHeight="1" x14ac:dyDescent="0.25">
      <c r="A134" s="18">
        <v>126</v>
      </c>
      <c r="B134" s="59" t="s">
        <v>287</v>
      </c>
      <c r="C134" s="59" t="s">
        <v>288</v>
      </c>
      <c r="D134" s="73" t="s">
        <v>26</v>
      </c>
      <c r="E134" s="60" t="s">
        <v>286</v>
      </c>
      <c r="F134" s="68" t="s">
        <v>1601</v>
      </c>
      <c r="G134" s="18" t="s">
        <v>27</v>
      </c>
      <c r="H134" s="62">
        <v>44470</v>
      </c>
      <c r="I134" s="18" t="s">
        <v>28</v>
      </c>
      <c r="J134" s="111">
        <v>14300</v>
      </c>
      <c r="K134" s="100">
        <f>+J134*2.87%</f>
        <v>410.41</v>
      </c>
      <c r="L134" s="19">
        <v>0</v>
      </c>
      <c r="M134" s="118">
        <f>+J134*3.04%</f>
        <v>434.72</v>
      </c>
      <c r="N134" s="19">
        <v>6057.36</v>
      </c>
      <c r="O134" s="71">
        <f>+J134-K134-L134-M134-N134</f>
        <v>7397.5100000000011</v>
      </c>
      <c r="P134" s="46">
        <v>202</v>
      </c>
    </row>
    <row r="135" spans="1:16" ht="15.75" customHeight="1" x14ac:dyDescent="0.25">
      <c r="A135" s="18">
        <v>127</v>
      </c>
      <c r="B135" s="59" t="s">
        <v>289</v>
      </c>
      <c r="C135" s="59" t="s">
        <v>290</v>
      </c>
      <c r="D135" s="73" t="s">
        <v>29</v>
      </c>
      <c r="E135" s="198" t="s">
        <v>1685</v>
      </c>
      <c r="F135" s="68" t="s">
        <v>1601</v>
      </c>
      <c r="G135" s="18" t="s">
        <v>27</v>
      </c>
      <c r="H135" s="62">
        <v>44896</v>
      </c>
      <c r="I135" s="18" t="s">
        <v>28</v>
      </c>
      <c r="J135" s="127">
        <v>14300</v>
      </c>
      <c r="K135" s="100">
        <f>+J135*2.87%</f>
        <v>410.41</v>
      </c>
      <c r="L135" s="99">
        <v>0</v>
      </c>
      <c r="M135" s="118">
        <f>+J135*3.04%</f>
        <v>434.72</v>
      </c>
      <c r="N135" s="19">
        <v>0</v>
      </c>
      <c r="O135" s="71">
        <f>+J135-K135-L135-M135-N135</f>
        <v>13454.87</v>
      </c>
      <c r="P135" s="46">
        <v>301</v>
      </c>
    </row>
    <row r="136" spans="1:16" ht="15.75" customHeight="1" x14ac:dyDescent="0.25">
      <c r="A136" s="18">
        <v>128</v>
      </c>
      <c r="B136" s="59" t="s">
        <v>291</v>
      </c>
      <c r="C136" s="59" t="s">
        <v>292</v>
      </c>
      <c r="D136" s="73" t="s">
        <v>29</v>
      </c>
      <c r="E136" s="135" t="s">
        <v>1685</v>
      </c>
      <c r="F136" s="68" t="s">
        <v>1601</v>
      </c>
      <c r="G136" s="18" t="s">
        <v>27</v>
      </c>
      <c r="H136" s="62">
        <v>44896</v>
      </c>
      <c r="I136" s="18" t="s">
        <v>28</v>
      </c>
      <c r="J136" s="111">
        <v>14300</v>
      </c>
      <c r="K136" s="100">
        <f>+J136*2.87%</f>
        <v>410.41</v>
      </c>
      <c r="L136" s="19">
        <v>0</v>
      </c>
      <c r="M136" s="118">
        <f>+J136*3.04%</f>
        <v>434.72</v>
      </c>
      <c r="N136" s="19">
        <v>0</v>
      </c>
      <c r="O136" s="71">
        <f>+J136-K136-L136-M136-N136</f>
        <v>13454.87</v>
      </c>
      <c r="P136" s="46">
        <v>235</v>
      </c>
    </row>
    <row r="137" spans="1:16" ht="15.75" customHeight="1" x14ac:dyDescent="0.25">
      <c r="A137" s="18">
        <v>129</v>
      </c>
      <c r="B137" s="59" t="s">
        <v>293</v>
      </c>
      <c r="C137" s="59" t="s">
        <v>294</v>
      </c>
      <c r="D137" s="73" t="s">
        <v>29</v>
      </c>
      <c r="E137" s="180" t="s">
        <v>1685</v>
      </c>
      <c r="F137" s="68" t="s">
        <v>1601</v>
      </c>
      <c r="G137" s="18" t="s">
        <v>27</v>
      </c>
      <c r="H137" s="62">
        <v>44896</v>
      </c>
      <c r="I137" s="18" t="s">
        <v>28</v>
      </c>
      <c r="J137" s="111">
        <v>14300</v>
      </c>
      <c r="K137" s="100">
        <f>+J137*2.87%</f>
        <v>410.41</v>
      </c>
      <c r="L137" s="19">
        <v>0</v>
      </c>
      <c r="M137" s="118">
        <f>+J137*3.04%</f>
        <v>434.72</v>
      </c>
      <c r="N137" s="19">
        <v>0</v>
      </c>
      <c r="O137" s="71">
        <f>+J137-K137-L137-M137-N137</f>
        <v>13454.87</v>
      </c>
      <c r="P137" s="46">
        <v>236</v>
      </c>
    </row>
    <row r="138" spans="1:16" ht="15.75" customHeight="1" x14ac:dyDescent="0.25">
      <c r="A138" s="18">
        <v>130</v>
      </c>
      <c r="B138" s="59" t="s">
        <v>295</v>
      </c>
      <c r="C138" s="59" t="s">
        <v>296</v>
      </c>
      <c r="D138" s="73" t="s">
        <v>29</v>
      </c>
      <c r="E138" s="60" t="s">
        <v>1685</v>
      </c>
      <c r="F138" s="68" t="s">
        <v>1601</v>
      </c>
      <c r="G138" s="18" t="s">
        <v>27</v>
      </c>
      <c r="H138" s="62">
        <v>44896</v>
      </c>
      <c r="I138" s="18" t="s">
        <v>28</v>
      </c>
      <c r="J138" s="111">
        <v>14300</v>
      </c>
      <c r="K138" s="100">
        <f>+J138*2.87%</f>
        <v>410.41</v>
      </c>
      <c r="L138" s="99">
        <v>0</v>
      </c>
      <c r="M138" s="118">
        <f>+J138*3.04%</f>
        <v>434.72</v>
      </c>
      <c r="N138" s="19">
        <v>7706.86</v>
      </c>
      <c r="O138" s="71">
        <f>+J138-K138-L138-M138-N138</f>
        <v>5748.0100000000011</v>
      </c>
      <c r="P138" s="46">
        <v>244</v>
      </c>
    </row>
    <row r="139" spans="1:16" ht="15.75" customHeight="1" x14ac:dyDescent="0.25">
      <c r="A139" s="18">
        <v>131</v>
      </c>
      <c r="B139" s="59" t="s">
        <v>297</v>
      </c>
      <c r="C139" s="59" t="s">
        <v>298</v>
      </c>
      <c r="D139" s="18" t="s">
        <v>26</v>
      </c>
      <c r="E139" s="72" t="s">
        <v>1685</v>
      </c>
      <c r="F139" s="68" t="s">
        <v>1601</v>
      </c>
      <c r="G139" s="18" t="s">
        <v>27</v>
      </c>
      <c r="H139" s="62">
        <v>44927</v>
      </c>
      <c r="I139" s="18" t="s">
        <v>28</v>
      </c>
      <c r="J139" s="111">
        <v>14300</v>
      </c>
      <c r="K139" s="100">
        <f>+J139*2.87%</f>
        <v>410.41</v>
      </c>
      <c r="L139" s="19">
        <v>0</v>
      </c>
      <c r="M139" s="118">
        <f>+J139*3.04%</f>
        <v>434.72</v>
      </c>
      <c r="N139" s="19">
        <v>0</v>
      </c>
      <c r="O139" s="71">
        <f>+J139-K139-L139-M139-N139</f>
        <v>13454.87</v>
      </c>
      <c r="P139" s="46">
        <v>311</v>
      </c>
    </row>
    <row r="140" spans="1:16" ht="15.75" customHeight="1" x14ac:dyDescent="0.25">
      <c r="A140" s="18">
        <v>132</v>
      </c>
      <c r="B140" s="59" t="s">
        <v>299</v>
      </c>
      <c r="C140" s="59" t="s">
        <v>263</v>
      </c>
      <c r="D140" s="18" t="s">
        <v>29</v>
      </c>
      <c r="E140" s="60" t="s">
        <v>286</v>
      </c>
      <c r="F140" s="68" t="s">
        <v>1601</v>
      </c>
      <c r="G140" s="65" t="s">
        <v>31</v>
      </c>
      <c r="H140" s="62">
        <v>44317</v>
      </c>
      <c r="I140" s="62">
        <v>45047</v>
      </c>
      <c r="J140" s="111">
        <v>14300</v>
      </c>
      <c r="K140" s="100">
        <f>+J140*2.87%</f>
        <v>410.41</v>
      </c>
      <c r="L140" s="19">
        <v>0</v>
      </c>
      <c r="M140" s="117">
        <f>+J140*3.04%</f>
        <v>434.72</v>
      </c>
      <c r="N140" s="19">
        <v>0</v>
      </c>
      <c r="O140" s="67">
        <f>+J140-K140-L140-M140-N140</f>
        <v>13454.87</v>
      </c>
      <c r="P140" s="46">
        <v>15</v>
      </c>
    </row>
    <row r="141" spans="1:16" ht="15.75" customHeight="1" x14ac:dyDescent="0.25">
      <c r="A141" s="18">
        <v>133</v>
      </c>
      <c r="B141" s="59" t="s">
        <v>300</v>
      </c>
      <c r="C141" s="59" t="s">
        <v>301</v>
      </c>
      <c r="D141" s="18" t="s">
        <v>29</v>
      </c>
      <c r="E141" s="60" t="s">
        <v>286</v>
      </c>
      <c r="F141" s="68" t="s">
        <v>1601</v>
      </c>
      <c r="G141" s="65" t="s">
        <v>31</v>
      </c>
      <c r="H141" s="62">
        <v>44256</v>
      </c>
      <c r="I141" s="62">
        <v>45170</v>
      </c>
      <c r="J141" s="111">
        <v>14300</v>
      </c>
      <c r="K141" s="100">
        <f>+J141*2.87%</f>
        <v>410.41</v>
      </c>
      <c r="L141" s="19">
        <v>0</v>
      </c>
      <c r="M141" s="117">
        <f>+J141*3.04%</f>
        <v>434.72</v>
      </c>
      <c r="N141" s="19">
        <v>0</v>
      </c>
      <c r="O141" s="67">
        <f>+J141-K141-L141-M141-N141</f>
        <v>13454.87</v>
      </c>
      <c r="P141" s="46">
        <v>155</v>
      </c>
    </row>
    <row r="142" spans="1:16" ht="15.75" customHeight="1" x14ac:dyDescent="0.25">
      <c r="A142" s="18">
        <v>134</v>
      </c>
      <c r="B142" s="59" t="s">
        <v>302</v>
      </c>
      <c r="C142" s="59" t="s">
        <v>303</v>
      </c>
      <c r="D142" s="18" t="s">
        <v>29</v>
      </c>
      <c r="E142" s="60" t="s">
        <v>286</v>
      </c>
      <c r="F142" s="68" t="s">
        <v>1601</v>
      </c>
      <c r="G142" s="65" t="s">
        <v>31</v>
      </c>
      <c r="H142" s="62">
        <v>44256</v>
      </c>
      <c r="I142" s="62">
        <v>45170</v>
      </c>
      <c r="J142" s="111">
        <v>14300</v>
      </c>
      <c r="K142" s="100">
        <f>+J142*2.87%</f>
        <v>410.41</v>
      </c>
      <c r="L142" s="99">
        <v>0</v>
      </c>
      <c r="M142" s="117">
        <f>+J142*3.04%</f>
        <v>434.72</v>
      </c>
      <c r="N142" s="19">
        <v>0</v>
      </c>
      <c r="O142" s="67">
        <f>+J142-K142-L142-M142-N142</f>
        <v>13454.87</v>
      </c>
      <c r="P142" s="46">
        <v>157</v>
      </c>
    </row>
    <row r="143" spans="1:16" ht="15.75" customHeight="1" x14ac:dyDescent="0.25">
      <c r="A143" s="18">
        <v>135</v>
      </c>
      <c r="B143" s="59" t="s">
        <v>304</v>
      </c>
      <c r="C143" s="59" t="s">
        <v>305</v>
      </c>
      <c r="D143" s="18" t="s">
        <v>29</v>
      </c>
      <c r="E143" s="60" t="s">
        <v>286</v>
      </c>
      <c r="F143" s="68" t="s">
        <v>1601</v>
      </c>
      <c r="G143" s="65" t="s">
        <v>31</v>
      </c>
      <c r="H143" s="62">
        <v>44470</v>
      </c>
      <c r="I143" s="62">
        <v>45200</v>
      </c>
      <c r="J143" s="111">
        <v>14300</v>
      </c>
      <c r="K143" s="100">
        <f>+J143*2.87%</f>
        <v>410.41</v>
      </c>
      <c r="L143" s="19">
        <v>0</v>
      </c>
      <c r="M143" s="117">
        <f>+J143*3.04%</f>
        <v>434.72</v>
      </c>
      <c r="N143" s="19">
        <v>1148</v>
      </c>
      <c r="O143" s="67">
        <f>+J143-K143-L143-M143-N143</f>
        <v>12306.87</v>
      </c>
      <c r="P143" s="46">
        <v>99</v>
      </c>
    </row>
    <row r="144" spans="1:16" ht="15.75" customHeight="1" x14ac:dyDescent="0.25">
      <c r="A144" s="18">
        <v>136</v>
      </c>
      <c r="B144" s="59" t="s">
        <v>306</v>
      </c>
      <c r="C144" s="59" t="s">
        <v>307</v>
      </c>
      <c r="D144" s="73" t="s">
        <v>29</v>
      </c>
      <c r="E144" s="60" t="s">
        <v>286</v>
      </c>
      <c r="F144" s="68" t="s">
        <v>1601</v>
      </c>
      <c r="G144" s="65" t="s">
        <v>31</v>
      </c>
      <c r="H144" s="62">
        <v>44470</v>
      </c>
      <c r="I144" s="62">
        <v>45200</v>
      </c>
      <c r="J144" s="111">
        <v>14300</v>
      </c>
      <c r="K144" s="100">
        <f>+J144*2.87%</f>
        <v>410.41</v>
      </c>
      <c r="L144" s="19">
        <v>0</v>
      </c>
      <c r="M144" s="117">
        <f>+J144*3.04%</f>
        <v>434.72</v>
      </c>
      <c r="N144" s="19">
        <v>0</v>
      </c>
      <c r="O144" s="67">
        <f>+J144-K144-L144-M144-N144</f>
        <v>13454.87</v>
      </c>
      <c r="P144" s="46">
        <v>100</v>
      </c>
    </row>
    <row r="145" spans="1:16" ht="15.75" customHeight="1" x14ac:dyDescent="0.25">
      <c r="A145" s="18">
        <v>137</v>
      </c>
      <c r="B145" s="59" t="s">
        <v>308</v>
      </c>
      <c r="C145" s="59" t="s">
        <v>309</v>
      </c>
      <c r="D145" s="73" t="s">
        <v>29</v>
      </c>
      <c r="E145" s="60" t="s">
        <v>286</v>
      </c>
      <c r="F145" s="68" t="s">
        <v>1601</v>
      </c>
      <c r="G145" s="18" t="s">
        <v>27</v>
      </c>
      <c r="H145" s="62">
        <v>45078</v>
      </c>
      <c r="I145" s="18" t="s">
        <v>28</v>
      </c>
      <c r="J145" s="111">
        <v>14300</v>
      </c>
      <c r="K145" s="100">
        <f>+J145*2.87%</f>
        <v>410.41</v>
      </c>
      <c r="L145" s="19">
        <v>0</v>
      </c>
      <c r="M145" s="118">
        <f>+J145*3.04%</f>
        <v>434.72</v>
      </c>
      <c r="N145" s="19">
        <v>0</v>
      </c>
      <c r="O145" s="71">
        <f>+J145-K145-L145-M145-N145</f>
        <v>13454.87</v>
      </c>
      <c r="P145" s="46">
        <v>277</v>
      </c>
    </row>
    <row r="146" spans="1:16" ht="15.75" customHeight="1" x14ac:dyDescent="0.25">
      <c r="A146" s="18">
        <v>138</v>
      </c>
      <c r="B146" s="59" t="s">
        <v>310</v>
      </c>
      <c r="C146" s="59" t="s">
        <v>311</v>
      </c>
      <c r="D146" s="73" t="s">
        <v>29</v>
      </c>
      <c r="E146" s="60" t="s">
        <v>312</v>
      </c>
      <c r="F146" s="68" t="s">
        <v>1601</v>
      </c>
      <c r="G146" s="18" t="s">
        <v>27</v>
      </c>
      <c r="H146" s="62">
        <v>43647</v>
      </c>
      <c r="I146" s="18" t="s">
        <v>28</v>
      </c>
      <c r="J146" s="111">
        <v>14300</v>
      </c>
      <c r="K146" s="100">
        <f>+J146*2.87%</f>
        <v>410.41</v>
      </c>
      <c r="L146" s="19">
        <v>0</v>
      </c>
      <c r="M146" s="118">
        <f>+J146*3.04%</f>
        <v>434.72</v>
      </c>
      <c r="N146" s="19">
        <v>10430.709999999999</v>
      </c>
      <c r="O146" s="71">
        <f>+J146-K146-L146-M146-N146</f>
        <v>3024.1600000000017</v>
      </c>
      <c r="P146" s="46">
        <v>175</v>
      </c>
    </row>
    <row r="147" spans="1:16" ht="15.75" customHeight="1" x14ac:dyDescent="0.25">
      <c r="A147" s="18">
        <v>139</v>
      </c>
      <c r="B147" s="101" t="s">
        <v>1574</v>
      </c>
      <c r="C147" s="86" t="s">
        <v>1575</v>
      </c>
      <c r="D147" s="73" t="s">
        <v>26</v>
      </c>
      <c r="E147" s="72" t="s">
        <v>312</v>
      </c>
      <c r="F147" s="68" t="s">
        <v>1601</v>
      </c>
      <c r="G147" s="18" t="s">
        <v>27</v>
      </c>
      <c r="H147" s="62">
        <v>39539</v>
      </c>
      <c r="I147" s="18" t="s">
        <v>28</v>
      </c>
      <c r="J147" s="111">
        <v>17100</v>
      </c>
      <c r="K147" s="100">
        <f>+J147*2.87%</f>
        <v>490.77</v>
      </c>
      <c r="L147" s="99">
        <v>0</v>
      </c>
      <c r="M147" s="118">
        <f>+J147*3.04%</f>
        <v>519.84</v>
      </c>
      <c r="N147" s="19">
        <v>0</v>
      </c>
      <c r="O147" s="71">
        <f>+J147-K147-L147-M147-N147</f>
        <v>16089.39</v>
      </c>
      <c r="P147" s="46">
        <v>193</v>
      </c>
    </row>
    <row r="148" spans="1:16" ht="15.75" customHeight="1" x14ac:dyDescent="0.25">
      <c r="A148" s="18">
        <v>140</v>
      </c>
      <c r="B148" s="59" t="s">
        <v>313</v>
      </c>
      <c r="C148" s="59" t="s">
        <v>314</v>
      </c>
      <c r="D148" s="73" t="s">
        <v>29</v>
      </c>
      <c r="E148" s="72" t="s">
        <v>312</v>
      </c>
      <c r="F148" s="68" t="s">
        <v>1601</v>
      </c>
      <c r="G148" s="18" t="s">
        <v>27</v>
      </c>
      <c r="H148" s="62">
        <v>39508</v>
      </c>
      <c r="I148" s="18" t="s">
        <v>28</v>
      </c>
      <c r="J148" s="111">
        <v>14300</v>
      </c>
      <c r="K148" s="100">
        <f>+J148*2.87%</f>
        <v>410.41</v>
      </c>
      <c r="L148" s="19">
        <v>0</v>
      </c>
      <c r="M148" s="118">
        <f>+J148*3.04%</f>
        <v>434.72</v>
      </c>
      <c r="N148" s="19">
        <v>1000</v>
      </c>
      <c r="O148" s="71">
        <f>+J148-K148-L148-M148-N148</f>
        <v>12454.87</v>
      </c>
      <c r="P148" s="46">
        <v>357</v>
      </c>
    </row>
    <row r="149" spans="1:16" ht="15.75" customHeight="1" x14ac:dyDescent="0.25">
      <c r="A149" s="18">
        <v>141</v>
      </c>
      <c r="B149" s="59" t="s">
        <v>315</v>
      </c>
      <c r="C149" s="59" t="s">
        <v>316</v>
      </c>
      <c r="D149" s="73" t="s">
        <v>29</v>
      </c>
      <c r="E149" s="60" t="s">
        <v>312</v>
      </c>
      <c r="F149" s="68" t="s">
        <v>1601</v>
      </c>
      <c r="G149" s="18" t="s">
        <v>27</v>
      </c>
      <c r="H149" s="62">
        <v>39624</v>
      </c>
      <c r="I149" s="18" t="s">
        <v>28</v>
      </c>
      <c r="J149" s="111">
        <v>14300</v>
      </c>
      <c r="K149" s="100">
        <f>+J149*2.87%</f>
        <v>410.41</v>
      </c>
      <c r="L149" s="99">
        <v>0</v>
      </c>
      <c r="M149" s="118">
        <f>+J149*3.04%</f>
        <v>434.72</v>
      </c>
      <c r="N149" s="19">
        <v>0</v>
      </c>
      <c r="O149" s="71">
        <f>+J149-K149-L149-M149-N149</f>
        <v>13454.87</v>
      </c>
      <c r="P149" s="46">
        <v>358</v>
      </c>
    </row>
    <row r="150" spans="1:16" ht="15.75" customHeight="1" x14ac:dyDescent="0.25">
      <c r="A150" s="18">
        <v>142</v>
      </c>
      <c r="B150" s="59" t="s">
        <v>317</v>
      </c>
      <c r="C150" s="59" t="s">
        <v>318</v>
      </c>
      <c r="D150" s="73" t="s">
        <v>29</v>
      </c>
      <c r="E150" s="72" t="s">
        <v>312</v>
      </c>
      <c r="F150" s="68" t="s">
        <v>1601</v>
      </c>
      <c r="G150" s="18" t="s">
        <v>27</v>
      </c>
      <c r="H150" s="62">
        <v>39624</v>
      </c>
      <c r="I150" s="18" t="s">
        <v>28</v>
      </c>
      <c r="J150" s="111">
        <v>14300</v>
      </c>
      <c r="K150" s="100">
        <f>+J150*2.87%</f>
        <v>410.41</v>
      </c>
      <c r="L150" s="19">
        <v>0</v>
      </c>
      <c r="M150" s="118">
        <f>+J150*3.04%</f>
        <v>434.72</v>
      </c>
      <c r="N150" s="19">
        <v>2917.1</v>
      </c>
      <c r="O150" s="71">
        <f>+J150-K150-L150-M150-N150</f>
        <v>10537.77</v>
      </c>
      <c r="P150" s="46">
        <v>359</v>
      </c>
    </row>
    <row r="151" spans="1:16" ht="15.75" customHeight="1" x14ac:dyDescent="0.25">
      <c r="A151" s="18">
        <v>143</v>
      </c>
      <c r="B151" s="59" t="s">
        <v>319</v>
      </c>
      <c r="C151" s="59" t="s">
        <v>320</v>
      </c>
      <c r="D151" s="73" t="s">
        <v>26</v>
      </c>
      <c r="E151" s="60" t="s">
        <v>312</v>
      </c>
      <c r="F151" s="68" t="s">
        <v>1601</v>
      </c>
      <c r="G151" s="18" t="s">
        <v>27</v>
      </c>
      <c r="H151" s="62">
        <v>39661</v>
      </c>
      <c r="I151" s="18" t="s">
        <v>28</v>
      </c>
      <c r="J151" s="111">
        <v>14300</v>
      </c>
      <c r="K151" s="100">
        <f>+J151*2.87%</f>
        <v>410.41</v>
      </c>
      <c r="L151" s="99">
        <v>0</v>
      </c>
      <c r="M151" s="118">
        <f>+J151*3.04%</f>
        <v>434.72</v>
      </c>
      <c r="N151" s="19">
        <v>5752.71</v>
      </c>
      <c r="O151" s="71">
        <f>+J151-K151-L151-M151-N151</f>
        <v>7702.1600000000008</v>
      </c>
      <c r="P151" s="46">
        <v>360</v>
      </c>
    </row>
    <row r="152" spans="1:16" ht="15.75" customHeight="1" x14ac:dyDescent="0.25">
      <c r="A152" s="18">
        <v>144</v>
      </c>
      <c r="B152" s="59" t="s">
        <v>321</v>
      </c>
      <c r="C152" s="59" t="s">
        <v>322</v>
      </c>
      <c r="D152" s="73" t="s">
        <v>26</v>
      </c>
      <c r="E152" s="72" t="s">
        <v>312</v>
      </c>
      <c r="F152" s="68" t="s">
        <v>1601</v>
      </c>
      <c r="G152" s="18" t="s">
        <v>27</v>
      </c>
      <c r="H152" s="62">
        <v>39661</v>
      </c>
      <c r="I152" s="18" t="s">
        <v>28</v>
      </c>
      <c r="J152" s="111">
        <v>15500</v>
      </c>
      <c r="K152" s="100">
        <f>+J152*2.87%</f>
        <v>444.85</v>
      </c>
      <c r="L152" s="99">
        <v>0</v>
      </c>
      <c r="M152" s="118">
        <f>+J152*3.04%</f>
        <v>471.2</v>
      </c>
      <c r="N152" s="19">
        <v>8225.0300000000007</v>
      </c>
      <c r="O152" s="71">
        <f>+J152-K152-L152-M152-N152</f>
        <v>6358.9199999999983</v>
      </c>
      <c r="P152" s="46">
        <v>361</v>
      </c>
    </row>
    <row r="153" spans="1:16" ht="15.75" customHeight="1" x14ac:dyDescent="0.25">
      <c r="A153" s="18">
        <v>145</v>
      </c>
      <c r="B153" s="59" t="s">
        <v>323</v>
      </c>
      <c r="C153" s="59" t="s">
        <v>324</v>
      </c>
      <c r="D153" s="73" t="s">
        <v>29</v>
      </c>
      <c r="E153" s="60" t="s">
        <v>312</v>
      </c>
      <c r="F153" s="68" t="s">
        <v>1601</v>
      </c>
      <c r="G153" s="18" t="s">
        <v>27</v>
      </c>
      <c r="H153" s="62">
        <v>39729</v>
      </c>
      <c r="I153" s="18" t="s">
        <v>28</v>
      </c>
      <c r="J153" s="111">
        <v>14300</v>
      </c>
      <c r="K153" s="100">
        <f>+J153*2.87%</f>
        <v>410.41</v>
      </c>
      <c r="L153" s="19">
        <v>0</v>
      </c>
      <c r="M153" s="118">
        <f>+J153*3.04%</f>
        <v>434.72</v>
      </c>
      <c r="N153" s="19">
        <v>0</v>
      </c>
      <c r="O153" s="71">
        <f>+J153-K153-L153-M153-N153</f>
        <v>13454.87</v>
      </c>
      <c r="P153" s="46">
        <v>362</v>
      </c>
    </row>
    <row r="154" spans="1:16" ht="15.75" customHeight="1" x14ac:dyDescent="0.25">
      <c r="A154" s="18">
        <v>146</v>
      </c>
      <c r="B154" s="59" t="s">
        <v>325</v>
      </c>
      <c r="C154" s="59" t="s">
        <v>326</v>
      </c>
      <c r="D154" s="73" t="s">
        <v>29</v>
      </c>
      <c r="E154" s="60" t="s">
        <v>312</v>
      </c>
      <c r="F154" s="68" t="s">
        <v>1601</v>
      </c>
      <c r="G154" s="18" t="s">
        <v>27</v>
      </c>
      <c r="H154" s="62">
        <v>39729</v>
      </c>
      <c r="I154" s="18" t="s">
        <v>28</v>
      </c>
      <c r="J154" s="111">
        <v>14300</v>
      </c>
      <c r="K154" s="100">
        <f>+J154*2.87%</f>
        <v>410.41</v>
      </c>
      <c r="L154" s="99">
        <v>0</v>
      </c>
      <c r="M154" s="118">
        <f>+J154*3.04%</f>
        <v>434.72</v>
      </c>
      <c r="N154" s="19">
        <v>0</v>
      </c>
      <c r="O154" s="71">
        <f>+J154-K154-L154-M154-N154</f>
        <v>13454.87</v>
      </c>
      <c r="P154" s="46">
        <v>363</v>
      </c>
    </row>
    <row r="155" spans="1:16" ht="15.75" customHeight="1" x14ac:dyDescent="0.25">
      <c r="A155" s="18">
        <v>147</v>
      </c>
      <c r="B155" s="59" t="s">
        <v>245</v>
      </c>
      <c r="C155" s="59" t="s">
        <v>327</v>
      </c>
      <c r="D155" s="73" t="s">
        <v>29</v>
      </c>
      <c r="E155" s="72" t="s">
        <v>312</v>
      </c>
      <c r="F155" s="68" t="s">
        <v>1601</v>
      </c>
      <c r="G155" s="18" t="s">
        <v>27</v>
      </c>
      <c r="H155" s="62">
        <v>39828</v>
      </c>
      <c r="I155" s="18" t="s">
        <v>28</v>
      </c>
      <c r="J155" s="111">
        <v>14300</v>
      </c>
      <c r="K155" s="100">
        <f>+J155*2.87%</f>
        <v>410.41</v>
      </c>
      <c r="L155" s="19">
        <v>0</v>
      </c>
      <c r="M155" s="118">
        <f>+J155*3.04%</f>
        <v>434.72</v>
      </c>
      <c r="N155" s="19">
        <v>9463.2900000000009</v>
      </c>
      <c r="O155" s="71">
        <f>+J155-K155-L155-M155-N155</f>
        <v>3991.58</v>
      </c>
      <c r="P155" s="46">
        <v>364</v>
      </c>
    </row>
    <row r="156" spans="1:16" ht="15.75" customHeight="1" x14ac:dyDescent="0.25">
      <c r="A156" s="18">
        <v>148</v>
      </c>
      <c r="B156" s="59" t="s">
        <v>245</v>
      </c>
      <c r="C156" s="59" t="s">
        <v>330</v>
      </c>
      <c r="D156" s="73" t="s">
        <v>29</v>
      </c>
      <c r="E156" s="72" t="s">
        <v>312</v>
      </c>
      <c r="F156" s="68" t="s">
        <v>1601</v>
      </c>
      <c r="G156" s="18" t="s">
        <v>27</v>
      </c>
      <c r="H156" s="62">
        <v>40092</v>
      </c>
      <c r="I156" s="18" t="s">
        <v>28</v>
      </c>
      <c r="J156" s="111">
        <v>14300</v>
      </c>
      <c r="K156" s="100">
        <f>+J156*2.87%</f>
        <v>410.41</v>
      </c>
      <c r="L156" s="19">
        <v>0</v>
      </c>
      <c r="M156" s="118">
        <f>+J156*3.04%</f>
        <v>434.72</v>
      </c>
      <c r="N156" s="19">
        <v>1500</v>
      </c>
      <c r="O156" s="71">
        <f>+J156-K156-L156-M156-N156</f>
        <v>11954.87</v>
      </c>
      <c r="P156" s="46">
        <v>366</v>
      </c>
    </row>
    <row r="157" spans="1:16" ht="15.75" customHeight="1" x14ac:dyDescent="0.25">
      <c r="A157" s="18">
        <v>149</v>
      </c>
      <c r="B157" s="59" t="s">
        <v>331</v>
      </c>
      <c r="C157" s="59" t="s">
        <v>332</v>
      </c>
      <c r="D157" s="73" t="s">
        <v>29</v>
      </c>
      <c r="E157" s="72" t="s">
        <v>312</v>
      </c>
      <c r="F157" s="68" t="s">
        <v>1601</v>
      </c>
      <c r="G157" s="18" t="s">
        <v>27</v>
      </c>
      <c r="H157" s="62">
        <v>40123</v>
      </c>
      <c r="I157" s="18" t="s">
        <v>28</v>
      </c>
      <c r="J157" s="111">
        <v>14300</v>
      </c>
      <c r="K157" s="100">
        <f>+J157*2.87%</f>
        <v>410.41</v>
      </c>
      <c r="L157" s="19">
        <v>0</v>
      </c>
      <c r="M157" s="118">
        <f>+J157*3.04%</f>
        <v>434.72</v>
      </c>
      <c r="N157" s="19">
        <v>600</v>
      </c>
      <c r="O157" s="71">
        <f>+J157-K157-L157-M157-N157</f>
        <v>12854.87</v>
      </c>
      <c r="P157" s="46">
        <v>367</v>
      </c>
    </row>
    <row r="158" spans="1:16" ht="15.75" customHeight="1" x14ac:dyDescent="0.25">
      <c r="A158" s="18">
        <v>150</v>
      </c>
      <c r="B158" s="59" t="s">
        <v>333</v>
      </c>
      <c r="C158" s="59" t="s">
        <v>334</v>
      </c>
      <c r="D158" s="73" t="s">
        <v>29</v>
      </c>
      <c r="E158" s="72" t="s">
        <v>312</v>
      </c>
      <c r="F158" s="68" t="s">
        <v>1601</v>
      </c>
      <c r="G158" s="18" t="s">
        <v>27</v>
      </c>
      <c r="H158" s="62">
        <v>40402</v>
      </c>
      <c r="I158" s="18" t="s">
        <v>28</v>
      </c>
      <c r="J158" s="111">
        <v>14300</v>
      </c>
      <c r="K158" s="100">
        <f>+J158*2.87%</f>
        <v>410.41</v>
      </c>
      <c r="L158" s="19">
        <v>0</v>
      </c>
      <c r="M158" s="118">
        <f>+J158*3.04%</f>
        <v>434.72</v>
      </c>
      <c r="N158" s="19">
        <v>0</v>
      </c>
      <c r="O158" s="71">
        <f>+J158-K158-L158-M158-N158</f>
        <v>13454.87</v>
      </c>
      <c r="P158" s="46">
        <v>369</v>
      </c>
    </row>
    <row r="159" spans="1:16" ht="15.75" customHeight="1" x14ac:dyDescent="0.25">
      <c r="A159" s="18">
        <v>151</v>
      </c>
      <c r="B159" s="59" t="s">
        <v>335</v>
      </c>
      <c r="C159" s="59" t="s">
        <v>336</v>
      </c>
      <c r="D159" s="73" t="s">
        <v>29</v>
      </c>
      <c r="E159" s="60" t="s">
        <v>312</v>
      </c>
      <c r="F159" s="68" t="s">
        <v>1601</v>
      </c>
      <c r="G159" s="18" t="s">
        <v>27</v>
      </c>
      <c r="H159" s="62">
        <v>40456</v>
      </c>
      <c r="I159" s="18" t="s">
        <v>28</v>
      </c>
      <c r="J159" s="111">
        <v>14300</v>
      </c>
      <c r="K159" s="100">
        <f>+J159*2.87%</f>
        <v>410.41</v>
      </c>
      <c r="L159" s="99">
        <v>0</v>
      </c>
      <c r="M159" s="118">
        <f>+J159*3.04%</f>
        <v>434.72</v>
      </c>
      <c r="N159" s="19">
        <v>7545.31</v>
      </c>
      <c r="O159" s="71">
        <f>+J159-K159-L159-M159-N159</f>
        <v>5909.56</v>
      </c>
      <c r="P159" s="46">
        <v>370</v>
      </c>
    </row>
    <row r="160" spans="1:16" ht="15.75" customHeight="1" x14ac:dyDescent="0.25">
      <c r="A160" s="18">
        <v>152</v>
      </c>
      <c r="B160" s="59" t="s">
        <v>337</v>
      </c>
      <c r="C160" s="59" t="s">
        <v>338</v>
      </c>
      <c r="D160" s="73" t="s">
        <v>26</v>
      </c>
      <c r="E160" s="60" t="s">
        <v>312</v>
      </c>
      <c r="F160" s="68" t="s">
        <v>1601</v>
      </c>
      <c r="G160" s="18" t="s">
        <v>27</v>
      </c>
      <c r="H160" s="62">
        <v>40834</v>
      </c>
      <c r="I160" s="18" t="s">
        <v>28</v>
      </c>
      <c r="J160" s="111">
        <v>14300</v>
      </c>
      <c r="K160" s="100">
        <f>+J160*2.87%</f>
        <v>410.41</v>
      </c>
      <c r="L160" s="19">
        <v>0</v>
      </c>
      <c r="M160" s="118">
        <f>+J160*3.04%</f>
        <v>434.72</v>
      </c>
      <c r="N160" s="19">
        <v>0</v>
      </c>
      <c r="O160" s="71">
        <f>+J160-K160-L160-M160-N160</f>
        <v>13454.87</v>
      </c>
      <c r="P160" s="46">
        <v>371</v>
      </c>
    </row>
    <row r="161" spans="1:16" ht="15.75" customHeight="1" x14ac:dyDescent="0.25">
      <c r="A161" s="18">
        <v>153</v>
      </c>
      <c r="B161" s="59" t="s">
        <v>339</v>
      </c>
      <c r="C161" s="59" t="s">
        <v>340</v>
      </c>
      <c r="D161" s="73" t="s">
        <v>26</v>
      </c>
      <c r="E161" s="60" t="s">
        <v>312</v>
      </c>
      <c r="F161" s="68" t="s">
        <v>1601</v>
      </c>
      <c r="G161" s="18" t="s">
        <v>27</v>
      </c>
      <c r="H161" s="62">
        <v>40625</v>
      </c>
      <c r="I161" s="18" t="s">
        <v>28</v>
      </c>
      <c r="J161" s="111">
        <v>14300</v>
      </c>
      <c r="K161" s="100">
        <f>+J161*2.87%</f>
        <v>410.41</v>
      </c>
      <c r="L161" s="19">
        <v>0</v>
      </c>
      <c r="M161" s="118">
        <f>+J161*3.04%</f>
        <v>434.72</v>
      </c>
      <c r="N161" s="19">
        <v>6253.27</v>
      </c>
      <c r="O161" s="71">
        <f>+J161-K161-L161-M161-N161</f>
        <v>7201.6</v>
      </c>
      <c r="P161" s="46">
        <v>372</v>
      </c>
    </row>
    <row r="162" spans="1:16" ht="15.75" customHeight="1" x14ac:dyDescent="0.25">
      <c r="A162" s="18">
        <v>154</v>
      </c>
      <c r="B162" s="59" t="s">
        <v>341</v>
      </c>
      <c r="C162" s="59" t="s">
        <v>342</v>
      </c>
      <c r="D162" s="73" t="s">
        <v>29</v>
      </c>
      <c r="E162" s="60" t="s">
        <v>312</v>
      </c>
      <c r="F162" s="68" t="s">
        <v>1601</v>
      </c>
      <c r="G162" s="18" t="s">
        <v>27</v>
      </c>
      <c r="H162" s="62">
        <v>41306</v>
      </c>
      <c r="I162" s="18" t="s">
        <v>28</v>
      </c>
      <c r="J162" s="111">
        <v>14300</v>
      </c>
      <c r="K162" s="100">
        <f>+J162*2.87%</f>
        <v>410.41</v>
      </c>
      <c r="L162" s="19">
        <v>0</v>
      </c>
      <c r="M162" s="118">
        <f>+J162*3.04%</f>
        <v>434.72</v>
      </c>
      <c r="N162" s="19">
        <v>0</v>
      </c>
      <c r="O162" s="71">
        <f>+J162-K162-L162-M162-N162</f>
        <v>13454.87</v>
      </c>
      <c r="P162" s="46">
        <v>476</v>
      </c>
    </row>
    <row r="163" spans="1:16" ht="15.75" customHeight="1" x14ac:dyDescent="0.25">
      <c r="A163" s="18">
        <v>155</v>
      </c>
      <c r="B163" s="59" t="s">
        <v>343</v>
      </c>
      <c r="C163" s="59" t="s">
        <v>344</v>
      </c>
      <c r="D163" s="73" t="s">
        <v>29</v>
      </c>
      <c r="E163" s="60" t="s">
        <v>312</v>
      </c>
      <c r="F163" s="68" t="s">
        <v>1601</v>
      </c>
      <c r="G163" s="18" t="s">
        <v>27</v>
      </c>
      <c r="H163" s="62">
        <v>41554</v>
      </c>
      <c r="I163" s="18" t="s">
        <v>28</v>
      </c>
      <c r="J163" s="111">
        <v>14300</v>
      </c>
      <c r="K163" s="100">
        <f>+J163*2.87%</f>
        <v>410.41</v>
      </c>
      <c r="L163" s="19">
        <v>0</v>
      </c>
      <c r="M163" s="118">
        <f>+J163*3.04%</f>
        <v>434.72</v>
      </c>
      <c r="N163" s="19">
        <v>0</v>
      </c>
      <c r="O163" s="71">
        <f>+J163-K163-L163-M163-N163</f>
        <v>13454.87</v>
      </c>
      <c r="P163" s="46">
        <v>488</v>
      </c>
    </row>
    <row r="164" spans="1:16" ht="15.75" customHeight="1" x14ac:dyDescent="0.25">
      <c r="A164" s="18">
        <v>156</v>
      </c>
      <c r="B164" s="59" t="s">
        <v>345</v>
      </c>
      <c r="C164" s="59" t="s">
        <v>346</v>
      </c>
      <c r="D164" s="73" t="s">
        <v>29</v>
      </c>
      <c r="E164" s="60" t="s">
        <v>312</v>
      </c>
      <c r="F164" s="68" t="s">
        <v>1601</v>
      </c>
      <c r="G164" s="18" t="s">
        <v>27</v>
      </c>
      <c r="H164" s="62">
        <v>41760</v>
      </c>
      <c r="I164" s="18" t="s">
        <v>28</v>
      </c>
      <c r="J164" s="111">
        <v>14300</v>
      </c>
      <c r="K164" s="100">
        <f>+J164*2.87%</f>
        <v>410.41</v>
      </c>
      <c r="L164" s="19">
        <v>0</v>
      </c>
      <c r="M164" s="118">
        <f>+J164*3.04%</f>
        <v>434.72</v>
      </c>
      <c r="N164" s="19">
        <v>0</v>
      </c>
      <c r="O164" s="71">
        <f>+J164-K164-L164-M164-N164</f>
        <v>13454.87</v>
      </c>
      <c r="P164" s="46">
        <v>497</v>
      </c>
    </row>
    <row r="165" spans="1:16" ht="15.75" customHeight="1" x14ac:dyDescent="0.25">
      <c r="A165" s="18">
        <v>157</v>
      </c>
      <c r="B165" s="59" t="s">
        <v>347</v>
      </c>
      <c r="C165" s="59" t="s">
        <v>348</v>
      </c>
      <c r="D165" s="73" t="s">
        <v>29</v>
      </c>
      <c r="E165" s="60" t="s">
        <v>312</v>
      </c>
      <c r="F165" s="68" t="s">
        <v>1601</v>
      </c>
      <c r="G165" s="18" t="s">
        <v>27</v>
      </c>
      <c r="H165" s="62">
        <v>41841</v>
      </c>
      <c r="I165" s="18" t="s">
        <v>28</v>
      </c>
      <c r="J165" s="111">
        <v>14300</v>
      </c>
      <c r="K165" s="100">
        <f>+J165*2.87%</f>
        <v>410.41</v>
      </c>
      <c r="L165" s="19">
        <v>0</v>
      </c>
      <c r="M165" s="118">
        <f>+J165*3.04%</f>
        <v>434.72</v>
      </c>
      <c r="N165" s="19">
        <v>0</v>
      </c>
      <c r="O165" s="71">
        <f>+J165-K165-L165-M165-N165</f>
        <v>13454.87</v>
      </c>
      <c r="P165" s="46">
        <v>498</v>
      </c>
    </row>
    <row r="166" spans="1:16" ht="15.75" customHeight="1" x14ac:dyDescent="0.25">
      <c r="A166" s="18">
        <v>158</v>
      </c>
      <c r="B166" s="59" t="s">
        <v>349</v>
      </c>
      <c r="C166" s="59" t="s">
        <v>350</v>
      </c>
      <c r="D166" s="73" t="s">
        <v>29</v>
      </c>
      <c r="E166" s="60" t="s">
        <v>312</v>
      </c>
      <c r="F166" s="68" t="s">
        <v>1601</v>
      </c>
      <c r="G166" s="18" t="s">
        <v>27</v>
      </c>
      <c r="H166" s="62">
        <v>42493</v>
      </c>
      <c r="I166" s="18" t="s">
        <v>28</v>
      </c>
      <c r="J166" s="126">
        <v>14300</v>
      </c>
      <c r="K166" s="100">
        <f>+J166*2.87%</f>
        <v>410.41</v>
      </c>
      <c r="L166" s="19">
        <v>0</v>
      </c>
      <c r="M166" s="118">
        <f>+J166*3.04%</f>
        <v>434.72</v>
      </c>
      <c r="N166" s="19">
        <v>7526.76</v>
      </c>
      <c r="O166" s="71">
        <f>+J166-K166-L166-M166-N166</f>
        <v>5928.1100000000006</v>
      </c>
      <c r="P166" s="46">
        <v>520</v>
      </c>
    </row>
    <row r="167" spans="1:16" ht="15.75" customHeight="1" x14ac:dyDescent="0.25">
      <c r="A167" s="18">
        <v>159</v>
      </c>
      <c r="B167" s="59" t="s">
        <v>35</v>
      </c>
      <c r="C167" s="59" t="s">
        <v>351</v>
      </c>
      <c r="D167" s="73" t="s">
        <v>29</v>
      </c>
      <c r="E167" s="60" t="s">
        <v>312</v>
      </c>
      <c r="F167" s="68" t="s">
        <v>1601</v>
      </c>
      <c r="G167" s="18" t="s">
        <v>27</v>
      </c>
      <c r="H167" s="62">
        <v>43313</v>
      </c>
      <c r="I167" s="18" t="s">
        <v>28</v>
      </c>
      <c r="J167" s="126">
        <v>14300</v>
      </c>
      <c r="K167" s="100">
        <f>+J167*2.87%</f>
        <v>410.41</v>
      </c>
      <c r="L167" s="19">
        <v>0</v>
      </c>
      <c r="M167" s="118">
        <f>+J167*3.04%</f>
        <v>434.72</v>
      </c>
      <c r="N167" s="19">
        <v>1715.46</v>
      </c>
      <c r="O167" s="71">
        <f>+J167-K167-L167-M167-N167</f>
        <v>11739.41</v>
      </c>
      <c r="P167" s="46">
        <v>562</v>
      </c>
    </row>
    <row r="168" spans="1:16" ht="15.75" customHeight="1" x14ac:dyDescent="0.25">
      <c r="A168" s="18">
        <v>160</v>
      </c>
      <c r="B168" s="59" t="s">
        <v>352</v>
      </c>
      <c r="C168" s="59" t="s">
        <v>353</v>
      </c>
      <c r="D168" s="73" t="s">
        <v>26</v>
      </c>
      <c r="E168" s="60" t="s">
        <v>312</v>
      </c>
      <c r="F168" s="68" t="s">
        <v>1601</v>
      </c>
      <c r="G168" s="18" t="s">
        <v>27</v>
      </c>
      <c r="H168" s="62">
        <v>43313</v>
      </c>
      <c r="I168" s="18" t="s">
        <v>28</v>
      </c>
      <c r="J168" s="133">
        <v>14300</v>
      </c>
      <c r="K168" s="100">
        <f>+J168*2.87%</f>
        <v>410.41</v>
      </c>
      <c r="L168" s="99">
        <v>0</v>
      </c>
      <c r="M168" s="118">
        <f>+J168*3.04%</f>
        <v>434.72</v>
      </c>
      <c r="N168" s="19">
        <v>600</v>
      </c>
      <c r="O168" s="71">
        <f>+J168-K168-L168-M168-N168</f>
        <v>12854.87</v>
      </c>
      <c r="P168" s="46">
        <v>565</v>
      </c>
    </row>
    <row r="169" spans="1:16" ht="15.75" customHeight="1" x14ac:dyDescent="0.25">
      <c r="A169" s="18">
        <v>161</v>
      </c>
      <c r="B169" s="59" t="s">
        <v>354</v>
      </c>
      <c r="C169" s="59" t="s">
        <v>355</v>
      </c>
      <c r="D169" s="73" t="s">
        <v>29</v>
      </c>
      <c r="E169" s="72" t="s">
        <v>312</v>
      </c>
      <c r="F169" s="68" t="s">
        <v>1601</v>
      </c>
      <c r="G169" s="18" t="s">
        <v>27</v>
      </c>
      <c r="H169" s="62">
        <v>43313</v>
      </c>
      <c r="I169" s="18" t="s">
        <v>28</v>
      </c>
      <c r="J169" s="126">
        <v>14300</v>
      </c>
      <c r="K169" s="100">
        <f>+J169*2.87%</f>
        <v>410.41</v>
      </c>
      <c r="L169" s="99">
        <v>0</v>
      </c>
      <c r="M169" s="118">
        <f>+J169*3.04%</f>
        <v>434.72</v>
      </c>
      <c r="N169" s="19">
        <v>1148</v>
      </c>
      <c r="O169" s="71">
        <f>+J169-K169-L169-M169-N169</f>
        <v>12306.87</v>
      </c>
      <c r="P169" s="46">
        <v>567</v>
      </c>
    </row>
    <row r="170" spans="1:16" x14ac:dyDescent="0.25">
      <c r="A170" s="18">
        <v>162</v>
      </c>
      <c r="B170" s="59" t="s">
        <v>356</v>
      </c>
      <c r="C170" s="59" t="s">
        <v>357</v>
      </c>
      <c r="D170" s="73" t="s">
        <v>29</v>
      </c>
      <c r="E170" s="60" t="s">
        <v>312</v>
      </c>
      <c r="F170" s="68" t="s">
        <v>1601</v>
      </c>
      <c r="G170" s="18" t="s">
        <v>27</v>
      </c>
      <c r="H170" s="62">
        <v>43739</v>
      </c>
      <c r="I170" s="18" t="s">
        <v>28</v>
      </c>
      <c r="J170" s="126">
        <v>14300</v>
      </c>
      <c r="K170" s="100">
        <f>+J170*2.87%</f>
        <v>410.41</v>
      </c>
      <c r="L170" s="99">
        <v>0</v>
      </c>
      <c r="M170" s="118">
        <f>+J170*3.04%</f>
        <v>434.72</v>
      </c>
      <c r="N170" s="19">
        <v>1148</v>
      </c>
      <c r="O170" s="71">
        <f>+J170-K170-L170-M170-N170</f>
        <v>12306.87</v>
      </c>
      <c r="P170" s="46">
        <v>616</v>
      </c>
    </row>
    <row r="171" spans="1:16" ht="15.75" customHeight="1" x14ac:dyDescent="0.25">
      <c r="A171" s="18">
        <v>163</v>
      </c>
      <c r="B171" s="59" t="s">
        <v>358</v>
      </c>
      <c r="C171" s="59" t="s">
        <v>359</v>
      </c>
      <c r="D171" s="73" t="s">
        <v>29</v>
      </c>
      <c r="E171" s="60" t="s">
        <v>312</v>
      </c>
      <c r="F171" s="68" t="s">
        <v>1601</v>
      </c>
      <c r="G171" s="18" t="s">
        <v>27</v>
      </c>
      <c r="H171" s="62">
        <v>43739</v>
      </c>
      <c r="I171" s="18" t="s">
        <v>28</v>
      </c>
      <c r="J171" s="126">
        <v>14300</v>
      </c>
      <c r="K171" s="100">
        <f>+J171*2.87%</f>
        <v>410.41</v>
      </c>
      <c r="L171" s="99">
        <v>0</v>
      </c>
      <c r="M171" s="118">
        <f>+J171*3.04%</f>
        <v>434.72</v>
      </c>
      <c r="N171" s="19">
        <v>2748</v>
      </c>
      <c r="O171" s="71">
        <f>+J171-K171-L171-M171-N171</f>
        <v>10706.87</v>
      </c>
      <c r="P171" s="46">
        <v>618</v>
      </c>
    </row>
    <row r="172" spans="1:16" ht="15.75" customHeight="1" x14ac:dyDescent="0.25">
      <c r="A172" s="18">
        <v>164</v>
      </c>
      <c r="B172" s="59" t="s">
        <v>360</v>
      </c>
      <c r="C172" s="59" t="s">
        <v>361</v>
      </c>
      <c r="D172" s="73" t="s">
        <v>26</v>
      </c>
      <c r="E172" s="60" t="s">
        <v>312</v>
      </c>
      <c r="F172" s="68" t="s">
        <v>1601</v>
      </c>
      <c r="G172" s="18" t="s">
        <v>27</v>
      </c>
      <c r="H172" s="62">
        <v>43739</v>
      </c>
      <c r="I172" s="18" t="s">
        <v>28</v>
      </c>
      <c r="J172" s="126">
        <v>14300</v>
      </c>
      <c r="K172" s="100">
        <f>+J172*2.87%</f>
        <v>410.41</v>
      </c>
      <c r="L172" s="99">
        <v>0</v>
      </c>
      <c r="M172" s="118">
        <f>+J172*3.04%</f>
        <v>434.72</v>
      </c>
      <c r="N172" s="19">
        <v>0</v>
      </c>
      <c r="O172" s="71">
        <f>+J172-K172-L172-M172-N172</f>
        <v>13454.87</v>
      </c>
      <c r="P172" s="46">
        <v>619</v>
      </c>
    </row>
    <row r="173" spans="1:16" ht="15.75" customHeight="1" x14ac:dyDescent="0.25">
      <c r="A173" s="18">
        <v>165</v>
      </c>
      <c r="B173" s="59" t="s">
        <v>362</v>
      </c>
      <c r="C173" s="59" t="s">
        <v>363</v>
      </c>
      <c r="D173" s="73" t="s">
        <v>29</v>
      </c>
      <c r="E173" s="72" t="s">
        <v>1685</v>
      </c>
      <c r="F173" s="68" t="s">
        <v>1601</v>
      </c>
      <c r="G173" s="18" t="s">
        <v>27</v>
      </c>
      <c r="H173" s="62">
        <v>44805</v>
      </c>
      <c r="I173" s="18" t="s">
        <v>28</v>
      </c>
      <c r="J173" s="111">
        <v>14300</v>
      </c>
      <c r="K173" s="100">
        <f>+J173*2.87%</f>
        <v>410.41</v>
      </c>
      <c r="L173" s="99">
        <v>0</v>
      </c>
      <c r="M173" s="118">
        <f>+J173*3.04%</f>
        <v>434.72</v>
      </c>
      <c r="N173" s="19">
        <v>6077.08</v>
      </c>
      <c r="O173" s="71">
        <f>+J173-K173-L173-M173-N173</f>
        <v>7377.7900000000009</v>
      </c>
      <c r="P173" s="46">
        <v>183</v>
      </c>
    </row>
    <row r="174" spans="1:16" ht="17.25" customHeight="1" x14ac:dyDescent="0.25">
      <c r="A174" s="18">
        <v>166</v>
      </c>
      <c r="B174" s="59" t="s">
        <v>364</v>
      </c>
      <c r="C174" s="59" t="s">
        <v>365</v>
      </c>
      <c r="D174" s="73" t="s">
        <v>29</v>
      </c>
      <c r="E174" s="60" t="s">
        <v>1685</v>
      </c>
      <c r="F174" s="68" t="s">
        <v>1601</v>
      </c>
      <c r="G174" s="18" t="s">
        <v>27</v>
      </c>
      <c r="H174" s="62">
        <v>44805</v>
      </c>
      <c r="I174" s="18" t="s">
        <v>28</v>
      </c>
      <c r="J174" s="111">
        <v>14300</v>
      </c>
      <c r="K174" s="100">
        <f>+J174*2.87%</f>
        <v>410.41</v>
      </c>
      <c r="L174" s="19">
        <v>0</v>
      </c>
      <c r="M174" s="118">
        <f>+J174*3.04%</f>
        <v>434.72</v>
      </c>
      <c r="N174" s="19">
        <v>0</v>
      </c>
      <c r="O174" s="71">
        <f>+J174-K174-L174-M174-N174</f>
        <v>13454.87</v>
      </c>
      <c r="P174" s="46">
        <v>182</v>
      </c>
    </row>
    <row r="175" spans="1:16" ht="17.25" customHeight="1" x14ac:dyDescent="0.25">
      <c r="A175" s="18">
        <v>167</v>
      </c>
      <c r="B175" s="88" t="s">
        <v>366</v>
      </c>
      <c r="C175" s="88" t="s">
        <v>367</v>
      </c>
      <c r="D175" s="73" t="s">
        <v>29</v>
      </c>
      <c r="E175" s="60" t="s">
        <v>1685</v>
      </c>
      <c r="F175" s="68" t="s">
        <v>1601</v>
      </c>
      <c r="G175" s="18" t="s">
        <v>27</v>
      </c>
      <c r="H175" s="62">
        <v>44835</v>
      </c>
      <c r="I175" s="18" t="s">
        <v>28</v>
      </c>
      <c r="J175" s="111">
        <v>14300</v>
      </c>
      <c r="K175" s="100">
        <f>+J175*2.87%</f>
        <v>410.41</v>
      </c>
      <c r="L175" s="119">
        <v>2155.41</v>
      </c>
      <c r="M175" s="118">
        <f>+J175*3.04%</f>
        <v>434.72</v>
      </c>
      <c r="N175" s="19">
        <v>6331.45</v>
      </c>
      <c r="O175" s="71">
        <f>+J175-K175-L175-M175-N175</f>
        <v>4968.0100000000011</v>
      </c>
      <c r="P175" s="46">
        <v>225</v>
      </c>
    </row>
    <row r="176" spans="1:16" ht="17.25" customHeight="1" x14ac:dyDescent="0.25">
      <c r="A176" s="18">
        <v>168</v>
      </c>
      <c r="B176" s="146" t="s">
        <v>1715</v>
      </c>
      <c r="C176" s="142" t="s">
        <v>1716</v>
      </c>
      <c r="D176" s="175" t="s">
        <v>26</v>
      </c>
      <c r="E176" s="210" t="s">
        <v>1685</v>
      </c>
      <c r="F176" s="88" t="s">
        <v>1601</v>
      </c>
      <c r="G176" s="175" t="s">
        <v>27</v>
      </c>
      <c r="H176" s="187">
        <v>45413</v>
      </c>
      <c r="I176" s="175" t="s">
        <v>28</v>
      </c>
      <c r="J176" s="111">
        <v>14300</v>
      </c>
      <c r="K176" s="100">
        <f>+J176*2.87%</f>
        <v>410.41</v>
      </c>
      <c r="L176" s="99">
        <v>0</v>
      </c>
      <c r="M176" s="118">
        <f>+J176*3.04%</f>
        <v>434.72</v>
      </c>
      <c r="N176" s="19">
        <v>0</v>
      </c>
      <c r="O176" s="71">
        <f>+J176-K176-L176-M176-N176</f>
        <v>13454.87</v>
      </c>
      <c r="P176" s="46">
        <v>268</v>
      </c>
    </row>
    <row r="177" spans="1:16" ht="17.25" customHeight="1" x14ac:dyDescent="0.25">
      <c r="A177" s="18">
        <v>169</v>
      </c>
      <c r="B177" s="132" t="s">
        <v>1752</v>
      </c>
      <c r="C177" s="119" t="s">
        <v>1753</v>
      </c>
      <c r="D177" s="46" t="s">
        <v>26</v>
      </c>
      <c r="E177" s="63" t="s">
        <v>286</v>
      </c>
      <c r="F177" s="63" t="s">
        <v>1754</v>
      </c>
      <c r="G177" s="64" t="s">
        <v>1742</v>
      </c>
      <c r="H177" s="150">
        <v>45536</v>
      </c>
      <c r="I177" s="83" t="s">
        <v>28</v>
      </c>
      <c r="J177" s="111">
        <v>14300</v>
      </c>
      <c r="K177" s="100">
        <f>+J177*2.87%</f>
        <v>410.41</v>
      </c>
      <c r="L177" s="99">
        <v>0</v>
      </c>
      <c r="M177" s="118">
        <f>+J177*3.04%</f>
        <v>434.72</v>
      </c>
      <c r="N177" s="19">
        <v>0</v>
      </c>
      <c r="O177" s="71">
        <f>+J177-K177-L177-M177-N177</f>
        <v>13454.87</v>
      </c>
      <c r="P177" s="46">
        <v>221</v>
      </c>
    </row>
    <row r="178" spans="1:16" ht="17.25" customHeight="1" x14ac:dyDescent="0.25">
      <c r="A178" s="18">
        <v>170</v>
      </c>
      <c r="B178" s="193" t="s">
        <v>1838</v>
      </c>
      <c r="C178" s="195" t="s">
        <v>1839</v>
      </c>
      <c r="D178" s="46" t="s">
        <v>26</v>
      </c>
      <c r="E178" s="87" t="s">
        <v>286</v>
      </c>
      <c r="F178" s="181" t="s">
        <v>1754</v>
      </c>
      <c r="G178" s="65" t="s">
        <v>1742</v>
      </c>
      <c r="H178" s="150">
        <v>45658</v>
      </c>
      <c r="I178" s="83" t="s">
        <v>28</v>
      </c>
      <c r="J178" s="111">
        <v>14300</v>
      </c>
      <c r="K178" s="100">
        <f>+J178*2.87%</f>
        <v>410.41</v>
      </c>
      <c r="L178" s="99">
        <v>0</v>
      </c>
      <c r="M178" s="118">
        <f>+J178*3.04%</f>
        <v>434.72</v>
      </c>
      <c r="N178" s="19">
        <v>0</v>
      </c>
      <c r="O178" s="71">
        <f>+J178-K178-L178-M178-N178</f>
        <v>13454.87</v>
      </c>
      <c r="P178" s="46">
        <v>254</v>
      </c>
    </row>
    <row r="179" spans="1:16" ht="15.75" customHeight="1" x14ac:dyDescent="0.25">
      <c r="A179" s="18">
        <v>171</v>
      </c>
      <c r="B179" s="169" t="s">
        <v>1798</v>
      </c>
      <c r="C179" s="173" t="s">
        <v>1799</v>
      </c>
      <c r="D179" s="197" t="s">
        <v>29</v>
      </c>
      <c r="E179" s="87" t="s">
        <v>1800</v>
      </c>
      <c r="F179" s="69" t="s">
        <v>1616</v>
      </c>
      <c r="G179" s="65" t="s">
        <v>31</v>
      </c>
      <c r="H179" s="186">
        <v>45597</v>
      </c>
      <c r="I179" s="92">
        <v>45778</v>
      </c>
      <c r="J179" s="111">
        <v>60000</v>
      </c>
      <c r="K179" s="100">
        <f>+J179*2.87%</f>
        <v>1722</v>
      </c>
      <c r="L179" s="119">
        <v>3486.65</v>
      </c>
      <c r="M179" s="118">
        <f>+J179*3.04%</f>
        <v>1824</v>
      </c>
      <c r="N179" s="19"/>
      <c r="O179" s="71">
        <f>+J179-K179-L179-M179-N179</f>
        <v>52967.35</v>
      </c>
      <c r="P179" s="46">
        <v>162</v>
      </c>
    </row>
    <row r="180" spans="1:16" ht="15.75" customHeight="1" x14ac:dyDescent="0.25">
      <c r="A180" s="18">
        <v>172</v>
      </c>
      <c r="B180" s="59" t="s">
        <v>368</v>
      </c>
      <c r="C180" s="59" t="s">
        <v>369</v>
      </c>
      <c r="D180" s="18" t="s">
        <v>29</v>
      </c>
      <c r="E180" s="60" t="s">
        <v>370</v>
      </c>
      <c r="F180" s="69" t="s">
        <v>1616</v>
      </c>
      <c r="G180" s="65" t="s">
        <v>31</v>
      </c>
      <c r="H180" s="62">
        <v>44896</v>
      </c>
      <c r="I180" s="62">
        <v>45078</v>
      </c>
      <c r="J180" s="114">
        <v>35000</v>
      </c>
      <c r="K180" s="100">
        <f>+J180*2.87%</f>
        <v>1004.5</v>
      </c>
      <c r="L180" s="19">
        <v>0</v>
      </c>
      <c r="M180" s="118">
        <f>+J180*3.04%</f>
        <v>1064</v>
      </c>
      <c r="N180" s="19">
        <v>0</v>
      </c>
      <c r="O180" s="71">
        <f>+J180-K180-L180-M180-N180</f>
        <v>32931.5</v>
      </c>
      <c r="P180" s="46">
        <v>32</v>
      </c>
    </row>
    <row r="181" spans="1:16" ht="15.75" customHeight="1" x14ac:dyDescent="0.25">
      <c r="A181" s="18">
        <v>173</v>
      </c>
      <c r="B181" s="88" t="s">
        <v>371</v>
      </c>
      <c r="C181" s="88" t="s">
        <v>372</v>
      </c>
      <c r="D181" s="175" t="s">
        <v>29</v>
      </c>
      <c r="E181" s="60" t="s">
        <v>370</v>
      </c>
      <c r="F181" s="183" t="s">
        <v>1616</v>
      </c>
      <c r="G181" s="64" t="s">
        <v>31</v>
      </c>
      <c r="H181" s="187">
        <v>44927</v>
      </c>
      <c r="I181" s="187">
        <v>45108</v>
      </c>
      <c r="J181" s="111">
        <v>35000</v>
      </c>
      <c r="K181" s="100">
        <f>+J181*2.87%</f>
        <v>1004.5</v>
      </c>
      <c r="L181" s="99">
        <v>0</v>
      </c>
      <c r="M181" s="118">
        <f>+J181*3.04%</f>
        <v>1064</v>
      </c>
      <c r="N181" s="19">
        <v>1100</v>
      </c>
      <c r="O181" s="71">
        <f>+J181-K181-L181-M181-N181</f>
        <v>31831.5</v>
      </c>
      <c r="P181" s="46">
        <v>38</v>
      </c>
    </row>
    <row r="182" spans="1:16" ht="15.75" customHeight="1" x14ac:dyDescent="0.25">
      <c r="A182" s="18">
        <v>174</v>
      </c>
      <c r="B182" s="132" t="s">
        <v>1769</v>
      </c>
      <c r="C182" s="119" t="s">
        <v>1770</v>
      </c>
      <c r="D182" s="46" t="s">
        <v>29</v>
      </c>
      <c r="E182" s="63" t="s">
        <v>1771</v>
      </c>
      <c r="F182" s="132" t="s">
        <v>1616</v>
      </c>
      <c r="G182" s="46" t="s">
        <v>1772</v>
      </c>
      <c r="H182" s="134">
        <v>45536</v>
      </c>
      <c r="I182" s="134">
        <v>45352</v>
      </c>
      <c r="J182" s="114">
        <v>45000</v>
      </c>
      <c r="K182" s="100">
        <f>+J182*2.87%</f>
        <v>1291.5</v>
      </c>
      <c r="L182" s="145">
        <v>1148.33</v>
      </c>
      <c r="M182" s="118">
        <f>+J182*3.04%</f>
        <v>1368</v>
      </c>
      <c r="N182" s="19"/>
      <c r="O182" s="71">
        <f>+J182-K182-L182-M182-N182</f>
        <v>41192.17</v>
      </c>
      <c r="P182" s="46">
        <v>137</v>
      </c>
    </row>
    <row r="183" spans="1:16" ht="15.75" customHeight="1" x14ac:dyDescent="0.25">
      <c r="A183" s="18">
        <v>175</v>
      </c>
      <c r="B183" s="132" t="s">
        <v>1773</v>
      </c>
      <c r="C183" s="119" t="s">
        <v>1774</v>
      </c>
      <c r="D183" s="46" t="s">
        <v>29</v>
      </c>
      <c r="E183" s="63" t="s">
        <v>1771</v>
      </c>
      <c r="F183" s="202" t="s">
        <v>1616</v>
      </c>
      <c r="G183" s="46" t="s">
        <v>1772</v>
      </c>
      <c r="H183" s="134">
        <v>45536</v>
      </c>
      <c r="I183" s="134">
        <v>45352</v>
      </c>
      <c r="J183" s="114">
        <v>35000</v>
      </c>
      <c r="K183" s="100">
        <f>+J183*2.87%</f>
        <v>1004.5</v>
      </c>
      <c r="L183" s="99">
        <v>0</v>
      </c>
      <c r="M183" s="118">
        <f>+J183*3.04%</f>
        <v>1064</v>
      </c>
      <c r="N183" s="19"/>
      <c r="O183" s="71">
        <f>+J183-K183-L183-M183-N183</f>
        <v>32931.5</v>
      </c>
      <c r="P183" s="46">
        <v>28</v>
      </c>
    </row>
    <row r="184" spans="1:16" ht="17.25" customHeight="1" x14ac:dyDescent="0.25">
      <c r="A184" s="18">
        <v>176</v>
      </c>
      <c r="B184" s="172" t="s">
        <v>1807</v>
      </c>
      <c r="C184" s="172" t="s">
        <v>1808</v>
      </c>
      <c r="D184" s="176" t="s">
        <v>29</v>
      </c>
      <c r="E184" s="98" t="s">
        <v>1809</v>
      </c>
      <c r="F184" s="201" t="s">
        <v>1810</v>
      </c>
      <c r="G184" s="185" t="s">
        <v>1772</v>
      </c>
      <c r="H184" s="191">
        <v>45627</v>
      </c>
      <c r="I184" s="191" t="s">
        <v>1811</v>
      </c>
      <c r="J184" s="114">
        <v>65000</v>
      </c>
      <c r="K184" s="100">
        <f>+J184*2.87%</f>
        <v>1865.5</v>
      </c>
      <c r="L184" s="119">
        <v>4427.55</v>
      </c>
      <c r="M184" s="118">
        <f>+J184*3.04%</f>
        <v>1976</v>
      </c>
      <c r="N184" s="19"/>
      <c r="O184" s="71">
        <f>+J184-K184-L184-M184-N184</f>
        <v>56730.95</v>
      </c>
      <c r="P184" s="46">
        <v>31</v>
      </c>
    </row>
    <row r="185" spans="1:16" ht="17.25" customHeight="1" x14ac:dyDescent="0.25">
      <c r="A185" s="18">
        <v>177</v>
      </c>
      <c r="B185" s="59" t="s">
        <v>375</v>
      </c>
      <c r="C185" s="59" t="s">
        <v>376</v>
      </c>
      <c r="D185" s="73" t="s">
        <v>29</v>
      </c>
      <c r="E185" s="84" t="s">
        <v>1686</v>
      </c>
      <c r="F185" s="68" t="s">
        <v>1632</v>
      </c>
      <c r="G185" s="18" t="s">
        <v>27</v>
      </c>
      <c r="H185" s="62">
        <v>44835</v>
      </c>
      <c r="I185" s="18" t="s">
        <v>28</v>
      </c>
      <c r="J185" s="114">
        <v>23200</v>
      </c>
      <c r="K185" s="100">
        <f>+J185*2.87%</f>
        <v>665.84</v>
      </c>
      <c r="L185" s="19">
        <v>0</v>
      </c>
      <c r="M185" s="118">
        <f>+J185*3.04%</f>
        <v>705.28</v>
      </c>
      <c r="N185" s="19">
        <v>0</v>
      </c>
      <c r="O185" s="71">
        <f>+J185-K185-L185-M185-N185</f>
        <v>21828.880000000001</v>
      </c>
      <c r="P185" s="46">
        <v>222</v>
      </c>
    </row>
    <row r="186" spans="1:16" ht="17.25" customHeight="1" x14ac:dyDescent="0.25">
      <c r="A186" s="18">
        <v>178</v>
      </c>
      <c r="B186" s="59" t="s">
        <v>378</v>
      </c>
      <c r="C186" s="59" t="s">
        <v>379</v>
      </c>
      <c r="D186" s="73" t="s">
        <v>26</v>
      </c>
      <c r="E186" s="60" t="s">
        <v>1669</v>
      </c>
      <c r="F186" s="68" t="s">
        <v>1632</v>
      </c>
      <c r="G186" s="18" t="s">
        <v>27</v>
      </c>
      <c r="H186" s="62">
        <v>44470</v>
      </c>
      <c r="I186" s="18" t="s">
        <v>28</v>
      </c>
      <c r="J186" s="114">
        <v>25200</v>
      </c>
      <c r="K186" s="100">
        <f>+J186*2.87%</f>
        <v>723.24</v>
      </c>
      <c r="L186" s="19">
        <v>0</v>
      </c>
      <c r="M186" s="118">
        <f>+J186*3.04%</f>
        <v>766.08</v>
      </c>
      <c r="N186" s="19">
        <v>0</v>
      </c>
      <c r="O186" s="71">
        <f>+J186-K186-L186-M186-N186</f>
        <v>23710.679999999997</v>
      </c>
      <c r="P186" s="46">
        <v>200</v>
      </c>
    </row>
    <row r="187" spans="1:16" ht="15.75" customHeight="1" x14ac:dyDescent="0.25">
      <c r="A187" s="18">
        <v>179</v>
      </c>
      <c r="B187" s="59" t="s">
        <v>381</v>
      </c>
      <c r="C187" s="59" t="s">
        <v>382</v>
      </c>
      <c r="D187" s="73" t="s">
        <v>26</v>
      </c>
      <c r="E187" s="60" t="s">
        <v>1669</v>
      </c>
      <c r="F187" s="68" t="s">
        <v>1632</v>
      </c>
      <c r="G187" s="18" t="s">
        <v>27</v>
      </c>
      <c r="H187" s="62">
        <v>44470</v>
      </c>
      <c r="I187" s="18" t="s">
        <v>28</v>
      </c>
      <c r="J187" s="114">
        <v>25200</v>
      </c>
      <c r="K187" s="100">
        <f>+J187*2.87%</f>
        <v>723.24</v>
      </c>
      <c r="L187" s="19">
        <v>0</v>
      </c>
      <c r="M187" s="118">
        <f>+J187*3.04%</f>
        <v>766.08</v>
      </c>
      <c r="N187" s="19">
        <v>0</v>
      </c>
      <c r="O187" s="71">
        <f>+J187-K187-L187-M187-N187</f>
        <v>23710.679999999997</v>
      </c>
      <c r="P187" s="46">
        <v>201</v>
      </c>
    </row>
    <row r="188" spans="1:16" ht="17.25" customHeight="1" x14ac:dyDescent="0.25">
      <c r="A188" s="18">
        <v>180</v>
      </c>
      <c r="B188" s="77" t="s">
        <v>383</v>
      </c>
      <c r="C188" s="59" t="s">
        <v>384</v>
      </c>
      <c r="D188" s="73" t="s">
        <v>26</v>
      </c>
      <c r="E188" s="60" t="s">
        <v>1669</v>
      </c>
      <c r="F188" s="68" t="s">
        <v>1632</v>
      </c>
      <c r="G188" s="18" t="s">
        <v>27</v>
      </c>
      <c r="H188" s="62">
        <v>44136</v>
      </c>
      <c r="I188" s="18" t="s">
        <v>28</v>
      </c>
      <c r="J188" s="114">
        <v>21842.7</v>
      </c>
      <c r="K188" s="100">
        <f>+J188*2.87%</f>
        <v>626.88549</v>
      </c>
      <c r="L188" s="19">
        <v>0</v>
      </c>
      <c r="M188" s="118">
        <f>+J188*3.04%</f>
        <v>664.01808000000005</v>
      </c>
      <c r="N188" s="19">
        <v>2917.1</v>
      </c>
      <c r="O188" s="71">
        <f>+J188-K188-L188-M188-N188</f>
        <v>17634.69643</v>
      </c>
      <c r="P188" s="46">
        <v>318</v>
      </c>
    </row>
    <row r="189" spans="1:16" ht="17.25" customHeight="1" x14ac:dyDescent="0.25">
      <c r="A189" s="18">
        <v>181</v>
      </c>
      <c r="B189" s="59" t="s">
        <v>385</v>
      </c>
      <c r="C189" s="59" t="s">
        <v>386</v>
      </c>
      <c r="D189" s="73" t="s">
        <v>26</v>
      </c>
      <c r="E189" s="72" t="s">
        <v>380</v>
      </c>
      <c r="F189" s="68" t="s">
        <v>1632</v>
      </c>
      <c r="G189" s="18" t="s">
        <v>27</v>
      </c>
      <c r="H189" s="62">
        <v>39904</v>
      </c>
      <c r="I189" s="18" t="s">
        <v>28</v>
      </c>
      <c r="J189" s="114">
        <v>25200</v>
      </c>
      <c r="K189" s="100">
        <f>+J189*2.87%</f>
        <v>723.24</v>
      </c>
      <c r="L189" s="19">
        <v>0</v>
      </c>
      <c r="M189" s="118">
        <f>+J189*3.04%</f>
        <v>766.08</v>
      </c>
      <c r="N189" s="19">
        <v>0</v>
      </c>
      <c r="O189" s="71">
        <f>+J189-K189-L189-M189-N189</f>
        <v>23710.679999999997</v>
      </c>
      <c r="P189" s="46">
        <v>469</v>
      </c>
    </row>
    <row r="190" spans="1:16" ht="17.25" customHeight="1" x14ac:dyDescent="0.25">
      <c r="A190" s="18">
        <v>182</v>
      </c>
      <c r="B190" s="59" t="s">
        <v>276</v>
      </c>
      <c r="C190" s="59" t="s">
        <v>387</v>
      </c>
      <c r="D190" s="73" t="s">
        <v>26</v>
      </c>
      <c r="E190" s="72" t="s">
        <v>380</v>
      </c>
      <c r="F190" s="68" t="s">
        <v>1632</v>
      </c>
      <c r="G190" s="18" t="s">
        <v>27</v>
      </c>
      <c r="H190" s="62">
        <v>41197</v>
      </c>
      <c r="I190" s="18" t="s">
        <v>28</v>
      </c>
      <c r="J190" s="114">
        <v>25200</v>
      </c>
      <c r="K190" s="100">
        <f>+J190*2.87%</f>
        <v>723.24</v>
      </c>
      <c r="L190" s="19">
        <v>0</v>
      </c>
      <c r="M190" s="118">
        <f>+J190*3.04%</f>
        <v>766.08</v>
      </c>
      <c r="N190" s="19">
        <v>1715.46</v>
      </c>
      <c r="O190" s="71">
        <f>+J190-K190-L190-M190-N190</f>
        <v>21995.219999999998</v>
      </c>
      <c r="P190" s="46">
        <v>473</v>
      </c>
    </row>
    <row r="191" spans="1:16" ht="17.25" customHeight="1" x14ac:dyDescent="0.25">
      <c r="A191" s="18">
        <v>183</v>
      </c>
      <c r="B191" s="59" t="s">
        <v>388</v>
      </c>
      <c r="C191" s="59" t="s">
        <v>389</v>
      </c>
      <c r="D191" s="73" t="s">
        <v>26</v>
      </c>
      <c r="E191" s="60" t="s">
        <v>380</v>
      </c>
      <c r="F191" s="68" t="s">
        <v>1632</v>
      </c>
      <c r="G191" s="18" t="s">
        <v>27</v>
      </c>
      <c r="H191" s="62">
        <v>42644</v>
      </c>
      <c r="I191" s="18" t="s">
        <v>28</v>
      </c>
      <c r="J191" s="116">
        <v>25200</v>
      </c>
      <c r="K191" s="100">
        <f>+J191*2.87%</f>
        <v>723.24</v>
      </c>
      <c r="L191" s="19">
        <v>0</v>
      </c>
      <c r="M191" s="118">
        <f>+J191*3.04%</f>
        <v>766.08</v>
      </c>
      <c r="N191" s="19">
        <v>0</v>
      </c>
      <c r="O191" s="71">
        <f>+J191-K191-L191-M191-N191</f>
        <v>23710.679999999997</v>
      </c>
      <c r="P191" s="46">
        <v>533</v>
      </c>
    </row>
    <row r="192" spans="1:16" ht="17.25" customHeight="1" x14ac:dyDescent="0.25">
      <c r="A192" s="18">
        <v>184</v>
      </c>
      <c r="B192" s="59" t="s">
        <v>390</v>
      </c>
      <c r="C192" s="59" t="s">
        <v>391</v>
      </c>
      <c r="D192" s="73" t="s">
        <v>26</v>
      </c>
      <c r="E192" s="60" t="s">
        <v>380</v>
      </c>
      <c r="F192" s="68" t="s">
        <v>1632</v>
      </c>
      <c r="G192" s="18" t="s">
        <v>27</v>
      </c>
      <c r="H192" s="62">
        <v>43344</v>
      </c>
      <c r="I192" s="18" t="s">
        <v>28</v>
      </c>
      <c r="J192" s="116">
        <v>25200</v>
      </c>
      <c r="K192" s="100">
        <f>+J192*2.87%</f>
        <v>723.24</v>
      </c>
      <c r="L192" s="19">
        <v>0</v>
      </c>
      <c r="M192" s="118">
        <f>+J192*3.04%</f>
        <v>766.08</v>
      </c>
      <c r="N192" s="19">
        <v>15454.77</v>
      </c>
      <c r="O192" s="71">
        <f>+J192-K192-L192-M192-N192</f>
        <v>8255.9099999999962</v>
      </c>
      <c r="P192" s="46">
        <v>564</v>
      </c>
    </row>
    <row r="193" spans="1:16" ht="17.25" customHeight="1" x14ac:dyDescent="0.25">
      <c r="A193" s="18">
        <v>185</v>
      </c>
      <c r="B193" s="59" t="s">
        <v>392</v>
      </c>
      <c r="C193" s="59" t="s">
        <v>393</v>
      </c>
      <c r="D193" s="73" t="s">
        <v>26</v>
      </c>
      <c r="E193" s="72" t="s">
        <v>380</v>
      </c>
      <c r="F193" s="68" t="s">
        <v>1632</v>
      </c>
      <c r="G193" s="18" t="s">
        <v>27</v>
      </c>
      <c r="H193" s="62">
        <v>43770</v>
      </c>
      <c r="I193" s="18" t="s">
        <v>28</v>
      </c>
      <c r="J193" s="116">
        <v>25200</v>
      </c>
      <c r="K193" s="100">
        <f>+J193*2.87%</f>
        <v>723.24</v>
      </c>
      <c r="L193" s="19">
        <v>0</v>
      </c>
      <c r="M193" s="118">
        <f>+J193*3.04%</f>
        <v>766.08</v>
      </c>
      <c r="N193" s="19">
        <v>10402.709999999999</v>
      </c>
      <c r="O193" s="71">
        <f>+J193-K193-L193-M193-N193</f>
        <v>13307.969999999998</v>
      </c>
      <c r="P193" s="46">
        <v>607</v>
      </c>
    </row>
    <row r="194" spans="1:16" ht="17.25" customHeight="1" x14ac:dyDescent="0.25">
      <c r="A194" s="18">
        <v>186</v>
      </c>
      <c r="B194" s="59" t="s">
        <v>222</v>
      </c>
      <c r="C194" s="59" t="s">
        <v>394</v>
      </c>
      <c r="D194" s="73" t="s">
        <v>26</v>
      </c>
      <c r="E194" s="72" t="s">
        <v>380</v>
      </c>
      <c r="F194" s="68" t="s">
        <v>1632</v>
      </c>
      <c r="G194" s="18" t="s">
        <v>27</v>
      </c>
      <c r="H194" s="62">
        <v>45108</v>
      </c>
      <c r="I194" s="18" t="s">
        <v>28</v>
      </c>
      <c r="J194" s="114">
        <v>25200</v>
      </c>
      <c r="K194" s="100">
        <f>+J194*2.87%</f>
        <v>723.24</v>
      </c>
      <c r="L194" s="19">
        <v>0</v>
      </c>
      <c r="M194" s="118">
        <f>+J194*3.04%</f>
        <v>766.08</v>
      </c>
      <c r="N194" s="19">
        <v>0</v>
      </c>
      <c r="O194" s="71">
        <f>+J194-K194-L194-M194-N194</f>
        <v>23710.679999999997</v>
      </c>
      <c r="P194" s="46">
        <v>279</v>
      </c>
    </row>
    <row r="195" spans="1:16" ht="17.25" customHeight="1" x14ac:dyDescent="0.25">
      <c r="A195" s="18">
        <v>187</v>
      </c>
      <c r="B195" s="59" t="s">
        <v>395</v>
      </c>
      <c r="C195" s="59" t="s">
        <v>396</v>
      </c>
      <c r="D195" s="73" t="s">
        <v>26</v>
      </c>
      <c r="E195" s="72" t="s">
        <v>380</v>
      </c>
      <c r="F195" s="68" t="s">
        <v>1632</v>
      </c>
      <c r="G195" s="18" t="s">
        <v>27</v>
      </c>
      <c r="H195" s="62">
        <v>45108</v>
      </c>
      <c r="I195" s="18" t="s">
        <v>28</v>
      </c>
      <c r="J195" s="114">
        <v>28900</v>
      </c>
      <c r="K195" s="100">
        <f>+J195*2.87%</f>
        <v>829.43</v>
      </c>
      <c r="L195" s="19">
        <v>0</v>
      </c>
      <c r="M195" s="118">
        <f>+J195*3.04%</f>
        <v>878.56</v>
      </c>
      <c r="N195" s="19">
        <v>0</v>
      </c>
      <c r="O195" s="71">
        <f>+J195-K195-L195-M195-N195</f>
        <v>27192.01</v>
      </c>
      <c r="P195" s="46">
        <v>281</v>
      </c>
    </row>
    <row r="196" spans="1:16" ht="17.25" customHeight="1" x14ac:dyDescent="0.25">
      <c r="A196" s="18">
        <v>188</v>
      </c>
      <c r="B196" s="59" t="s">
        <v>397</v>
      </c>
      <c r="C196" s="59" t="s">
        <v>398</v>
      </c>
      <c r="D196" s="18" t="s">
        <v>26</v>
      </c>
      <c r="E196" s="151" t="s">
        <v>380</v>
      </c>
      <c r="F196" s="68" t="s">
        <v>1632</v>
      </c>
      <c r="G196" s="18" t="s">
        <v>27</v>
      </c>
      <c r="H196" s="62">
        <v>45261</v>
      </c>
      <c r="I196" s="18" t="s">
        <v>28</v>
      </c>
      <c r="J196" s="114">
        <v>25200</v>
      </c>
      <c r="K196" s="100">
        <f>+J196*2.87%</f>
        <v>723.24</v>
      </c>
      <c r="L196" s="19">
        <v>0</v>
      </c>
      <c r="M196" s="118">
        <f>+J196*3.04%</f>
        <v>766.08</v>
      </c>
      <c r="N196" s="19">
        <v>0</v>
      </c>
      <c r="O196" s="71">
        <f>+J196-K196-L196-M196-N196</f>
        <v>23710.679999999997</v>
      </c>
      <c r="P196" s="46">
        <v>260</v>
      </c>
    </row>
    <row r="197" spans="1:16" ht="17.25" customHeight="1" x14ac:dyDescent="0.25">
      <c r="A197" s="18">
        <v>189</v>
      </c>
      <c r="B197" s="59" t="s">
        <v>399</v>
      </c>
      <c r="C197" s="59" t="s">
        <v>400</v>
      </c>
      <c r="D197" s="18" t="s">
        <v>26</v>
      </c>
      <c r="E197" s="72" t="s">
        <v>1633</v>
      </c>
      <c r="F197" s="68" t="s">
        <v>1632</v>
      </c>
      <c r="G197" s="65" t="s">
        <v>31</v>
      </c>
      <c r="H197" s="62">
        <v>44805</v>
      </c>
      <c r="I197" s="62">
        <v>45170</v>
      </c>
      <c r="J197" s="114">
        <v>35000</v>
      </c>
      <c r="K197" s="100">
        <f>+J197*2.87%</f>
        <v>1004.5</v>
      </c>
      <c r="L197" s="99">
        <v>0</v>
      </c>
      <c r="M197" s="117">
        <f>+J197*3.04%</f>
        <v>1064</v>
      </c>
      <c r="N197" s="19">
        <v>0</v>
      </c>
      <c r="O197" s="67">
        <f>+J197-K197-L197-M197-N197</f>
        <v>32931.5</v>
      </c>
      <c r="P197" s="46">
        <v>58</v>
      </c>
    </row>
    <row r="198" spans="1:16" ht="17.25" customHeight="1" x14ac:dyDescent="0.25">
      <c r="A198" s="18">
        <v>190</v>
      </c>
      <c r="B198" s="59" t="s">
        <v>401</v>
      </c>
      <c r="C198" s="59" t="s">
        <v>402</v>
      </c>
      <c r="D198" s="18" t="s">
        <v>26</v>
      </c>
      <c r="E198" s="72" t="s">
        <v>380</v>
      </c>
      <c r="F198" s="68" t="s">
        <v>1632</v>
      </c>
      <c r="G198" s="65" t="s">
        <v>31</v>
      </c>
      <c r="H198" s="62">
        <v>39539</v>
      </c>
      <c r="I198" s="62">
        <v>45383</v>
      </c>
      <c r="J198" s="114">
        <v>27700</v>
      </c>
      <c r="K198" s="100">
        <f>+J198*2.87%</f>
        <v>794.99</v>
      </c>
      <c r="L198" s="99">
        <v>0</v>
      </c>
      <c r="M198" s="117">
        <f>+J198*3.04%</f>
        <v>842.08</v>
      </c>
      <c r="N198" s="19">
        <v>0</v>
      </c>
      <c r="O198" s="67">
        <f>+J198-K198-L198-M198-N198</f>
        <v>26062.929999999997</v>
      </c>
      <c r="P198" s="46">
        <v>112</v>
      </c>
    </row>
    <row r="199" spans="1:16" ht="17.25" customHeight="1" x14ac:dyDescent="0.25">
      <c r="A199" s="18">
        <v>191</v>
      </c>
      <c r="B199" s="59" t="s">
        <v>403</v>
      </c>
      <c r="C199" s="59" t="s">
        <v>404</v>
      </c>
      <c r="D199" s="18" t="s">
        <v>26</v>
      </c>
      <c r="E199" s="72" t="s">
        <v>1669</v>
      </c>
      <c r="F199" s="61" t="s">
        <v>1632</v>
      </c>
      <c r="G199" s="65" t="s">
        <v>31</v>
      </c>
      <c r="H199" s="62">
        <v>44256</v>
      </c>
      <c r="I199" s="62">
        <v>44986</v>
      </c>
      <c r="J199" s="114">
        <v>25200</v>
      </c>
      <c r="K199" s="100">
        <f>+J199*2.87%</f>
        <v>723.24</v>
      </c>
      <c r="L199" s="99">
        <v>0</v>
      </c>
      <c r="M199" s="117">
        <f>+J199*3.04%</f>
        <v>766.08</v>
      </c>
      <c r="N199" s="19">
        <v>0</v>
      </c>
      <c r="O199" s="67">
        <f>+J199-K199-L199-M199-N199</f>
        <v>23710.679999999997</v>
      </c>
      <c r="P199" s="46">
        <v>121</v>
      </c>
    </row>
    <row r="200" spans="1:16" ht="17.25" customHeight="1" x14ac:dyDescent="0.25">
      <c r="A200" s="18">
        <v>192</v>
      </c>
      <c r="B200" s="59" t="s">
        <v>373</v>
      </c>
      <c r="C200" s="59" t="s">
        <v>374</v>
      </c>
      <c r="D200" s="73" t="s">
        <v>26</v>
      </c>
      <c r="E200" s="72" t="s">
        <v>1635</v>
      </c>
      <c r="F200" s="69" t="s">
        <v>1634</v>
      </c>
      <c r="G200" s="65" t="s">
        <v>31</v>
      </c>
      <c r="H200" s="62">
        <v>40112</v>
      </c>
      <c r="I200" s="62">
        <v>45225</v>
      </c>
      <c r="J200" s="114">
        <v>50000</v>
      </c>
      <c r="K200" s="100">
        <f>+J200*2.87%</f>
        <v>1435</v>
      </c>
      <c r="L200" s="119">
        <v>1854</v>
      </c>
      <c r="M200" s="117">
        <f>+J200*3.04%</f>
        <v>1520</v>
      </c>
      <c r="N200" s="19">
        <v>22462.21</v>
      </c>
      <c r="O200" s="67">
        <f>+J200-K200-L200-M200-N200</f>
        <v>22728.79</v>
      </c>
      <c r="P200" s="46">
        <v>59</v>
      </c>
    </row>
    <row r="201" spans="1:16" ht="17.25" customHeight="1" x14ac:dyDescent="0.25">
      <c r="A201" s="18">
        <v>193</v>
      </c>
      <c r="B201" s="59" t="s">
        <v>405</v>
      </c>
      <c r="C201" s="59" t="s">
        <v>406</v>
      </c>
      <c r="D201" s="73" t="s">
        <v>26</v>
      </c>
      <c r="E201" s="60" t="s">
        <v>407</v>
      </c>
      <c r="F201" s="69" t="s">
        <v>1634</v>
      </c>
      <c r="G201" s="18" t="s">
        <v>27</v>
      </c>
      <c r="H201" s="62">
        <v>45170</v>
      </c>
      <c r="I201" s="18" t="s">
        <v>28</v>
      </c>
      <c r="J201" s="114">
        <v>25000</v>
      </c>
      <c r="K201" s="100">
        <f>+J201*2.87%</f>
        <v>717.5</v>
      </c>
      <c r="L201" s="19">
        <v>0</v>
      </c>
      <c r="M201" s="118">
        <f>+J201*3.04%</f>
        <v>760</v>
      </c>
      <c r="N201" s="19">
        <v>0</v>
      </c>
      <c r="O201" s="71">
        <f>+J201-K201-L201-M201-N201</f>
        <v>23522.5</v>
      </c>
      <c r="P201" s="46">
        <v>291</v>
      </c>
    </row>
    <row r="202" spans="1:16" ht="17.25" customHeight="1" x14ac:dyDescent="0.25">
      <c r="A202" s="18">
        <v>194</v>
      </c>
      <c r="B202" s="59" t="s">
        <v>408</v>
      </c>
      <c r="C202" s="59" t="s">
        <v>409</v>
      </c>
      <c r="D202" s="73" t="s">
        <v>26</v>
      </c>
      <c r="E202" s="72" t="s">
        <v>410</v>
      </c>
      <c r="F202" s="69" t="s">
        <v>1634</v>
      </c>
      <c r="G202" s="18" t="s">
        <v>27</v>
      </c>
      <c r="H202" s="62">
        <v>39729</v>
      </c>
      <c r="I202" s="18" t="s">
        <v>28</v>
      </c>
      <c r="J202" s="114">
        <v>19400</v>
      </c>
      <c r="K202" s="100">
        <f>+J202*2.87%</f>
        <v>556.78</v>
      </c>
      <c r="L202" s="19">
        <v>0</v>
      </c>
      <c r="M202" s="118">
        <f>+J202*3.04%</f>
        <v>589.76</v>
      </c>
      <c r="N202" s="19">
        <v>11494.05</v>
      </c>
      <c r="O202" s="71">
        <f>+J202-K202-L202-M202-N202</f>
        <v>6759.4100000000035</v>
      </c>
      <c r="P202" s="46">
        <v>206</v>
      </c>
    </row>
    <row r="203" spans="1:16" ht="17.25" customHeight="1" x14ac:dyDescent="0.25">
      <c r="A203" s="18">
        <v>195</v>
      </c>
      <c r="B203" s="59" t="s">
        <v>411</v>
      </c>
      <c r="C203" s="59" t="s">
        <v>412</v>
      </c>
      <c r="D203" s="18" t="s">
        <v>26</v>
      </c>
      <c r="E203" s="72" t="s">
        <v>377</v>
      </c>
      <c r="F203" s="69" t="s">
        <v>1634</v>
      </c>
      <c r="G203" s="18" t="s">
        <v>27</v>
      </c>
      <c r="H203" s="62" t="s">
        <v>413</v>
      </c>
      <c r="I203" s="18" t="s">
        <v>28</v>
      </c>
      <c r="J203" s="114">
        <v>19000</v>
      </c>
      <c r="K203" s="100">
        <f>+J203*2.87%</f>
        <v>545.29999999999995</v>
      </c>
      <c r="L203" s="19">
        <v>0</v>
      </c>
      <c r="M203" s="118">
        <f>+J203*3.04%</f>
        <v>577.6</v>
      </c>
      <c r="N203" s="19">
        <v>0</v>
      </c>
      <c r="O203" s="71">
        <f>+J203-K203-L203-M203-N203</f>
        <v>17877.100000000002</v>
      </c>
      <c r="P203" s="46">
        <v>500</v>
      </c>
    </row>
    <row r="204" spans="1:16" ht="17.25" customHeight="1" x14ac:dyDescent="0.25">
      <c r="A204" s="18">
        <v>196</v>
      </c>
      <c r="B204" s="59" t="s">
        <v>414</v>
      </c>
      <c r="C204" s="59" t="s">
        <v>415</v>
      </c>
      <c r="D204" s="18" t="s">
        <v>29</v>
      </c>
      <c r="E204" s="72" t="s">
        <v>1618</v>
      </c>
      <c r="F204" s="69" t="s">
        <v>1617</v>
      </c>
      <c r="G204" s="65" t="s">
        <v>31</v>
      </c>
      <c r="H204" s="62">
        <v>45261</v>
      </c>
      <c r="I204" s="62">
        <v>45444</v>
      </c>
      <c r="J204" s="114">
        <v>50000</v>
      </c>
      <c r="K204" s="100">
        <f>+J204*2.87%</f>
        <v>1435</v>
      </c>
      <c r="L204" s="145">
        <v>1596.68</v>
      </c>
      <c r="M204" s="117">
        <f>+J204*3.04%</f>
        <v>1520</v>
      </c>
      <c r="N204" s="19">
        <v>1715.45</v>
      </c>
      <c r="O204" s="67">
        <f>+J204-K204-L204-M204-N204</f>
        <v>43732.87</v>
      </c>
      <c r="P204" s="46">
        <v>33</v>
      </c>
    </row>
    <row r="205" spans="1:16" ht="17.25" customHeight="1" x14ac:dyDescent="0.25">
      <c r="A205" s="18">
        <v>197</v>
      </c>
      <c r="B205" s="59" t="s">
        <v>416</v>
      </c>
      <c r="C205" s="59" t="s">
        <v>417</v>
      </c>
      <c r="D205" s="73" t="s">
        <v>29</v>
      </c>
      <c r="E205" s="72" t="s">
        <v>197</v>
      </c>
      <c r="F205" s="69" t="s">
        <v>1617</v>
      </c>
      <c r="G205" s="65" t="s">
        <v>31</v>
      </c>
      <c r="H205" s="62">
        <v>44319</v>
      </c>
      <c r="I205" s="62">
        <v>45049</v>
      </c>
      <c r="J205" s="114">
        <v>19000</v>
      </c>
      <c r="K205" s="100">
        <f>+J205*2.87%</f>
        <v>545.29999999999995</v>
      </c>
      <c r="L205" s="19">
        <v>0</v>
      </c>
      <c r="M205" s="117">
        <f>+J205*3.04%</f>
        <v>577.6</v>
      </c>
      <c r="N205" s="19">
        <v>0</v>
      </c>
      <c r="O205" s="67">
        <f>+J205-K205-L205-M205-N205</f>
        <v>17877.100000000002</v>
      </c>
      <c r="P205" s="46">
        <v>120</v>
      </c>
    </row>
    <row r="206" spans="1:16" ht="17.25" customHeight="1" x14ac:dyDescent="0.25">
      <c r="A206" s="18">
        <v>198</v>
      </c>
      <c r="B206" s="88" t="s">
        <v>418</v>
      </c>
      <c r="C206" s="88" t="s">
        <v>419</v>
      </c>
      <c r="D206" s="175" t="s">
        <v>29</v>
      </c>
      <c r="E206" s="60" t="s">
        <v>197</v>
      </c>
      <c r="F206" s="183" t="s">
        <v>1617</v>
      </c>
      <c r="G206" s="175" t="s">
        <v>27</v>
      </c>
      <c r="H206" s="187">
        <v>44713</v>
      </c>
      <c r="I206" s="175" t="s">
        <v>28</v>
      </c>
      <c r="J206" s="114">
        <v>19000</v>
      </c>
      <c r="K206" s="100">
        <f>+J206*2.87%</f>
        <v>545.29999999999995</v>
      </c>
      <c r="L206" s="19">
        <v>0</v>
      </c>
      <c r="M206" s="118">
        <f>+J206*3.04%</f>
        <v>577.6</v>
      </c>
      <c r="N206" s="19">
        <v>0</v>
      </c>
      <c r="O206" s="71">
        <f>+J206-K206-L206-M206-N206</f>
        <v>17877.100000000002</v>
      </c>
      <c r="P206" s="46">
        <v>178</v>
      </c>
    </row>
    <row r="207" spans="1:16" ht="17.25" customHeight="1" x14ac:dyDescent="0.25">
      <c r="A207" s="18">
        <v>199</v>
      </c>
      <c r="B207" s="132" t="s">
        <v>1755</v>
      </c>
      <c r="C207" s="119" t="s">
        <v>1756</v>
      </c>
      <c r="D207" s="46" t="s">
        <v>29</v>
      </c>
      <c r="E207" s="63" t="s">
        <v>1757</v>
      </c>
      <c r="F207" s="132" t="s">
        <v>1617</v>
      </c>
      <c r="G207" s="64" t="s">
        <v>1742</v>
      </c>
      <c r="H207" s="134">
        <v>45536</v>
      </c>
      <c r="I207" s="64" t="s">
        <v>28</v>
      </c>
      <c r="J207" s="114">
        <v>19000</v>
      </c>
      <c r="K207" s="100">
        <f>+J207*2.87%</f>
        <v>545.29999999999995</v>
      </c>
      <c r="L207" s="19">
        <v>0</v>
      </c>
      <c r="M207" s="118">
        <f>+J207*3.04%</f>
        <v>577.6</v>
      </c>
      <c r="N207" s="19">
        <v>0</v>
      </c>
      <c r="O207" s="71">
        <f>+J207-K207-L207-M207-N207</f>
        <v>17877.100000000002</v>
      </c>
      <c r="P207" s="46">
        <v>223</v>
      </c>
    </row>
    <row r="208" spans="1:16" ht="17.25" customHeight="1" x14ac:dyDescent="0.25">
      <c r="A208" s="18">
        <v>200</v>
      </c>
      <c r="B208" s="169" t="s">
        <v>1775</v>
      </c>
      <c r="C208" s="173" t="s">
        <v>1776</v>
      </c>
      <c r="D208" s="176" t="s">
        <v>29</v>
      </c>
      <c r="E208" s="87" t="s">
        <v>1777</v>
      </c>
      <c r="F208" s="181" t="s">
        <v>1747</v>
      </c>
      <c r="G208" s="174" t="s">
        <v>1772</v>
      </c>
      <c r="H208" s="186">
        <v>45536</v>
      </c>
      <c r="I208" s="186">
        <v>45352</v>
      </c>
      <c r="J208" s="147">
        <v>50000</v>
      </c>
      <c r="K208" s="100">
        <f>+J208*2.87%</f>
        <v>1435</v>
      </c>
      <c r="L208" s="145">
        <v>1854</v>
      </c>
      <c r="M208" s="118">
        <f>+J208*3.04%</f>
        <v>1520</v>
      </c>
      <c r="N208" s="19">
        <v>0</v>
      </c>
      <c r="O208" s="71">
        <f>+J208-K208-L208-M208-N208</f>
        <v>45191</v>
      </c>
      <c r="P208" s="46">
        <v>158</v>
      </c>
    </row>
    <row r="209" spans="1:16" ht="17.25" customHeight="1" x14ac:dyDescent="0.25">
      <c r="A209" s="18">
        <v>201</v>
      </c>
      <c r="B209" s="59" t="s">
        <v>421</v>
      </c>
      <c r="C209" s="59" t="s">
        <v>422</v>
      </c>
      <c r="D209" s="73" t="s">
        <v>29</v>
      </c>
      <c r="E209" s="72" t="s">
        <v>449</v>
      </c>
      <c r="F209" s="69" t="s">
        <v>1617</v>
      </c>
      <c r="G209" s="18" t="s">
        <v>27</v>
      </c>
      <c r="H209" s="62">
        <v>42278</v>
      </c>
      <c r="I209" s="18" t="s">
        <v>28</v>
      </c>
      <c r="J209" s="116">
        <v>23037</v>
      </c>
      <c r="K209" s="100">
        <f>+J209*2.87%</f>
        <v>661.16189999999995</v>
      </c>
      <c r="L209" s="19">
        <v>0</v>
      </c>
      <c r="M209" s="118">
        <f>+J209*3.04%</f>
        <v>700.32479999999998</v>
      </c>
      <c r="N209" s="19">
        <v>1715.46</v>
      </c>
      <c r="O209" s="71">
        <f>+J209-K209-L209-M209-N209</f>
        <v>19960.053300000003</v>
      </c>
      <c r="P209" s="46">
        <v>511</v>
      </c>
    </row>
    <row r="210" spans="1:16" ht="17.25" customHeight="1" x14ac:dyDescent="0.25">
      <c r="A210" s="18">
        <v>202</v>
      </c>
      <c r="B210" s="59" t="s">
        <v>423</v>
      </c>
      <c r="C210" s="59" t="s">
        <v>424</v>
      </c>
      <c r="D210" s="73" t="s">
        <v>29</v>
      </c>
      <c r="E210" s="72" t="s">
        <v>449</v>
      </c>
      <c r="F210" s="69" t="s">
        <v>1617</v>
      </c>
      <c r="G210" s="18" t="s">
        <v>27</v>
      </c>
      <c r="H210" s="62">
        <v>42493</v>
      </c>
      <c r="I210" s="18" t="s">
        <v>28</v>
      </c>
      <c r="J210" s="116">
        <v>23037</v>
      </c>
      <c r="K210" s="100">
        <f>+J210*2.87%</f>
        <v>661.16189999999995</v>
      </c>
      <c r="L210" s="19">
        <v>0</v>
      </c>
      <c r="M210" s="118">
        <f>+J210*3.04%</f>
        <v>700.32479999999998</v>
      </c>
      <c r="N210" s="19">
        <v>0</v>
      </c>
      <c r="O210" s="71">
        <f>+J210-K210-L210-M210-N210</f>
        <v>21675.513300000002</v>
      </c>
      <c r="P210" s="46">
        <v>518</v>
      </c>
    </row>
    <row r="211" spans="1:16" x14ac:dyDescent="0.25">
      <c r="A211" s="18">
        <v>203</v>
      </c>
      <c r="B211" s="88" t="s">
        <v>425</v>
      </c>
      <c r="C211" s="88" t="s">
        <v>426</v>
      </c>
      <c r="D211" s="73" t="s">
        <v>26</v>
      </c>
      <c r="E211" s="72" t="s">
        <v>449</v>
      </c>
      <c r="F211" s="69" t="s">
        <v>1617</v>
      </c>
      <c r="G211" s="18" t="s">
        <v>27</v>
      </c>
      <c r="H211" s="62">
        <v>42432</v>
      </c>
      <c r="I211" s="18" t="s">
        <v>28</v>
      </c>
      <c r="J211" s="116">
        <v>19000</v>
      </c>
      <c r="K211" s="100">
        <f>+J211*2.87%</f>
        <v>545.29999999999995</v>
      </c>
      <c r="L211" s="19">
        <v>0</v>
      </c>
      <c r="M211" s="118">
        <f>+J211*3.04%</f>
        <v>577.6</v>
      </c>
      <c r="N211" s="19">
        <v>0</v>
      </c>
      <c r="O211" s="71">
        <f>+J211-K211-L211-M211-N211</f>
        <v>17877.100000000002</v>
      </c>
      <c r="P211" s="46">
        <v>519</v>
      </c>
    </row>
    <row r="212" spans="1:16" ht="17.25" customHeight="1" x14ac:dyDescent="0.25">
      <c r="A212" s="18">
        <v>204</v>
      </c>
      <c r="B212" s="59" t="s">
        <v>427</v>
      </c>
      <c r="C212" s="59" t="s">
        <v>428</v>
      </c>
      <c r="D212" s="73" t="s">
        <v>29</v>
      </c>
      <c r="E212" s="72" t="s">
        <v>449</v>
      </c>
      <c r="F212" s="69" t="s">
        <v>1617</v>
      </c>
      <c r="G212" s="18" t="s">
        <v>27</v>
      </c>
      <c r="H212" s="62">
        <v>43010</v>
      </c>
      <c r="I212" s="18" t="s">
        <v>28</v>
      </c>
      <c r="J212" s="116">
        <v>19000</v>
      </c>
      <c r="K212" s="100">
        <f>+J212*2.87%</f>
        <v>545.29999999999995</v>
      </c>
      <c r="L212" s="19">
        <v>0</v>
      </c>
      <c r="M212" s="118">
        <f>+J212*3.04%</f>
        <v>577.6</v>
      </c>
      <c r="N212" s="19">
        <v>0</v>
      </c>
      <c r="O212" s="71">
        <f>+J212-K212-L212-M212-N212</f>
        <v>17877.100000000002</v>
      </c>
      <c r="P212" s="46">
        <v>536</v>
      </c>
    </row>
    <row r="213" spans="1:16" ht="17.25" customHeight="1" x14ac:dyDescent="0.25">
      <c r="A213" s="18">
        <v>205</v>
      </c>
      <c r="B213" s="59" t="s">
        <v>429</v>
      </c>
      <c r="C213" s="59" t="s">
        <v>430</v>
      </c>
      <c r="D213" s="73" t="s">
        <v>29</v>
      </c>
      <c r="E213" s="72" t="s">
        <v>449</v>
      </c>
      <c r="F213" s="69" t="s">
        <v>1617</v>
      </c>
      <c r="G213" s="18" t="s">
        <v>27</v>
      </c>
      <c r="H213" s="62">
        <v>43283</v>
      </c>
      <c r="I213" s="18" t="s">
        <v>28</v>
      </c>
      <c r="J213" s="116">
        <v>19000</v>
      </c>
      <c r="K213" s="100">
        <f>+J213*2.87%</f>
        <v>545.29999999999995</v>
      </c>
      <c r="L213" s="19">
        <v>0</v>
      </c>
      <c r="M213" s="118">
        <f>+J213*3.04%</f>
        <v>577.6</v>
      </c>
      <c r="N213" s="19">
        <v>0</v>
      </c>
      <c r="O213" s="71">
        <f>+J213-K213-L213-M213-N213</f>
        <v>17877.100000000002</v>
      </c>
      <c r="P213" s="46">
        <v>550</v>
      </c>
    </row>
    <row r="214" spans="1:16" ht="17.25" customHeight="1" x14ac:dyDescent="0.25">
      <c r="A214" s="18">
        <v>206</v>
      </c>
      <c r="B214" s="59" t="s">
        <v>431</v>
      </c>
      <c r="C214" s="59" t="s">
        <v>432</v>
      </c>
      <c r="D214" s="73" t="s">
        <v>29</v>
      </c>
      <c r="E214" s="72" t="s">
        <v>197</v>
      </c>
      <c r="F214" s="69" t="s">
        <v>1617</v>
      </c>
      <c r="G214" s="18" t="s">
        <v>27</v>
      </c>
      <c r="H214" s="62">
        <v>44805</v>
      </c>
      <c r="I214" s="18" t="s">
        <v>28</v>
      </c>
      <c r="J214" s="116">
        <v>19000</v>
      </c>
      <c r="K214" s="100">
        <f>+J214*2.87%</f>
        <v>545.29999999999995</v>
      </c>
      <c r="L214" s="19">
        <v>0</v>
      </c>
      <c r="M214" s="118">
        <f>+J214*3.04%</f>
        <v>577.6</v>
      </c>
      <c r="N214" s="19">
        <v>0</v>
      </c>
      <c r="O214" s="71">
        <f>+J214-K214-L214-M214-N214</f>
        <v>17877.100000000002</v>
      </c>
      <c r="P214" s="46">
        <v>603</v>
      </c>
    </row>
    <row r="215" spans="1:16" ht="17.25" customHeight="1" x14ac:dyDescent="0.25">
      <c r="A215" s="18">
        <v>207</v>
      </c>
      <c r="B215" s="59" t="s">
        <v>1842</v>
      </c>
      <c r="C215" s="59" t="s">
        <v>433</v>
      </c>
      <c r="D215" s="73" t="s">
        <v>26</v>
      </c>
      <c r="E215" s="72" t="s">
        <v>192</v>
      </c>
      <c r="F215" s="69" t="s">
        <v>1617</v>
      </c>
      <c r="G215" s="18" t="s">
        <v>27</v>
      </c>
      <c r="H215" s="62">
        <v>44805</v>
      </c>
      <c r="I215" s="18" t="s">
        <v>28</v>
      </c>
      <c r="J215" s="116">
        <v>19000</v>
      </c>
      <c r="K215" s="100">
        <f>+J215*2.87%</f>
        <v>545.29999999999995</v>
      </c>
      <c r="L215" s="19">
        <v>0</v>
      </c>
      <c r="M215" s="118">
        <f>+J215*3.04%</f>
        <v>577.6</v>
      </c>
      <c r="N215" s="19">
        <v>0</v>
      </c>
      <c r="O215" s="71">
        <f>+J215-K215-L215-M215-N215</f>
        <v>17877.100000000002</v>
      </c>
      <c r="P215" s="46">
        <v>602</v>
      </c>
    </row>
    <row r="216" spans="1:16" ht="17.25" customHeight="1" x14ac:dyDescent="0.25">
      <c r="A216" s="18">
        <v>208</v>
      </c>
      <c r="B216" s="59" t="s">
        <v>434</v>
      </c>
      <c r="C216" s="59" t="s">
        <v>435</v>
      </c>
      <c r="D216" s="73" t="s">
        <v>29</v>
      </c>
      <c r="E216" s="72" t="s">
        <v>420</v>
      </c>
      <c r="F216" s="69" t="s">
        <v>1617</v>
      </c>
      <c r="G216" s="18" t="s">
        <v>27</v>
      </c>
      <c r="H216" s="62">
        <v>45139</v>
      </c>
      <c r="I216" s="18" t="s">
        <v>28</v>
      </c>
      <c r="J216" s="114">
        <v>18700</v>
      </c>
      <c r="K216" s="100">
        <f>+J216*2.87%</f>
        <v>536.68999999999994</v>
      </c>
      <c r="L216" s="19">
        <v>0</v>
      </c>
      <c r="M216" s="118">
        <f>+J216*3.04%</f>
        <v>568.48</v>
      </c>
      <c r="N216" s="19">
        <v>0</v>
      </c>
      <c r="O216" s="71">
        <f>+J216-K216-L216-M216-N216</f>
        <v>17594.830000000002</v>
      </c>
      <c r="P216" s="46">
        <v>289</v>
      </c>
    </row>
    <row r="217" spans="1:16" ht="17.25" customHeight="1" x14ac:dyDescent="0.25">
      <c r="A217" s="18">
        <v>209</v>
      </c>
      <c r="B217" s="59" t="s">
        <v>436</v>
      </c>
      <c r="C217" s="59" t="s">
        <v>437</v>
      </c>
      <c r="D217" s="73" t="s">
        <v>29</v>
      </c>
      <c r="E217" s="72" t="s">
        <v>1691</v>
      </c>
      <c r="F217" s="69" t="s">
        <v>1617</v>
      </c>
      <c r="G217" s="18" t="s">
        <v>27</v>
      </c>
      <c r="H217" s="62">
        <v>45231</v>
      </c>
      <c r="I217" s="18" t="s">
        <v>28</v>
      </c>
      <c r="J217" s="115">
        <v>19000</v>
      </c>
      <c r="K217" s="100">
        <f>+J217*2.87%</f>
        <v>545.29999999999995</v>
      </c>
      <c r="L217" s="19">
        <v>0</v>
      </c>
      <c r="M217" s="118">
        <f>+J217*3.04%</f>
        <v>577.6</v>
      </c>
      <c r="N217" s="19">
        <v>0</v>
      </c>
      <c r="O217" s="71">
        <f>+J217-K217-L217-M217-N217</f>
        <v>17877.100000000002</v>
      </c>
      <c r="P217" s="46">
        <v>250</v>
      </c>
    </row>
    <row r="218" spans="1:16" ht="17.25" customHeight="1" x14ac:dyDescent="0.25">
      <c r="A218" s="18">
        <v>210</v>
      </c>
      <c r="B218" s="59" t="s">
        <v>438</v>
      </c>
      <c r="C218" s="59" t="s">
        <v>439</v>
      </c>
      <c r="D218" s="73" t="s">
        <v>29</v>
      </c>
      <c r="E218" s="151" t="s">
        <v>1692</v>
      </c>
      <c r="F218" s="69" t="s">
        <v>1617</v>
      </c>
      <c r="G218" s="18" t="s">
        <v>27</v>
      </c>
      <c r="H218" s="62">
        <v>45261</v>
      </c>
      <c r="I218" s="18" t="s">
        <v>28</v>
      </c>
      <c r="J218" s="115">
        <v>19000</v>
      </c>
      <c r="K218" s="100">
        <f>+J218*2.87%</f>
        <v>545.29999999999995</v>
      </c>
      <c r="L218" s="19">
        <v>0</v>
      </c>
      <c r="M218" s="118">
        <f>+J218*3.04%</f>
        <v>577.6</v>
      </c>
      <c r="N218" s="19">
        <v>0</v>
      </c>
      <c r="O218" s="71">
        <f>+J218-K218-L218-M218-N218</f>
        <v>17877.100000000002</v>
      </c>
      <c r="P218" s="46">
        <v>258</v>
      </c>
    </row>
    <row r="219" spans="1:16" ht="15.75" customHeight="1" x14ac:dyDescent="0.25">
      <c r="A219" s="18">
        <v>211</v>
      </c>
      <c r="B219" s="68" t="s">
        <v>440</v>
      </c>
      <c r="C219" s="68" t="s">
        <v>441</v>
      </c>
      <c r="D219" s="89" t="s">
        <v>29</v>
      </c>
      <c r="E219" s="151" t="s">
        <v>1692</v>
      </c>
      <c r="F219" s="69" t="s">
        <v>1617</v>
      </c>
      <c r="G219" s="18" t="s">
        <v>27</v>
      </c>
      <c r="H219" s="62">
        <v>45261</v>
      </c>
      <c r="I219" s="18" t="s">
        <v>28</v>
      </c>
      <c r="J219" s="115">
        <v>19000</v>
      </c>
      <c r="K219" s="100">
        <f>+J219*2.87%</f>
        <v>545.29999999999995</v>
      </c>
      <c r="L219" s="19">
        <v>0</v>
      </c>
      <c r="M219" s="118">
        <f>+J219*3.04%</f>
        <v>577.6</v>
      </c>
      <c r="N219" s="19">
        <v>0</v>
      </c>
      <c r="O219" s="71">
        <f>+J219-K219-L219-M219-N219</f>
        <v>17877.100000000002</v>
      </c>
      <c r="P219" s="46">
        <v>259</v>
      </c>
    </row>
    <row r="220" spans="1:16" ht="17.25" customHeight="1" x14ac:dyDescent="0.25">
      <c r="A220" s="18">
        <v>212</v>
      </c>
      <c r="B220" s="59" t="s">
        <v>442</v>
      </c>
      <c r="C220" s="59" t="s">
        <v>443</v>
      </c>
      <c r="D220" s="18" t="s">
        <v>29</v>
      </c>
      <c r="E220" s="151" t="s">
        <v>420</v>
      </c>
      <c r="F220" s="69" t="s">
        <v>1617</v>
      </c>
      <c r="G220" s="18" t="s">
        <v>27</v>
      </c>
      <c r="H220" s="62">
        <v>45383</v>
      </c>
      <c r="I220" s="18" t="s">
        <v>28</v>
      </c>
      <c r="J220" s="115">
        <v>19000</v>
      </c>
      <c r="K220" s="100">
        <f>+J220*2.87%</f>
        <v>545.29999999999995</v>
      </c>
      <c r="L220" s="19">
        <v>0</v>
      </c>
      <c r="M220" s="118">
        <f>+J220*3.04%</f>
        <v>577.6</v>
      </c>
      <c r="N220" s="19">
        <v>0</v>
      </c>
      <c r="O220" s="71">
        <f>+J220-K220-L220-M220-N220</f>
        <v>17877.100000000002</v>
      </c>
      <c r="P220" s="46">
        <v>264</v>
      </c>
    </row>
    <row r="221" spans="1:16" ht="17.25" customHeight="1" x14ac:dyDescent="0.25">
      <c r="A221" s="18">
        <v>213</v>
      </c>
      <c r="B221" s="59" t="s">
        <v>444</v>
      </c>
      <c r="C221" s="59" t="s">
        <v>445</v>
      </c>
      <c r="D221" s="18" t="s">
        <v>29</v>
      </c>
      <c r="E221" s="72" t="s">
        <v>446</v>
      </c>
      <c r="F221" s="69" t="s">
        <v>1680</v>
      </c>
      <c r="G221" s="18" t="s">
        <v>27</v>
      </c>
      <c r="H221" s="62">
        <v>39539</v>
      </c>
      <c r="I221" s="18" t="s">
        <v>28</v>
      </c>
      <c r="J221" s="115">
        <v>25000</v>
      </c>
      <c r="K221" s="100">
        <f>+J221*2.87%</f>
        <v>717.5</v>
      </c>
      <c r="L221" s="19">
        <v>0</v>
      </c>
      <c r="M221" s="118">
        <f>+J221*3.04%</f>
        <v>760</v>
      </c>
      <c r="N221" s="19">
        <v>1715.46</v>
      </c>
      <c r="O221" s="71">
        <f>+J221-K221-L221-M221-N221</f>
        <v>21807.040000000001</v>
      </c>
      <c r="P221" s="46">
        <v>446</v>
      </c>
    </row>
    <row r="222" spans="1:16" ht="17.25" customHeight="1" x14ac:dyDescent="0.25">
      <c r="A222" s="18">
        <v>214</v>
      </c>
      <c r="B222" s="59" t="s">
        <v>447</v>
      </c>
      <c r="C222" s="59" t="s">
        <v>448</v>
      </c>
      <c r="D222" s="18" t="s">
        <v>29</v>
      </c>
      <c r="E222" s="72" t="s">
        <v>449</v>
      </c>
      <c r="F222" s="69" t="s">
        <v>1680</v>
      </c>
      <c r="G222" s="18" t="s">
        <v>27</v>
      </c>
      <c r="H222" s="62">
        <v>45170</v>
      </c>
      <c r="I222" s="18" t="s">
        <v>28</v>
      </c>
      <c r="J222" s="115">
        <v>19000</v>
      </c>
      <c r="K222" s="100">
        <f>+J222*2.87%</f>
        <v>545.29999999999995</v>
      </c>
      <c r="L222" s="99">
        <v>0</v>
      </c>
      <c r="M222" s="118">
        <f>+J222*3.04%</f>
        <v>577.6</v>
      </c>
      <c r="N222" s="19">
        <v>0</v>
      </c>
      <c r="O222" s="71">
        <f>+J222-K222-L222-M222-N222</f>
        <v>17877.100000000002</v>
      </c>
      <c r="P222" s="46">
        <v>292</v>
      </c>
    </row>
    <row r="223" spans="1:16" ht="17.25" customHeight="1" x14ac:dyDescent="0.25">
      <c r="A223" s="18">
        <v>215</v>
      </c>
      <c r="B223" s="59" t="s">
        <v>450</v>
      </c>
      <c r="C223" s="59" t="s">
        <v>451</v>
      </c>
      <c r="D223" s="18" t="s">
        <v>29</v>
      </c>
      <c r="E223" s="60" t="s">
        <v>452</v>
      </c>
      <c r="F223" s="69" t="s">
        <v>1680</v>
      </c>
      <c r="G223" s="18" t="s">
        <v>27</v>
      </c>
      <c r="H223" s="62">
        <v>41904</v>
      </c>
      <c r="I223" s="18" t="s">
        <v>28</v>
      </c>
      <c r="J223" s="114">
        <v>30000</v>
      </c>
      <c r="K223" s="100">
        <f>+J223*2.87%</f>
        <v>861</v>
      </c>
      <c r="L223" s="19">
        <v>0</v>
      </c>
      <c r="M223" s="118">
        <f>+J223*3.04%</f>
        <v>912</v>
      </c>
      <c r="N223" s="19">
        <v>1715.46</v>
      </c>
      <c r="O223" s="71">
        <f>+J223-K223-L223-M223-N223</f>
        <v>26511.54</v>
      </c>
      <c r="P223" s="46">
        <v>499</v>
      </c>
    </row>
    <row r="224" spans="1:16" ht="17.25" customHeight="1" x14ac:dyDescent="0.25">
      <c r="A224" s="18">
        <v>216</v>
      </c>
      <c r="B224" s="59" t="s">
        <v>453</v>
      </c>
      <c r="C224" s="59" t="s">
        <v>454</v>
      </c>
      <c r="D224" s="18" t="s">
        <v>26</v>
      </c>
      <c r="E224" s="72" t="s">
        <v>449</v>
      </c>
      <c r="F224" s="69" t="s">
        <v>1680</v>
      </c>
      <c r="G224" s="18" t="s">
        <v>27</v>
      </c>
      <c r="H224" s="62">
        <v>41463</v>
      </c>
      <c r="I224" s="18" t="s">
        <v>28</v>
      </c>
      <c r="J224" s="114">
        <v>23200</v>
      </c>
      <c r="K224" s="100">
        <f>+J224*2.87%</f>
        <v>665.84</v>
      </c>
      <c r="L224" s="99">
        <v>0</v>
      </c>
      <c r="M224" s="118">
        <f>+J224*3.04%</f>
        <v>705.28</v>
      </c>
      <c r="N224" s="19">
        <v>14582.81</v>
      </c>
      <c r="O224" s="71">
        <f>+J224-K224-L224-M224-N224</f>
        <v>7246.0700000000015</v>
      </c>
      <c r="P224" s="46">
        <v>482</v>
      </c>
    </row>
    <row r="225" spans="1:16" ht="17.25" customHeight="1" x14ac:dyDescent="0.25">
      <c r="A225" s="18">
        <v>217</v>
      </c>
      <c r="B225" s="59" t="s">
        <v>455</v>
      </c>
      <c r="C225" s="59" t="s">
        <v>456</v>
      </c>
      <c r="D225" s="18" t="s">
        <v>29</v>
      </c>
      <c r="E225" s="72" t="s">
        <v>449</v>
      </c>
      <c r="F225" s="69" t="s">
        <v>1680</v>
      </c>
      <c r="G225" s="18" t="s">
        <v>27</v>
      </c>
      <c r="H225" s="62">
        <v>44593</v>
      </c>
      <c r="I225" s="18" t="s">
        <v>28</v>
      </c>
      <c r="J225" s="114">
        <v>19000</v>
      </c>
      <c r="K225" s="100">
        <f>+J225*2.87%</f>
        <v>545.29999999999995</v>
      </c>
      <c r="L225" s="99">
        <v>0</v>
      </c>
      <c r="M225" s="118">
        <f>+J225*3.04%</f>
        <v>577.6</v>
      </c>
      <c r="N225" s="19">
        <v>0</v>
      </c>
      <c r="O225" s="71">
        <f>+J225-K225-L225-M225-N225</f>
        <v>17877.100000000002</v>
      </c>
      <c r="P225" s="46">
        <v>210</v>
      </c>
    </row>
    <row r="226" spans="1:16" ht="17.25" customHeight="1" x14ac:dyDescent="0.25">
      <c r="A226" s="18">
        <v>218</v>
      </c>
      <c r="B226" s="59" t="s">
        <v>457</v>
      </c>
      <c r="C226" s="59" t="s">
        <v>458</v>
      </c>
      <c r="D226" s="18" t="s">
        <v>29</v>
      </c>
      <c r="E226" s="72" t="s">
        <v>449</v>
      </c>
      <c r="F226" s="69" t="s">
        <v>1680</v>
      </c>
      <c r="G226" s="18" t="s">
        <v>27</v>
      </c>
      <c r="H226" s="62">
        <v>42644</v>
      </c>
      <c r="I226" s="18" t="s">
        <v>28</v>
      </c>
      <c r="J226" s="116">
        <v>19000</v>
      </c>
      <c r="K226" s="100">
        <f>+J226*2.87%</f>
        <v>545.29999999999995</v>
      </c>
      <c r="L226" s="99">
        <v>0</v>
      </c>
      <c r="M226" s="118">
        <f>+J226*3.04%</f>
        <v>577.6</v>
      </c>
      <c r="N226" s="19">
        <v>6655.17</v>
      </c>
      <c r="O226" s="71">
        <f>+J226-K226-L226-M226-N226</f>
        <v>11221.930000000002</v>
      </c>
      <c r="P226" s="46">
        <v>521</v>
      </c>
    </row>
    <row r="227" spans="1:16" ht="17.25" customHeight="1" x14ac:dyDescent="0.25">
      <c r="A227" s="18">
        <v>219</v>
      </c>
      <c r="B227" s="59" t="s">
        <v>459</v>
      </c>
      <c r="C227" s="59" t="s">
        <v>460</v>
      </c>
      <c r="D227" s="18" t="s">
        <v>29</v>
      </c>
      <c r="E227" s="72" t="s">
        <v>449</v>
      </c>
      <c r="F227" s="69" t="s">
        <v>1680</v>
      </c>
      <c r="G227" s="18" t="s">
        <v>27</v>
      </c>
      <c r="H227" s="62">
        <v>43283</v>
      </c>
      <c r="I227" s="18" t="s">
        <v>28</v>
      </c>
      <c r="J227" s="116">
        <v>28000</v>
      </c>
      <c r="K227" s="100">
        <f>+J227*2.87%</f>
        <v>803.6</v>
      </c>
      <c r="L227" s="99">
        <v>0</v>
      </c>
      <c r="M227" s="118">
        <f>+J227*3.04%</f>
        <v>851.2</v>
      </c>
      <c r="N227" s="19">
        <v>0</v>
      </c>
      <c r="O227" s="71">
        <f>+J227-K227-L227-M227-N227</f>
        <v>26345.200000000001</v>
      </c>
      <c r="P227" s="46">
        <v>558</v>
      </c>
    </row>
    <row r="228" spans="1:16" ht="17.25" customHeight="1" x14ac:dyDescent="0.25">
      <c r="A228" s="18">
        <v>220</v>
      </c>
      <c r="B228" s="59" t="s">
        <v>461</v>
      </c>
      <c r="C228" s="59" t="s">
        <v>462</v>
      </c>
      <c r="D228" s="18" t="s">
        <v>29</v>
      </c>
      <c r="E228" s="72" t="s">
        <v>449</v>
      </c>
      <c r="F228" s="69" t="s">
        <v>1680</v>
      </c>
      <c r="G228" s="18" t="s">
        <v>27</v>
      </c>
      <c r="H228" s="62">
        <v>43647</v>
      </c>
      <c r="I228" s="18" t="s">
        <v>28</v>
      </c>
      <c r="J228" s="116">
        <v>19000</v>
      </c>
      <c r="K228" s="100">
        <f>+J228*2.87%</f>
        <v>545.29999999999995</v>
      </c>
      <c r="L228" s="19">
        <v>0</v>
      </c>
      <c r="M228" s="118">
        <f>+J228*3.04%</f>
        <v>577.6</v>
      </c>
      <c r="N228" s="19">
        <v>0</v>
      </c>
      <c r="O228" s="71">
        <f>+J228-K228-L228-M228-N228</f>
        <v>17877.100000000002</v>
      </c>
      <c r="P228" s="46">
        <v>583</v>
      </c>
    </row>
    <row r="229" spans="1:16" ht="17.25" customHeight="1" x14ac:dyDescent="0.25">
      <c r="A229" s="18">
        <v>221</v>
      </c>
      <c r="B229" s="59" t="s">
        <v>463</v>
      </c>
      <c r="C229" s="59" t="s">
        <v>464</v>
      </c>
      <c r="D229" s="18" t="s">
        <v>29</v>
      </c>
      <c r="E229" s="72" t="s">
        <v>1711</v>
      </c>
      <c r="F229" s="69" t="s">
        <v>1680</v>
      </c>
      <c r="G229" s="18" t="s">
        <v>27</v>
      </c>
      <c r="H229" s="62">
        <v>43770</v>
      </c>
      <c r="I229" s="18" t="s">
        <v>28</v>
      </c>
      <c r="J229" s="116">
        <v>29000</v>
      </c>
      <c r="K229" s="100">
        <f>+J229*2.87%</f>
        <v>832.3</v>
      </c>
      <c r="L229" s="19">
        <v>0</v>
      </c>
      <c r="M229" s="118">
        <f>+J229*3.04%</f>
        <v>881.6</v>
      </c>
      <c r="N229" s="19">
        <v>1715.46</v>
      </c>
      <c r="O229" s="71">
        <f>+J229-K229-L229-M229-N229</f>
        <v>25570.640000000003</v>
      </c>
      <c r="P229" s="46">
        <v>605</v>
      </c>
    </row>
    <row r="230" spans="1:16" ht="17.25" customHeight="1" x14ac:dyDescent="0.25">
      <c r="A230" s="18">
        <v>222</v>
      </c>
      <c r="B230" s="59" t="s">
        <v>465</v>
      </c>
      <c r="C230" s="59" t="s">
        <v>466</v>
      </c>
      <c r="D230" s="18" t="s">
        <v>26</v>
      </c>
      <c r="E230" s="72" t="s">
        <v>449</v>
      </c>
      <c r="F230" s="69" t="s">
        <v>1680</v>
      </c>
      <c r="G230" s="18" t="s">
        <v>27</v>
      </c>
      <c r="H230" s="62">
        <v>43983</v>
      </c>
      <c r="I230" s="18" t="s">
        <v>28</v>
      </c>
      <c r="J230" s="116">
        <v>19000</v>
      </c>
      <c r="K230" s="100">
        <f>+J230*2.87%</f>
        <v>545.29999999999995</v>
      </c>
      <c r="L230" s="19">
        <v>0</v>
      </c>
      <c r="M230" s="118">
        <f>+J230*3.04%</f>
        <v>577.6</v>
      </c>
      <c r="N230" s="19">
        <v>0</v>
      </c>
      <c r="O230" s="71">
        <f>+J230-K230-L230-M230-N230</f>
        <v>17877.100000000002</v>
      </c>
      <c r="P230" s="46">
        <v>622</v>
      </c>
    </row>
    <row r="231" spans="1:16" ht="17.25" customHeight="1" x14ac:dyDescent="0.25">
      <c r="A231" s="18">
        <v>223</v>
      </c>
      <c r="B231" s="59" t="s">
        <v>467</v>
      </c>
      <c r="C231" s="59" t="s">
        <v>468</v>
      </c>
      <c r="D231" s="18" t="s">
        <v>29</v>
      </c>
      <c r="E231" s="60" t="s">
        <v>449</v>
      </c>
      <c r="F231" s="69" t="s">
        <v>1680</v>
      </c>
      <c r="G231" s="18" t="s">
        <v>27</v>
      </c>
      <c r="H231" s="62">
        <v>43983</v>
      </c>
      <c r="I231" s="18" t="s">
        <v>28</v>
      </c>
      <c r="J231" s="116">
        <v>29000</v>
      </c>
      <c r="K231" s="100">
        <f>+J231*2.87%</f>
        <v>832.3</v>
      </c>
      <c r="L231" s="19">
        <v>0</v>
      </c>
      <c r="M231" s="118">
        <f>+J231*3.04%</f>
        <v>881.6</v>
      </c>
      <c r="N231" s="19">
        <v>0</v>
      </c>
      <c r="O231" s="71">
        <f>+J231-K231-L231-M231-N231</f>
        <v>27286.100000000002</v>
      </c>
      <c r="P231" s="46">
        <v>623</v>
      </c>
    </row>
    <row r="232" spans="1:16" ht="17.25" customHeight="1" x14ac:dyDescent="0.25">
      <c r="A232" s="18">
        <v>224</v>
      </c>
      <c r="B232" s="59" t="s">
        <v>469</v>
      </c>
      <c r="C232" s="59" t="s">
        <v>470</v>
      </c>
      <c r="D232" s="18" t="s">
        <v>29</v>
      </c>
      <c r="E232" s="60" t="s">
        <v>449</v>
      </c>
      <c r="F232" s="69" t="s">
        <v>1680</v>
      </c>
      <c r="G232" s="18" t="s">
        <v>27</v>
      </c>
      <c r="H232" s="62">
        <v>44470</v>
      </c>
      <c r="I232" s="18" t="s">
        <v>28</v>
      </c>
      <c r="J232" s="114">
        <v>19000</v>
      </c>
      <c r="K232" s="100">
        <f>+J232*2.87%</f>
        <v>545.29999999999995</v>
      </c>
      <c r="L232" s="19">
        <v>0</v>
      </c>
      <c r="M232" s="118">
        <f>+J232*3.04%</f>
        <v>577.6</v>
      </c>
      <c r="N232" s="19">
        <v>0</v>
      </c>
      <c r="O232" s="71">
        <f>+J232-K232-L232-M232-N232</f>
        <v>17877.100000000002</v>
      </c>
      <c r="P232" s="46">
        <v>203</v>
      </c>
    </row>
    <row r="233" spans="1:16" ht="17.25" customHeight="1" x14ac:dyDescent="0.25">
      <c r="A233" s="18">
        <v>225</v>
      </c>
      <c r="B233" s="59" t="s">
        <v>471</v>
      </c>
      <c r="C233" s="59" t="s">
        <v>472</v>
      </c>
      <c r="D233" s="18" t="s">
        <v>26</v>
      </c>
      <c r="E233" s="60" t="s">
        <v>52</v>
      </c>
      <c r="F233" s="69" t="s">
        <v>1680</v>
      </c>
      <c r="G233" s="18" t="s">
        <v>27</v>
      </c>
      <c r="H233" s="62">
        <v>44805</v>
      </c>
      <c r="I233" s="18" t="s">
        <v>28</v>
      </c>
      <c r="J233" s="114">
        <v>25000</v>
      </c>
      <c r="K233" s="100">
        <f>+J233*2.87%</f>
        <v>717.5</v>
      </c>
      <c r="L233" s="19">
        <v>0</v>
      </c>
      <c r="M233" s="118">
        <f>+J233*3.04%</f>
        <v>760</v>
      </c>
      <c r="N233" s="19">
        <v>0</v>
      </c>
      <c r="O233" s="71">
        <f>+J233-K233-L233-M233-N233</f>
        <v>23522.5</v>
      </c>
      <c r="P233" s="46">
        <v>184</v>
      </c>
    </row>
    <row r="234" spans="1:16" x14ac:dyDescent="0.25">
      <c r="A234" s="18">
        <v>226</v>
      </c>
      <c r="B234" s="59" t="s">
        <v>473</v>
      </c>
      <c r="C234" s="59" t="s">
        <v>474</v>
      </c>
      <c r="D234" s="18" t="s">
        <v>29</v>
      </c>
      <c r="E234" s="60" t="s">
        <v>449</v>
      </c>
      <c r="F234" s="69" t="s">
        <v>1680</v>
      </c>
      <c r="G234" s="65" t="s">
        <v>31</v>
      </c>
      <c r="H234" s="62">
        <v>44256</v>
      </c>
      <c r="I234" s="62">
        <v>45170</v>
      </c>
      <c r="J234" s="114">
        <v>19000</v>
      </c>
      <c r="K234" s="100">
        <f>+J234*2.87%</f>
        <v>545.29999999999995</v>
      </c>
      <c r="L234" s="19">
        <v>0</v>
      </c>
      <c r="M234" s="117">
        <f>+J234*3.04%</f>
        <v>577.6</v>
      </c>
      <c r="N234" s="19">
        <v>0</v>
      </c>
      <c r="O234" s="67">
        <f>+J234-K234-L234-M234-N234</f>
        <v>17877.100000000002</v>
      </c>
      <c r="P234" s="46">
        <v>148</v>
      </c>
    </row>
    <row r="235" spans="1:16" ht="17.25" customHeight="1" x14ac:dyDescent="0.25">
      <c r="A235" s="18">
        <v>227</v>
      </c>
      <c r="B235" s="88" t="s">
        <v>475</v>
      </c>
      <c r="C235" s="88" t="s">
        <v>476</v>
      </c>
      <c r="D235" s="175" t="s">
        <v>29</v>
      </c>
      <c r="E235" s="60" t="s">
        <v>449</v>
      </c>
      <c r="F235" s="183" t="s">
        <v>1680</v>
      </c>
      <c r="G235" s="175" t="s">
        <v>27</v>
      </c>
      <c r="H235" s="187">
        <v>44835</v>
      </c>
      <c r="I235" s="175" t="s">
        <v>28</v>
      </c>
      <c r="J235" s="114">
        <v>19000</v>
      </c>
      <c r="K235" s="100">
        <f>+J235*2.87%</f>
        <v>545.29999999999995</v>
      </c>
      <c r="L235" s="99">
        <v>0</v>
      </c>
      <c r="M235" s="118">
        <f>+J235*3.04%</f>
        <v>577.6</v>
      </c>
      <c r="N235" s="19">
        <v>0</v>
      </c>
      <c r="O235" s="71">
        <f>+J235-K235-L235-M235-N235</f>
        <v>17877.100000000002</v>
      </c>
      <c r="P235" s="46">
        <v>179</v>
      </c>
    </row>
    <row r="236" spans="1:16" ht="17.25" customHeight="1" x14ac:dyDescent="0.25">
      <c r="A236" s="18">
        <v>228</v>
      </c>
      <c r="B236" s="132" t="s">
        <v>1745</v>
      </c>
      <c r="C236" s="119" t="s">
        <v>1746</v>
      </c>
      <c r="D236" s="46" t="s">
        <v>29</v>
      </c>
      <c r="E236" s="63" t="s">
        <v>449</v>
      </c>
      <c r="F236" s="63" t="s">
        <v>1747</v>
      </c>
      <c r="G236" s="64" t="s">
        <v>1742</v>
      </c>
      <c r="H236" s="134">
        <v>45536</v>
      </c>
      <c r="I236" s="64" t="s">
        <v>28</v>
      </c>
      <c r="J236" s="114">
        <v>19000</v>
      </c>
      <c r="K236" s="100">
        <f>+J236*2.87%</f>
        <v>545.29999999999995</v>
      </c>
      <c r="L236" s="99">
        <v>0</v>
      </c>
      <c r="M236" s="118">
        <f>+J236*3.04%</f>
        <v>577.6</v>
      </c>
      <c r="N236" s="19">
        <v>0</v>
      </c>
      <c r="O236" s="71">
        <f>+J236-K236-L236-M236-N236</f>
        <v>17877.100000000002</v>
      </c>
      <c r="P236" s="46">
        <v>219</v>
      </c>
    </row>
    <row r="237" spans="1:16" ht="17.25" customHeight="1" x14ac:dyDescent="0.25">
      <c r="A237" s="18">
        <v>229</v>
      </c>
      <c r="B237" s="169" t="s">
        <v>1764</v>
      </c>
      <c r="C237" s="173" t="s">
        <v>1765</v>
      </c>
      <c r="D237" s="174" t="s">
        <v>29</v>
      </c>
      <c r="E237" s="63" t="s">
        <v>1766</v>
      </c>
      <c r="F237" s="181" t="s">
        <v>1747</v>
      </c>
      <c r="G237" s="65" t="s">
        <v>1742</v>
      </c>
      <c r="H237" s="186">
        <v>45536</v>
      </c>
      <c r="I237" s="65" t="s">
        <v>28</v>
      </c>
      <c r="J237" s="114">
        <v>21000</v>
      </c>
      <c r="K237" s="100">
        <f>+J237*2.87%</f>
        <v>602.70000000000005</v>
      </c>
      <c r="L237" s="99">
        <v>0</v>
      </c>
      <c r="M237" s="118">
        <f>+J237*3.04%</f>
        <v>638.4</v>
      </c>
      <c r="N237" s="19">
        <v>0</v>
      </c>
      <c r="O237" s="71">
        <f>+J237-K237-L237-M237-N237</f>
        <v>19758.899999999998</v>
      </c>
      <c r="P237" s="46">
        <v>230</v>
      </c>
    </row>
    <row r="238" spans="1:16" ht="17.25" customHeight="1" x14ac:dyDescent="0.25">
      <c r="A238" s="18">
        <v>230</v>
      </c>
      <c r="B238" s="59" t="s">
        <v>477</v>
      </c>
      <c r="C238" s="59" t="s">
        <v>478</v>
      </c>
      <c r="D238" s="18" t="s">
        <v>26</v>
      </c>
      <c r="E238" s="60" t="s">
        <v>167</v>
      </c>
      <c r="F238" s="69" t="s">
        <v>1589</v>
      </c>
      <c r="G238" s="65" t="s">
        <v>31</v>
      </c>
      <c r="H238" s="62">
        <v>44682</v>
      </c>
      <c r="I238" s="62">
        <v>45047</v>
      </c>
      <c r="J238" s="114">
        <v>53500</v>
      </c>
      <c r="K238" s="100">
        <f>+J238*2.87%</f>
        <v>1535.45</v>
      </c>
      <c r="L238" s="119">
        <v>2347.9699999999998</v>
      </c>
      <c r="M238" s="117">
        <f>+J238*3.04%</f>
        <v>1626.4</v>
      </c>
      <c r="N238" s="19">
        <v>0</v>
      </c>
      <c r="O238" s="67">
        <f>+J238-K238-L238-M238-N238</f>
        <v>47990.18</v>
      </c>
      <c r="P238" s="46">
        <v>4</v>
      </c>
    </row>
    <row r="239" spans="1:16" x14ac:dyDescent="0.25">
      <c r="A239" s="18">
        <v>231</v>
      </c>
      <c r="B239" s="59" t="s">
        <v>479</v>
      </c>
      <c r="C239" s="59" t="s">
        <v>480</v>
      </c>
      <c r="D239" s="18" t="s">
        <v>29</v>
      </c>
      <c r="E239" s="60" t="s">
        <v>481</v>
      </c>
      <c r="F239" s="69" t="s">
        <v>1589</v>
      </c>
      <c r="G239" s="18" t="s">
        <v>27</v>
      </c>
      <c r="H239" s="62">
        <v>39661</v>
      </c>
      <c r="I239" s="18" t="s">
        <v>28</v>
      </c>
      <c r="J239" s="114">
        <v>20200</v>
      </c>
      <c r="K239" s="100">
        <f>+J239*2.87%</f>
        <v>579.74</v>
      </c>
      <c r="L239" s="19">
        <v>0</v>
      </c>
      <c r="M239" s="118">
        <f>+J239*3.04%</f>
        <v>614.08000000000004</v>
      </c>
      <c r="N239" s="19">
        <v>4280.3100000000004</v>
      </c>
      <c r="O239" s="71">
        <f>+J239-K239-L239-M239-N239</f>
        <v>14725.869999999995</v>
      </c>
      <c r="P239" s="46">
        <v>317</v>
      </c>
    </row>
    <row r="240" spans="1:16" ht="17.25" customHeight="1" x14ac:dyDescent="0.25">
      <c r="A240" s="18">
        <v>232</v>
      </c>
      <c r="B240" s="59" t="s">
        <v>482</v>
      </c>
      <c r="C240" s="59" t="s">
        <v>483</v>
      </c>
      <c r="D240" s="18" t="s">
        <v>29</v>
      </c>
      <c r="E240" s="60" t="s">
        <v>481</v>
      </c>
      <c r="F240" s="69" t="s">
        <v>1589</v>
      </c>
      <c r="G240" s="18" t="s">
        <v>27</v>
      </c>
      <c r="H240" s="62">
        <v>39541</v>
      </c>
      <c r="I240" s="18" t="s">
        <v>28</v>
      </c>
      <c r="J240" s="114">
        <v>25900</v>
      </c>
      <c r="K240" s="100">
        <f>+J240*2.87%</f>
        <v>743.33</v>
      </c>
      <c r="L240" s="19">
        <v>0</v>
      </c>
      <c r="M240" s="118">
        <f>+J240*3.04%</f>
        <v>787.36</v>
      </c>
      <c r="N240" s="19">
        <v>0</v>
      </c>
      <c r="O240" s="71">
        <f>+J240-K240-L240-M240-N240</f>
        <v>24369.309999999998</v>
      </c>
      <c r="P240" s="46">
        <v>324</v>
      </c>
    </row>
    <row r="241" spans="1:16" ht="17.25" customHeight="1" x14ac:dyDescent="0.25">
      <c r="A241" s="18">
        <v>233</v>
      </c>
      <c r="B241" s="59" t="s">
        <v>484</v>
      </c>
      <c r="C241" s="59" t="s">
        <v>485</v>
      </c>
      <c r="D241" s="18" t="s">
        <v>26</v>
      </c>
      <c r="E241" s="60" t="s">
        <v>481</v>
      </c>
      <c r="F241" s="69" t="s">
        <v>1589</v>
      </c>
      <c r="G241" s="18" t="s">
        <v>27</v>
      </c>
      <c r="H241" s="62">
        <v>42493</v>
      </c>
      <c r="I241" s="18" t="s">
        <v>28</v>
      </c>
      <c r="J241" s="116">
        <v>16900</v>
      </c>
      <c r="K241" s="100">
        <f>+J241*2.87%</f>
        <v>485.03</v>
      </c>
      <c r="L241" s="19">
        <v>0</v>
      </c>
      <c r="M241" s="118">
        <f>+J241*3.04%</f>
        <v>513.76</v>
      </c>
      <c r="N241" s="19">
        <v>0</v>
      </c>
      <c r="O241" s="71">
        <f>+J241-K241-L241-M241-N241</f>
        <v>15901.210000000001</v>
      </c>
      <c r="P241" s="46">
        <v>516</v>
      </c>
    </row>
    <row r="242" spans="1:16" ht="17.25" customHeight="1" x14ac:dyDescent="0.25">
      <c r="A242" s="18">
        <v>234</v>
      </c>
      <c r="B242" s="59" t="s">
        <v>486</v>
      </c>
      <c r="C242" s="59" t="s">
        <v>487</v>
      </c>
      <c r="D242" s="18" t="s">
        <v>29</v>
      </c>
      <c r="E242" s="60" t="s">
        <v>481</v>
      </c>
      <c r="F242" s="69" t="s">
        <v>1589</v>
      </c>
      <c r="G242" s="18" t="s">
        <v>27</v>
      </c>
      <c r="H242" s="62">
        <v>45017</v>
      </c>
      <c r="I242" s="18" t="s">
        <v>28</v>
      </c>
      <c r="J242" s="114">
        <v>16900</v>
      </c>
      <c r="K242" s="100">
        <f>+J242*2.87%</f>
        <v>485.03</v>
      </c>
      <c r="L242" s="19">
        <v>0</v>
      </c>
      <c r="M242" s="118">
        <f>+J242*3.04%</f>
        <v>513.76</v>
      </c>
      <c r="N242" s="19">
        <v>1023.79</v>
      </c>
      <c r="O242" s="71">
        <f>+J242-K242-L242-M242-N242</f>
        <v>14877.420000000002</v>
      </c>
      <c r="P242" s="46">
        <v>483</v>
      </c>
    </row>
    <row r="243" spans="1:16" ht="15.75" customHeight="1" x14ac:dyDescent="0.25">
      <c r="A243" s="18">
        <v>235</v>
      </c>
      <c r="B243" s="59" t="s">
        <v>488</v>
      </c>
      <c r="C243" s="59" t="s">
        <v>489</v>
      </c>
      <c r="D243" s="18" t="s">
        <v>26</v>
      </c>
      <c r="E243" s="60" t="s">
        <v>1712</v>
      </c>
      <c r="F243" s="69" t="s">
        <v>1589</v>
      </c>
      <c r="G243" s="18" t="s">
        <v>27</v>
      </c>
      <c r="H243" s="62">
        <v>44805</v>
      </c>
      <c r="I243" s="18" t="s">
        <v>28</v>
      </c>
      <c r="J243" s="116">
        <v>16900</v>
      </c>
      <c r="K243" s="100">
        <f>+J243*2.87%</f>
        <v>485.03</v>
      </c>
      <c r="L243" s="19">
        <v>0</v>
      </c>
      <c r="M243" s="118">
        <f>+J243*3.04%</f>
        <v>513.76</v>
      </c>
      <c r="N243" s="19">
        <v>0</v>
      </c>
      <c r="O243" s="71">
        <f>+J243-K243-L243-M243-N243</f>
        <v>15901.210000000001</v>
      </c>
      <c r="P243" s="46">
        <v>610</v>
      </c>
    </row>
    <row r="244" spans="1:16" ht="15.75" customHeight="1" x14ac:dyDescent="0.25">
      <c r="A244" s="18">
        <v>236</v>
      </c>
      <c r="B244" s="88" t="s">
        <v>490</v>
      </c>
      <c r="C244" s="88" t="s">
        <v>491</v>
      </c>
      <c r="D244" s="175" t="s">
        <v>29</v>
      </c>
      <c r="E244" s="60" t="s">
        <v>1690</v>
      </c>
      <c r="F244" s="183" t="s">
        <v>1589</v>
      </c>
      <c r="G244" s="175" t="s">
        <v>27</v>
      </c>
      <c r="H244" s="187">
        <v>44896</v>
      </c>
      <c r="I244" s="175" t="s">
        <v>28</v>
      </c>
      <c r="J244" s="114">
        <v>16900</v>
      </c>
      <c r="K244" s="100">
        <f>+J244*2.87%</f>
        <v>485.03</v>
      </c>
      <c r="L244" s="99">
        <v>0</v>
      </c>
      <c r="M244" s="118">
        <f>+J244*3.04%</f>
        <v>513.76</v>
      </c>
      <c r="N244" s="19">
        <v>0</v>
      </c>
      <c r="O244" s="71">
        <f>+J244-K244-L244-M244-N244</f>
        <v>15901.210000000001</v>
      </c>
      <c r="P244" s="46">
        <v>241</v>
      </c>
    </row>
    <row r="245" spans="1:16" ht="15.75" customHeight="1" x14ac:dyDescent="0.25">
      <c r="A245" s="18">
        <v>237</v>
      </c>
      <c r="B245" s="132" t="s">
        <v>1743</v>
      </c>
      <c r="C245" s="119" t="s">
        <v>1744</v>
      </c>
      <c r="D245" s="136" t="s">
        <v>26</v>
      </c>
      <c r="E245" s="63" t="s">
        <v>1690</v>
      </c>
      <c r="F245" s="63" t="s">
        <v>1589</v>
      </c>
      <c r="G245" s="64" t="s">
        <v>1742</v>
      </c>
      <c r="H245" s="150">
        <v>45536</v>
      </c>
      <c r="I245" s="64" t="s">
        <v>28</v>
      </c>
      <c r="J245" s="114">
        <v>16900</v>
      </c>
      <c r="K245" s="100">
        <f>+J245*2.87%</f>
        <v>485.03</v>
      </c>
      <c r="L245" s="19">
        <v>0</v>
      </c>
      <c r="M245" s="118">
        <f>+J245*3.04%</f>
        <v>513.76</v>
      </c>
      <c r="N245" s="19">
        <v>0</v>
      </c>
      <c r="O245" s="71">
        <f>+J245-K245-L245-M245-N245</f>
        <v>15901.210000000001</v>
      </c>
      <c r="P245" s="46">
        <v>218</v>
      </c>
    </row>
    <row r="246" spans="1:16" ht="15.75" customHeight="1" x14ac:dyDescent="0.25">
      <c r="A246" s="18">
        <v>238</v>
      </c>
      <c r="B246" s="171" t="s">
        <v>1834</v>
      </c>
      <c r="C246" s="172" t="s">
        <v>1835</v>
      </c>
      <c r="D246" s="174" t="s">
        <v>26</v>
      </c>
      <c r="E246" s="63" t="s">
        <v>1690</v>
      </c>
      <c r="F246" s="181" t="s">
        <v>1589</v>
      </c>
      <c r="G246" s="65" t="s">
        <v>1742</v>
      </c>
      <c r="H246" s="186">
        <v>45658</v>
      </c>
      <c r="I246" s="65" t="s">
        <v>28</v>
      </c>
      <c r="J246" s="114">
        <v>19000</v>
      </c>
      <c r="K246" s="100">
        <f>+J246*2.87%</f>
        <v>545.29999999999995</v>
      </c>
      <c r="L246" s="19">
        <v>0</v>
      </c>
      <c r="M246" s="118">
        <f>+J246*3.04%</f>
        <v>577.6</v>
      </c>
      <c r="N246" s="19">
        <v>0</v>
      </c>
      <c r="O246" s="71">
        <f>+J246-K246-L246-M246-N246</f>
        <v>17877.100000000002</v>
      </c>
      <c r="P246" s="46">
        <v>249</v>
      </c>
    </row>
    <row r="247" spans="1:16" ht="15.75" customHeight="1" x14ac:dyDescent="0.25">
      <c r="A247" s="18">
        <v>239</v>
      </c>
      <c r="B247" s="59" t="s">
        <v>492</v>
      </c>
      <c r="C247" s="59" t="s">
        <v>493</v>
      </c>
      <c r="D247" s="18" t="s">
        <v>26</v>
      </c>
      <c r="E247" s="60" t="s">
        <v>1639</v>
      </c>
      <c r="F247" s="69" t="s">
        <v>1638</v>
      </c>
      <c r="G247" s="65" t="s">
        <v>31</v>
      </c>
      <c r="H247" s="62">
        <v>39539</v>
      </c>
      <c r="I247" s="62">
        <v>45383</v>
      </c>
      <c r="J247" s="114">
        <v>50000</v>
      </c>
      <c r="K247" s="100">
        <f>+J247*2.87%</f>
        <v>1435</v>
      </c>
      <c r="L247" s="145">
        <v>1854</v>
      </c>
      <c r="M247" s="117">
        <f>+J247*3.04%</f>
        <v>1520</v>
      </c>
      <c r="N247" s="19">
        <v>0</v>
      </c>
      <c r="O247" s="67">
        <f>+J247-K247-L247-M247-N247</f>
        <v>45191</v>
      </c>
      <c r="P247" s="46">
        <v>65</v>
      </c>
    </row>
    <row r="248" spans="1:16" ht="15.75" customHeight="1" x14ac:dyDescent="0.25">
      <c r="A248" s="18">
        <v>240</v>
      </c>
      <c r="B248" s="59" t="s">
        <v>494</v>
      </c>
      <c r="C248" s="59" t="s">
        <v>495</v>
      </c>
      <c r="D248" s="18" t="s">
        <v>26</v>
      </c>
      <c r="E248" s="60" t="s">
        <v>1673</v>
      </c>
      <c r="F248" s="69" t="s">
        <v>1638</v>
      </c>
      <c r="G248" s="65" t="s">
        <v>31</v>
      </c>
      <c r="H248" s="62">
        <v>42309</v>
      </c>
      <c r="I248" s="62">
        <v>45231</v>
      </c>
      <c r="J248" s="114">
        <v>30572.55</v>
      </c>
      <c r="K248" s="100">
        <f>+J248*2.87%</f>
        <v>877.432185</v>
      </c>
      <c r="L248" s="19">
        <v>0</v>
      </c>
      <c r="M248" s="117">
        <f>+J248*3.04%</f>
        <v>929.40552000000002</v>
      </c>
      <c r="N248" s="19">
        <v>0</v>
      </c>
      <c r="O248" s="67">
        <f>+J248-K248-L248-M248-N248</f>
        <v>28765.712294999998</v>
      </c>
      <c r="P248" s="46">
        <v>136</v>
      </c>
    </row>
    <row r="249" spans="1:16" ht="15.75" customHeight="1" x14ac:dyDescent="0.25">
      <c r="A249" s="18">
        <v>241</v>
      </c>
      <c r="B249" s="59" t="s">
        <v>496</v>
      </c>
      <c r="C249" s="59" t="s">
        <v>497</v>
      </c>
      <c r="D249" s="18" t="s">
        <v>26</v>
      </c>
      <c r="E249" s="60" t="s">
        <v>1672</v>
      </c>
      <c r="F249" s="69" t="s">
        <v>1638</v>
      </c>
      <c r="G249" s="65" t="s">
        <v>31</v>
      </c>
      <c r="H249" s="62">
        <v>42125</v>
      </c>
      <c r="I249" s="62">
        <v>45047</v>
      </c>
      <c r="J249" s="114">
        <v>26800</v>
      </c>
      <c r="K249" s="100">
        <f>+J249*2.87%</f>
        <v>769.16</v>
      </c>
      <c r="L249" s="99">
        <v>0</v>
      </c>
      <c r="M249" s="117">
        <f>+J249*3.04%</f>
        <v>814.72</v>
      </c>
      <c r="N249" s="19">
        <v>0</v>
      </c>
      <c r="O249" s="67">
        <f>+J249-K249-L249-M249-N249</f>
        <v>25216.12</v>
      </c>
      <c r="P249" s="46">
        <v>134</v>
      </c>
    </row>
    <row r="250" spans="1:16" x14ac:dyDescent="0.25">
      <c r="A250" s="18">
        <v>242</v>
      </c>
      <c r="B250" s="59" t="s">
        <v>498</v>
      </c>
      <c r="C250" s="59" t="s">
        <v>499</v>
      </c>
      <c r="D250" s="18" t="s">
        <v>26</v>
      </c>
      <c r="E250" s="60" t="s">
        <v>1675</v>
      </c>
      <c r="F250" s="69" t="s">
        <v>1638</v>
      </c>
      <c r="G250" s="65" t="s">
        <v>31</v>
      </c>
      <c r="H250" s="62">
        <v>42646</v>
      </c>
      <c r="I250" s="62">
        <v>45202</v>
      </c>
      <c r="J250" s="114">
        <v>30000</v>
      </c>
      <c r="K250" s="100">
        <f>+J250*2.87%</f>
        <v>861</v>
      </c>
      <c r="L250" s="99">
        <v>0</v>
      </c>
      <c r="M250" s="117">
        <f>+J250*3.04%</f>
        <v>912</v>
      </c>
      <c r="N250" s="19">
        <v>0</v>
      </c>
      <c r="O250" s="67">
        <f>+J250-K250-L250-M250-N250</f>
        <v>28227</v>
      </c>
      <c r="P250" s="46">
        <v>140</v>
      </c>
    </row>
    <row r="251" spans="1:16" x14ac:dyDescent="0.25">
      <c r="A251" s="18">
        <v>243</v>
      </c>
      <c r="B251" s="88" t="s">
        <v>500</v>
      </c>
      <c r="C251" s="88" t="s">
        <v>501</v>
      </c>
      <c r="D251" s="175" t="s">
        <v>29</v>
      </c>
      <c r="E251" s="60" t="s">
        <v>1661</v>
      </c>
      <c r="F251" s="183" t="s">
        <v>1594</v>
      </c>
      <c r="G251" s="64" t="s">
        <v>31</v>
      </c>
      <c r="H251" s="187">
        <v>39539</v>
      </c>
      <c r="I251" s="187">
        <v>45383</v>
      </c>
      <c r="J251" s="114">
        <v>66000</v>
      </c>
      <c r="K251" s="100">
        <f>+J251*2.87%</f>
        <v>1894.2</v>
      </c>
      <c r="L251" s="145">
        <v>4272.6400000000003</v>
      </c>
      <c r="M251" s="117">
        <f>+J251*3.04%</f>
        <v>2006.4</v>
      </c>
      <c r="N251" s="19">
        <v>1715.46</v>
      </c>
      <c r="O251" s="67">
        <f>+J251-K251-L251-M251-N251</f>
        <v>56111.3</v>
      </c>
      <c r="P251" s="46">
        <v>107</v>
      </c>
    </row>
    <row r="252" spans="1:16" x14ac:dyDescent="0.25">
      <c r="A252" s="18">
        <v>244</v>
      </c>
      <c r="B252" s="170" t="s">
        <v>1827</v>
      </c>
      <c r="C252" s="172" t="s">
        <v>1828</v>
      </c>
      <c r="D252" s="177" t="s">
        <v>29</v>
      </c>
      <c r="E252" s="97" t="s">
        <v>52</v>
      </c>
      <c r="F252" s="179" t="s">
        <v>1594</v>
      </c>
      <c r="G252" s="185" t="s">
        <v>1742</v>
      </c>
      <c r="H252" s="188">
        <v>45627</v>
      </c>
      <c r="I252" s="185" t="s">
        <v>28</v>
      </c>
      <c r="J252" s="114">
        <v>29000</v>
      </c>
      <c r="K252" s="100">
        <f>+J252*2.87%</f>
        <v>832.3</v>
      </c>
      <c r="L252" s="19">
        <v>0</v>
      </c>
      <c r="M252" s="117">
        <f>+J252*3.04%</f>
        <v>881.6</v>
      </c>
      <c r="N252" s="19">
        <v>0</v>
      </c>
      <c r="O252" s="67">
        <f>+J252-K252-L252-M252-N252</f>
        <v>27286.100000000002</v>
      </c>
      <c r="P252" s="46">
        <v>293</v>
      </c>
    </row>
    <row r="253" spans="1:16" ht="17.25" customHeight="1" x14ac:dyDescent="0.25">
      <c r="A253" s="18">
        <v>245</v>
      </c>
      <c r="B253" s="80" t="s">
        <v>502</v>
      </c>
      <c r="C253" s="80" t="s">
        <v>503</v>
      </c>
      <c r="D253" s="18" t="s">
        <v>29</v>
      </c>
      <c r="E253" s="90" t="s">
        <v>504</v>
      </c>
      <c r="F253" s="69" t="s">
        <v>1594</v>
      </c>
      <c r="G253" s="18" t="s">
        <v>27</v>
      </c>
      <c r="H253" s="62">
        <v>39539</v>
      </c>
      <c r="I253" s="18" t="s">
        <v>28</v>
      </c>
      <c r="J253" s="114">
        <v>45349.59</v>
      </c>
      <c r="K253" s="100">
        <f>+J253*2.87%</f>
        <v>1301.5332329999999</v>
      </c>
      <c r="L253" s="145">
        <v>1197.6600000000001</v>
      </c>
      <c r="M253" s="118">
        <f>+J253*3.04%</f>
        <v>1378.627536</v>
      </c>
      <c r="N253" s="19">
        <v>0</v>
      </c>
      <c r="O253" s="71">
        <f>+J253-K253-L253-M253-N253</f>
        <v>41471.769230999991</v>
      </c>
      <c r="P253" s="46">
        <v>173</v>
      </c>
    </row>
    <row r="254" spans="1:16" ht="17.25" customHeight="1" x14ac:dyDescent="0.25">
      <c r="A254" s="18">
        <v>246</v>
      </c>
      <c r="B254" s="80" t="s">
        <v>505</v>
      </c>
      <c r="C254" s="80" t="s">
        <v>506</v>
      </c>
      <c r="D254" s="18" t="s">
        <v>29</v>
      </c>
      <c r="E254" s="90" t="s">
        <v>504</v>
      </c>
      <c r="F254" s="69" t="s">
        <v>1594</v>
      </c>
      <c r="G254" s="18" t="s">
        <v>27</v>
      </c>
      <c r="H254" s="62">
        <v>44593</v>
      </c>
      <c r="I254" s="18" t="s">
        <v>28</v>
      </c>
      <c r="J254" s="116">
        <v>45349.59</v>
      </c>
      <c r="K254" s="100">
        <f>+J254*2.87%</f>
        <v>1301.5332329999999</v>
      </c>
      <c r="L254" s="145">
        <v>940.35</v>
      </c>
      <c r="M254" s="118">
        <f>+J254*3.04%</f>
        <v>1378.627536</v>
      </c>
      <c r="N254" s="19">
        <v>10312.59</v>
      </c>
      <c r="O254" s="71">
        <f>+J254-K254-L254-M254-N254</f>
        <v>31416.489230999996</v>
      </c>
      <c r="P254" s="46">
        <v>633</v>
      </c>
    </row>
    <row r="255" spans="1:16" ht="17.25" customHeight="1" x14ac:dyDescent="0.25">
      <c r="A255" s="18">
        <v>247</v>
      </c>
      <c r="B255" s="80" t="s">
        <v>507</v>
      </c>
      <c r="C255" s="80" t="s">
        <v>508</v>
      </c>
      <c r="D255" s="18" t="s">
        <v>29</v>
      </c>
      <c r="E255" s="90" t="s">
        <v>504</v>
      </c>
      <c r="F255" s="69" t="s">
        <v>1594</v>
      </c>
      <c r="G255" s="18" t="s">
        <v>27</v>
      </c>
      <c r="H255" s="62">
        <v>41323</v>
      </c>
      <c r="I255" s="18" t="s">
        <v>28</v>
      </c>
      <c r="J255" s="114">
        <v>45349.59</v>
      </c>
      <c r="K255" s="100">
        <f>+J255*2.87%</f>
        <v>1301.5332329999999</v>
      </c>
      <c r="L255" s="145">
        <v>1197.6600000000001</v>
      </c>
      <c r="M255" s="118">
        <f>+J255*3.04%</f>
        <v>1378.627536</v>
      </c>
      <c r="N255" s="19">
        <v>400</v>
      </c>
      <c r="O255" s="71">
        <f>+J255-K255-L255-M255-N255</f>
        <v>41071.769230999991</v>
      </c>
      <c r="P255" s="46">
        <v>477</v>
      </c>
    </row>
    <row r="256" spans="1:16" ht="17.25" customHeight="1" x14ac:dyDescent="0.25">
      <c r="A256" s="18">
        <v>248</v>
      </c>
      <c r="B256" s="80" t="s">
        <v>509</v>
      </c>
      <c r="C256" s="80" t="s">
        <v>510</v>
      </c>
      <c r="D256" s="18" t="s">
        <v>29</v>
      </c>
      <c r="E256" s="90" t="s">
        <v>504</v>
      </c>
      <c r="F256" s="69" t="s">
        <v>1594</v>
      </c>
      <c r="G256" s="18" t="s">
        <v>27</v>
      </c>
      <c r="H256" s="62">
        <v>43344</v>
      </c>
      <c r="I256" s="18" t="s">
        <v>28</v>
      </c>
      <c r="J256" s="114">
        <v>45349.59</v>
      </c>
      <c r="K256" s="100">
        <f>+J256*2.87%</f>
        <v>1301.5332329999999</v>
      </c>
      <c r="L256" s="145">
        <v>1197.6600000000001</v>
      </c>
      <c r="M256" s="118">
        <f>+J256*3.04%</f>
        <v>1378.627536</v>
      </c>
      <c r="N256" s="19">
        <v>2000</v>
      </c>
      <c r="O256" s="71">
        <f>+J256-K256-L256-M256-N256</f>
        <v>39471.769230999991</v>
      </c>
      <c r="P256" s="46">
        <v>174</v>
      </c>
    </row>
    <row r="257" spans="1:16" ht="17.25" customHeight="1" x14ac:dyDescent="0.25">
      <c r="A257" s="18">
        <v>249</v>
      </c>
      <c r="B257" s="80" t="s">
        <v>511</v>
      </c>
      <c r="C257" s="80" t="s">
        <v>512</v>
      </c>
      <c r="D257" s="18" t="s">
        <v>29</v>
      </c>
      <c r="E257" s="90" t="s">
        <v>504</v>
      </c>
      <c r="F257" s="69" t="s">
        <v>1594</v>
      </c>
      <c r="G257" s="18" t="s">
        <v>27</v>
      </c>
      <c r="H257" s="62">
        <v>44440</v>
      </c>
      <c r="I257" s="18" t="s">
        <v>28</v>
      </c>
      <c r="J257" s="114">
        <v>45420.38</v>
      </c>
      <c r="K257" s="100">
        <f>+J257*2.87%</f>
        <v>1303.5649059999998</v>
      </c>
      <c r="L257" s="145">
        <v>1207.6600000000001</v>
      </c>
      <c r="M257" s="118">
        <f>+J257*3.04%</f>
        <v>1380.779552</v>
      </c>
      <c r="N257" s="19">
        <v>0</v>
      </c>
      <c r="O257" s="71">
        <f>+J257-K257-L257-M257-N257</f>
        <v>41528.375541999994</v>
      </c>
      <c r="P257" s="46">
        <v>187</v>
      </c>
    </row>
    <row r="258" spans="1:16" ht="17.25" customHeight="1" x14ac:dyDescent="0.25">
      <c r="A258" s="18">
        <v>250</v>
      </c>
      <c r="B258" s="80" t="s">
        <v>513</v>
      </c>
      <c r="C258" s="80" t="s">
        <v>514</v>
      </c>
      <c r="D258" s="18" t="s">
        <v>29</v>
      </c>
      <c r="E258" s="90" t="s">
        <v>504</v>
      </c>
      <c r="F258" s="69" t="s">
        <v>1594</v>
      </c>
      <c r="G258" s="18" t="s">
        <v>27</v>
      </c>
      <c r="H258" s="62">
        <v>44440</v>
      </c>
      <c r="I258" s="18" t="s">
        <v>28</v>
      </c>
      <c r="J258" s="114">
        <v>45420.38</v>
      </c>
      <c r="K258" s="100">
        <f>+J258*2.87%</f>
        <v>1303.5649059999998</v>
      </c>
      <c r="L258" s="119">
        <v>950.34</v>
      </c>
      <c r="M258" s="118"/>
      <c r="N258" s="19">
        <v>1715.46</v>
      </c>
      <c r="O258" s="71">
        <f>+J258-K258-L258-M258-N258</f>
        <v>41451.015094000002</v>
      </c>
      <c r="P258" s="46">
        <v>188</v>
      </c>
    </row>
    <row r="259" spans="1:16" ht="17.25" customHeight="1" x14ac:dyDescent="0.25">
      <c r="A259" s="18">
        <v>251</v>
      </c>
      <c r="B259" s="80" t="s">
        <v>515</v>
      </c>
      <c r="C259" s="80" t="s">
        <v>516</v>
      </c>
      <c r="D259" s="18" t="s">
        <v>29</v>
      </c>
      <c r="E259" s="60" t="s">
        <v>504</v>
      </c>
      <c r="F259" s="69" t="s">
        <v>1594</v>
      </c>
      <c r="G259" s="18" t="s">
        <v>27</v>
      </c>
      <c r="H259" s="62">
        <v>44440</v>
      </c>
      <c r="I259" s="18" t="s">
        <v>28</v>
      </c>
      <c r="J259" s="114">
        <v>45420.38</v>
      </c>
      <c r="K259" s="100">
        <f>+J259*2.87%</f>
        <v>1303.5649059999998</v>
      </c>
      <c r="L259" s="145">
        <v>1207.6600000000001</v>
      </c>
      <c r="M259" s="118">
        <f>+J259*3.04%</f>
        <v>1380.779552</v>
      </c>
      <c r="N259" s="19">
        <v>1500</v>
      </c>
      <c r="O259" s="71">
        <f>+J259-K259-L259-M259-N259</f>
        <v>40028.375541999994</v>
      </c>
      <c r="P259" s="46">
        <v>189</v>
      </c>
    </row>
    <row r="260" spans="1:16" ht="17.25" customHeight="1" x14ac:dyDescent="0.25">
      <c r="A260" s="18">
        <v>252</v>
      </c>
      <c r="B260" s="80" t="s">
        <v>249</v>
      </c>
      <c r="C260" s="80" t="s">
        <v>517</v>
      </c>
      <c r="D260" s="18" t="s">
        <v>29</v>
      </c>
      <c r="E260" s="60" t="s">
        <v>504</v>
      </c>
      <c r="F260" s="69" t="s">
        <v>1594</v>
      </c>
      <c r="G260" s="18" t="s">
        <v>27</v>
      </c>
      <c r="H260" s="62">
        <v>44440</v>
      </c>
      <c r="I260" s="18" t="s">
        <v>28</v>
      </c>
      <c r="J260" s="114">
        <v>45420.38</v>
      </c>
      <c r="K260" s="100">
        <f>+J260*2.87%</f>
        <v>1303.5649059999998</v>
      </c>
      <c r="L260" s="145">
        <v>1207.6600000000001</v>
      </c>
      <c r="M260" s="118">
        <f>+J260*3.04%</f>
        <v>1380.779552</v>
      </c>
      <c r="N260" s="19">
        <v>7178.92</v>
      </c>
      <c r="O260" s="71">
        <f>+J260-K260-L260-M260-N260</f>
        <v>34349.455541999996</v>
      </c>
      <c r="P260" s="46">
        <v>190</v>
      </c>
    </row>
    <row r="261" spans="1:16" ht="17.25" customHeight="1" x14ac:dyDescent="0.25">
      <c r="A261" s="18">
        <v>253</v>
      </c>
      <c r="B261" s="80" t="s">
        <v>518</v>
      </c>
      <c r="C261" s="80" t="s">
        <v>519</v>
      </c>
      <c r="D261" s="18" t="s">
        <v>29</v>
      </c>
      <c r="E261" s="60" t="s">
        <v>1688</v>
      </c>
      <c r="F261" s="69" t="s">
        <v>1594</v>
      </c>
      <c r="G261" s="18" t="s">
        <v>27</v>
      </c>
      <c r="H261" s="62">
        <v>39539</v>
      </c>
      <c r="I261" s="18" t="s">
        <v>28</v>
      </c>
      <c r="J261" s="114">
        <v>45349.59</v>
      </c>
      <c r="K261" s="100">
        <f>+J261*2.87%</f>
        <v>1301.5332329999999</v>
      </c>
      <c r="L261" s="145">
        <v>1197.6600000000001</v>
      </c>
      <c r="M261" s="118">
        <f>+J261*3.04%</f>
        <v>1378.627536</v>
      </c>
      <c r="N261" s="19">
        <v>5594.28</v>
      </c>
      <c r="O261" s="71">
        <f>+J261-K261-L261-M261-N261</f>
        <v>35877.489230999992</v>
      </c>
      <c r="P261" s="46">
        <v>227</v>
      </c>
    </row>
    <row r="262" spans="1:16" ht="17.25" customHeight="1" x14ac:dyDescent="0.25">
      <c r="A262" s="18">
        <v>254</v>
      </c>
      <c r="B262" s="80" t="s">
        <v>520</v>
      </c>
      <c r="C262" s="80" t="s">
        <v>521</v>
      </c>
      <c r="D262" s="18" t="s">
        <v>29</v>
      </c>
      <c r="E262" s="60" t="s">
        <v>504</v>
      </c>
      <c r="F262" s="69" t="s">
        <v>1594</v>
      </c>
      <c r="G262" s="18" t="s">
        <v>27</v>
      </c>
      <c r="H262" s="62">
        <v>39539</v>
      </c>
      <c r="I262" s="18" t="s">
        <v>28</v>
      </c>
      <c r="J262" s="114">
        <v>45349.59</v>
      </c>
      <c r="K262" s="100">
        <f>+J262*2.87%</f>
        <v>1301.5332329999999</v>
      </c>
      <c r="L262" s="145">
        <v>940.35</v>
      </c>
      <c r="M262" s="118">
        <f>+J262*3.04%</f>
        <v>1378.627536</v>
      </c>
      <c r="N262" s="19">
        <v>2115.46</v>
      </c>
      <c r="O262" s="71">
        <f>+J262-K262-L262-M262-N262</f>
        <v>39613.619230999997</v>
      </c>
      <c r="P262" s="46">
        <v>234</v>
      </c>
    </row>
    <row r="263" spans="1:16" ht="17.25" customHeight="1" x14ac:dyDescent="0.25">
      <c r="A263" s="18">
        <v>255</v>
      </c>
      <c r="B263" s="80" t="s">
        <v>522</v>
      </c>
      <c r="C263" s="80" t="s">
        <v>523</v>
      </c>
      <c r="D263" s="18" t="s">
        <v>29</v>
      </c>
      <c r="E263" s="60" t="s">
        <v>504</v>
      </c>
      <c r="F263" s="69" t="s">
        <v>1594</v>
      </c>
      <c r="G263" s="18" t="s">
        <v>27</v>
      </c>
      <c r="H263" s="62">
        <v>39539</v>
      </c>
      <c r="I263" s="18" t="s">
        <v>28</v>
      </c>
      <c r="J263" s="114">
        <v>45349.59</v>
      </c>
      <c r="K263" s="100">
        <f>+J263*2.87%</f>
        <v>1301.5332329999999</v>
      </c>
      <c r="L263" s="119">
        <v>1197.6600000000001</v>
      </c>
      <c r="M263" s="118">
        <f>+J263*3.04%</f>
        <v>1378.627536</v>
      </c>
      <c r="N263" s="19">
        <v>0</v>
      </c>
      <c r="O263" s="71">
        <f>+J263-K263-L263-M263-N263</f>
        <v>41471.769230999991</v>
      </c>
      <c r="P263" s="46">
        <v>240</v>
      </c>
    </row>
    <row r="264" spans="1:16" ht="17.25" customHeight="1" x14ac:dyDescent="0.25">
      <c r="A264" s="18">
        <v>256</v>
      </c>
      <c r="B264" s="80" t="s">
        <v>524</v>
      </c>
      <c r="C264" s="80" t="s">
        <v>525</v>
      </c>
      <c r="D264" s="18" t="s">
        <v>29</v>
      </c>
      <c r="E264" s="60" t="s">
        <v>504</v>
      </c>
      <c r="F264" s="69" t="s">
        <v>1594</v>
      </c>
      <c r="G264" s="18" t="s">
        <v>27</v>
      </c>
      <c r="H264" s="62">
        <v>39846</v>
      </c>
      <c r="I264" s="18" t="s">
        <v>28</v>
      </c>
      <c r="J264" s="114">
        <v>45349.59</v>
      </c>
      <c r="K264" s="100">
        <f>+J264*2.87%</f>
        <v>1301.5332329999999</v>
      </c>
      <c r="L264" s="145">
        <v>1197.6600000000001</v>
      </c>
      <c r="M264" s="118">
        <f>+J264*3.04%</f>
        <v>1378.627536</v>
      </c>
      <c r="N264" s="19">
        <v>0</v>
      </c>
      <c r="O264" s="71">
        <f>+J264-K264-L264-M264-N264</f>
        <v>41471.769230999991</v>
      </c>
      <c r="P264" s="46">
        <v>265</v>
      </c>
    </row>
    <row r="265" spans="1:16" ht="17.25" customHeight="1" x14ac:dyDescent="0.25">
      <c r="A265" s="18">
        <v>257</v>
      </c>
      <c r="B265" s="80" t="s">
        <v>42</v>
      </c>
      <c r="C265" s="80" t="s">
        <v>526</v>
      </c>
      <c r="D265" s="18" t="s">
        <v>29</v>
      </c>
      <c r="E265" s="60" t="s">
        <v>504</v>
      </c>
      <c r="F265" s="69" t="s">
        <v>1594</v>
      </c>
      <c r="G265" s="18" t="s">
        <v>27</v>
      </c>
      <c r="H265" s="62">
        <v>39539</v>
      </c>
      <c r="I265" s="18" t="s">
        <v>28</v>
      </c>
      <c r="J265" s="114">
        <v>45349.59</v>
      </c>
      <c r="K265" s="100">
        <f>+J265*2.87%</f>
        <v>1301.5332329999999</v>
      </c>
      <c r="L265" s="145">
        <v>1197.6600000000001</v>
      </c>
      <c r="M265" s="118">
        <f>+J265*3.04%</f>
        <v>1378.627536</v>
      </c>
      <c r="N265" s="19">
        <v>400</v>
      </c>
      <c r="O265" s="71">
        <f>+J265-K265-L265-M265-N265</f>
        <v>41071.769230999991</v>
      </c>
      <c r="P265" s="46">
        <v>269</v>
      </c>
    </row>
    <row r="266" spans="1:16" ht="17.25" customHeight="1" x14ac:dyDescent="0.25">
      <c r="A266" s="18">
        <v>258</v>
      </c>
      <c r="B266" s="80" t="s">
        <v>527</v>
      </c>
      <c r="C266" s="80" t="s">
        <v>528</v>
      </c>
      <c r="D266" s="18" t="s">
        <v>29</v>
      </c>
      <c r="E266" s="60" t="s">
        <v>504</v>
      </c>
      <c r="F266" s="69" t="s">
        <v>1594</v>
      </c>
      <c r="G266" s="18" t="s">
        <v>27</v>
      </c>
      <c r="H266" s="62">
        <v>39539</v>
      </c>
      <c r="I266" s="18" t="s">
        <v>28</v>
      </c>
      <c r="J266" s="114">
        <v>45349.59</v>
      </c>
      <c r="K266" s="100">
        <f>+J266*2.87%</f>
        <v>1301.5332329999999</v>
      </c>
      <c r="L266" s="119">
        <v>940.35</v>
      </c>
      <c r="M266" s="118">
        <f>+J266*3.04%</f>
        <v>1378.627536</v>
      </c>
      <c r="N266" s="19">
        <v>1715.46</v>
      </c>
      <c r="O266" s="71">
        <f>+J266-K266-L266-M266-N266</f>
        <v>40013.619230999997</v>
      </c>
      <c r="P266" s="46">
        <v>276</v>
      </c>
    </row>
    <row r="267" spans="1:16" ht="17.25" customHeight="1" x14ac:dyDescent="0.25">
      <c r="A267" s="18">
        <v>259</v>
      </c>
      <c r="B267" s="80" t="s">
        <v>529</v>
      </c>
      <c r="C267" s="80" t="s">
        <v>530</v>
      </c>
      <c r="D267" s="18" t="s">
        <v>29</v>
      </c>
      <c r="E267" s="60" t="s">
        <v>504</v>
      </c>
      <c r="F267" s="69" t="s">
        <v>1594</v>
      </c>
      <c r="G267" s="18" t="s">
        <v>27</v>
      </c>
      <c r="H267" s="62">
        <v>39539</v>
      </c>
      <c r="I267" s="18" t="s">
        <v>28</v>
      </c>
      <c r="J267" s="114">
        <v>45349.59</v>
      </c>
      <c r="K267" s="100">
        <f>+J267*2.87%</f>
        <v>1301.5332329999999</v>
      </c>
      <c r="L267" s="119">
        <v>1197.6600000000001</v>
      </c>
      <c r="M267" s="118">
        <f>+J267*3.04%</f>
        <v>1378.627536</v>
      </c>
      <c r="N267" s="19">
        <v>400</v>
      </c>
      <c r="O267" s="71">
        <f>+J267-K267-L267-M267-N267</f>
        <v>41071.769230999991</v>
      </c>
      <c r="P267" s="46">
        <v>283</v>
      </c>
    </row>
    <row r="268" spans="1:16" ht="17.25" customHeight="1" x14ac:dyDescent="0.25">
      <c r="A268" s="18">
        <v>260</v>
      </c>
      <c r="B268" s="80" t="s">
        <v>531</v>
      </c>
      <c r="C268" s="80" t="s">
        <v>532</v>
      </c>
      <c r="D268" s="18" t="s">
        <v>29</v>
      </c>
      <c r="E268" s="60" t="s">
        <v>504</v>
      </c>
      <c r="F268" s="69" t="s">
        <v>1594</v>
      </c>
      <c r="G268" s="18" t="s">
        <v>27</v>
      </c>
      <c r="H268" s="62">
        <v>40147</v>
      </c>
      <c r="I268" s="18" t="s">
        <v>28</v>
      </c>
      <c r="J268" s="114">
        <v>45349.59</v>
      </c>
      <c r="K268" s="100">
        <f>+J268*2.87%</f>
        <v>1301.5332329999999</v>
      </c>
      <c r="L268" s="145">
        <v>940.35</v>
      </c>
      <c r="M268" s="118">
        <f>+J268*3.04%</f>
        <v>1378.627536</v>
      </c>
      <c r="N268" s="19">
        <v>1715.46</v>
      </c>
      <c r="O268" s="71">
        <f>+J268-K268-L268-M268-N268</f>
        <v>40013.619230999997</v>
      </c>
      <c r="P268" s="46">
        <v>295</v>
      </c>
    </row>
    <row r="269" spans="1:16" ht="17.25" customHeight="1" x14ac:dyDescent="0.25">
      <c r="A269" s="18">
        <v>261</v>
      </c>
      <c r="B269" s="80" t="s">
        <v>533</v>
      </c>
      <c r="C269" s="80" t="s">
        <v>534</v>
      </c>
      <c r="D269" s="18" t="s">
        <v>29</v>
      </c>
      <c r="E269" s="60" t="s">
        <v>504</v>
      </c>
      <c r="F269" s="69" t="s">
        <v>1594</v>
      </c>
      <c r="G269" s="18" t="s">
        <v>27</v>
      </c>
      <c r="H269" s="62">
        <v>39878</v>
      </c>
      <c r="I269" s="18" t="s">
        <v>28</v>
      </c>
      <c r="J269" s="114">
        <v>45349.59</v>
      </c>
      <c r="K269" s="100">
        <f>+J269*2.87%</f>
        <v>1301.5332329999999</v>
      </c>
      <c r="L269" s="145">
        <v>1197.6600000000001</v>
      </c>
      <c r="M269" s="118">
        <f>+J269*3.04%</f>
        <v>1378.627536</v>
      </c>
      <c r="N269" s="19">
        <v>0</v>
      </c>
      <c r="O269" s="71">
        <f>+J269-K269-L269-M269-N269</f>
        <v>41471.769230999991</v>
      </c>
      <c r="P269" s="46">
        <v>297</v>
      </c>
    </row>
    <row r="270" spans="1:16" ht="17.25" customHeight="1" x14ac:dyDescent="0.25">
      <c r="A270" s="18">
        <v>262</v>
      </c>
      <c r="B270" s="80" t="s">
        <v>535</v>
      </c>
      <c r="C270" s="80" t="s">
        <v>536</v>
      </c>
      <c r="D270" s="18" t="s">
        <v>29</v>
      </c>
      <c r="E270" s="60" t="s">
        <v>504</v>
      </c>
      <c r="F270" s="69" t="s">
        <v>1594</v>
      </c>
      <c r="G270" s="18" t="s">
        <v>27</v>
      </c>
      <c r="H270" s="62">
        <v>39878</v>
      </c>
      <c r="I270" s="18" t="s">
        <v>28</v>
      </c>
      <c r="J270" s="114">
        <v>45349.59</v>
      </c>
      <c r="K270" s="100">
        <f>+J270*2.87%</f>
        <v>1301.5332329999999</v>
      </c>
      <c r="L270" s="145">
        <v>1197.6600000000001</v>
      </c>
      <c r="M270" s="118">
        <f>+J270*3.04%</f>
        <v>1378.627536</v>
      </c>
      <c r="N270" s="19">
        <v>0</v>
      </c>
      <c r="O270" s="71">
        <f>+J270-K270-L270-M270-N270</f>
        <v>41471.769230999991</v>
      </c>
      <c r="P270" s="46">
        <v>298</v>
      </c>
    </row>
    <row r="271" spans="1:16" ht="17.25" customHeight="1" x14ac:dyDescent="0.25">
      <c r="A271" s="18">
        <v>263</v>
      </c>
      <c r="B271" s="80" t="s">
        <v>537</v>
      </c>
      <c r="C271" s="80" t="s">
        <v>538</v>
      </c>
      <c r="D271" s="18" t="s">
        <v>29</v>
      </c>
      <c r="E271" s="60" t="s">
        <v>504</v>
      </c>
      <c r="F271" s="69" t="s">
        <v>1594</v>
      </c>
      <c r="G271" s="18" t="s">
        <v>27</v>
      </c>
      <c r="H271" s="62">
        <v>39878</v>
      </c>
      <c r="I271" s="18" t="s">
        <v>28</v>
      </c>
      <c r="J271" s="114">
        <v>45349.59</v>
      </c>
      <c r="K271" s="100">
        <f>+J271*2.87%</f>
        <v>1301.5332329999999</v>
      </c>
      <c r="L271" s="145">
        <v>1197.6600000000001</v>
      </c>
      <c r="M271" s="118">
        <f>+J271*3.04%</f>
        <v>1378.627536</v>
      </c>
      <c r="N271" s="19">
        <v>2025</v>
      </c>
      <c r="O271" s="71">
        <f>+J271-K271-L271-M271-N271</f>
        <v>39446.769230999991</v>
      </c>
      <c r="P271" s="46">
        <v>299</v>
      </c>
    </row>
    <row r="272" spans="1:16" ht="17.25" customHeight="1" x14ac:dyDescent="0.25">
      <c r="A272" s="18">
        <v>264</v>
      </c>
      <c r="B272" s="80" t="s">
        <v>539</v>
      </c>
      <c r="C272" s="80" t="s">
        <v>540</v>
      </c>
      <c r="D272" s="18" t="s">
        <v>29</v>
      </c>
      <c r="E272" s="60" t="s">
        <v>504</v>
      </c>
      <c r="F272" s="69" t="s">
        <v>1594</v>
      </c>
      <c r="G272" s="18" t="s">
        <v>27</v>
      </c>
      <c r="H272" s="62">
        <v>39873</v>
      </c>
      <c r="I272" s="18" t="s">
        <v>28</v>
      </c>
      <c r="J272" s="114">
        <v>45349.59</v>
      </c>
      <c r="K272" s="100">
        <f>+J272*2.87%</f>
        <v>1301.5332329999999</v>
      </c>
      <c r="L272" s="145">
        <v>683.03</v>
      </c>
      <c r="M272" s="118">
        <f>+J272*3.04%</f>
        <v>1378.627536</v>
      </c>
      <c r="N272" s="19">
        <v>3430.92</v>
      </c>
      <c r="O272" s="71">
        <f>+J272-K272-L272-M272-N272</f>
        <v>38555.479230999998</v>
      </c>
      <c r="P272" s="46">
        <v>300</v>
      </c>
    </row>
    <row r="273" spans="1:16" ht="17.25" customHeight="1" x14ac:dyDescent="0.25">
      <c r="A273" s="18">
        <v>265</v>
      </c>
      <c r="B273" s="80" t="s">
        <v>541</v>
      </c>
      <c r="C273" s="80" t="s">
        <v>542</v>
      </c>
      <c r="D273" s="18" t="s">
        <v>29</v>
      </c>
      <c r="E273" s="60" t="s">
        <v>504</v>
      </c>
      <c r="F273" s="69" t="s">
        <v>1594</v>
      </c>
      <c r="G273" s="18" t="s">
        <v>27</v>
      </c>
      <c r="H273" s="62">
        <v>39878</v>
      </c>
      <c r="I273" s="18" t="s">
        <v>28</v>
      </c>
      <c r="J273" s="114">
        <v>45349.59</v>
      </c>
      <c r="K273" s="100">
        <f>+J273*2.87%</f>
        <v>1301.5332329999999</v>
      </c>
      <c r="L273" s="119">
        <v>1197.6600000000001</v>
      </c>
      <c r="M273" s="118">
        <f>+J273*3.04%</f>
        <v>1378.627536</v>
      </c>
      <c r="N273" s="19">
        <v>0</v>
      </c>
      <c r="O273" s="71">
        <f>+J273-K273-L273-M273-N273</f>
        <v>41471.769230999991</v>
      </c>
      <c r="P273" s="46">
        <v>302</v>
      </c>
    </row>
    <row r="274" spans="1:16" ht="17.25" customHeight="1" x14ac:dyDescent="0.25">
      <c r="A274" s="18">
        <v>266</v>
      </c>
      <c r="B274" s="80" t="s">
        <v>291</v>
      </c>
      <c r="C274" s="80" t="s">
        <v>543</v>
      </c>
      <c r="D274" s="18" t="s">
        <v>29</v>
      </c>
      <c r="E274" s="60" t="s">
        <v>504</v>
      </c>
      <c r="F274" s="69" t="s">
        <v>1594</v>
      </c>
      <c r="G274" s="18" t="s">
        <v>27</v>
      </c>
      <c r="H274" s="62">
        <v>39878</v>
      </c>
      <c r="I274" s="18" t="s">
        <v>28</v>
      </c>
      <c r="J274" s="114">
        <v>45349.59</v>
      </c>
      <c r="K274" s="100">
        <f>+J274*2.87%</f>
        <v>1301.5332329999999</v>
      </c>
      <c r="L274" s="145">
        <v>940.35</v>
      </c>
      <c r="M274" s="118">
        <f>+J274*3.04%</f>
        <v>1378.627536</v>
      </c>
      <c r="N274" s="19">
        <v>2115.46</v>
      </c>
      <c r="O274" s="71">
        <f>+J274-K274-L274-M274-N274</f>
        <v>39613.619230999997</v>
      </c>
      <c r="P274" s="46">
        <v>303</v>
      </c>
    </row>
    <row r="275" spans="1:16" ht="17.25" customHeight="1" x14ac:dyDescent="0.25">
      <c r="A275" s="18">
        <v>267</v>
      </c>
      <c r="B275" s="80" t="s">
        <v>544</v>
      </c>
      <c r="C275" s="80" t="s">
        <v>545</v>
      </c>
      <c r="D275" s="18" t="s">
        <v>29</v>
      </c>
      <c r="E275" s="60" t="s">
        <v>504</v>
      </c>
      <c r="F275" s="69" t="s">
        <v>1594</v>
      </c>
      <c r="G275" s="18" t="s">
        <v>27</v>
      </c>
      <c r="H275" s="62">
        <v>39878</v>
      </c>
      <c r="I275" s="18" t="s">
        <v>28</v>
      </c>
      <c r="J275" s="114">
        <v>45349.59</v>
      </c>
      <c r="K275" s="100">
        <f>+J275*2.87%</f>
        <v>1301.5332329999999</v>
      </c>
      <c r="L275" s="119">
        <v>683.03</v>
      </c>
      <c r="M275" s="118">
        <f>+J275*3.04%</f>
        <v>1378.627536</v>
      </c>
      <c r="N275" s="19">
        <v>4894.28</v>
      </c>
      <c r="O275" s="71">
        <f>+J275-K275-L275-M275-N275</f>
        <v>37092.119230999997</v>
      </c>
      <c r="P275" s="46">
        <v>304</v>
      </c>
    </row>
    <row r="276" spans="1:16" ht="17.25" customHeight="1" x14ac:dyDescent="0.25">
      <c r="A276" s="18">
        <v>268</v>
      </c>
      <c r="B276" s="80" t="s">
        <v>546</v>
      </c>
      <c r="C276" s="80" t="s">
        <v>547</v>
      </c>
      <c r="D276" s="18" t="s">
        <v>29</v>
      </c>
      <c r="E276" s="60" t="s">
        <v>504</v>
      </c>
      <c r="F276" s="69" t="s">
        <v>1594</v>
      </c>
      <c r="G276" s="18" t="s">
        <v>27</v>
      </c>
      <c r="H276" s="62">
        <v>39878</v>
      </c>
      <c r="I276" s="18" t="s">
        <v>28</v>
      </c>
      <c r="J276" s="114">
        <v>41501.46</v>
      </c>
      <c r="K276" s="100">
        <f>+J276*2.87%</f>
        <v>1191.0919019999999</v>
      </c>
      <c r="L276" s="145">
        <v>397.24</v>
      </c>
      <c r="M276" s="118">
        <f>+J276*3.04%</f>
        <v>1261.6443839999999</v>
      </c>
      <c r="N276" s="19">
        <v>1715.46</v>
      </c>
      <c r="O276" s="71">
        <f>+J276-K276-L276-M276-N276</f>
        <v>36936.023714000003</v>
      </c>
      <c r="P276" s="46">
        <v>305</v>
      </c>
    </row>
    <row r="277" spans="1:16" ht="17.25" customHeight="1" x14ac:dyDescent="0.25">
      <c r="A277" s="18">
        <v>269</v>
      </c>
      <c r="B277" s="80" t="s">
        <v>548</v>
      </c>
      <c r="C277" s="80" t="s">
        <v>549</v>
      </c>
      <c r="D277" s="18" t="s">
        <v>29</v>
      </c>
      <c r="E277" s="60" t="s">
        <v>504</v>
      </c>
      <c r="F277" s="69" t="s">
        <v>1594</v>
      </c>
      <c r="G277" s="18" t="s">
        <v>27</v>
      </c>
      <c r="H277" s="62">
        <v>39539</v>
      </c>
      <c r="I277" s="18" t="s">
        <v>28</v>
      </c>
      <c r="J277" s="114">
        <v>45349.59</v>
      </c>
      <c r="K277" s="100">
        <f>+J277*2.87%</f>
        <v>1301.5332329999999</v>
      </c>
      <c r="L277" s="119">
        <v>1197.6600000000001</v>
      </c>
      <c r="M277" s="118">
        <f>+J277*3.04%</f>
        <v>1378.627536</v>
      </c>
      <c r="N277" s="19">
        <v>0</v>
      </c>
      <c r="O277" s="71">
        <f>+J277-K277-L277-M277-N277</f>
        <v>41471.769230999991</v>
      </c>
      <c r="P277" s="46">
        <v>306</v>
      </c>
    </row>
    <row r="278" spans="1:16" ht="17.25" customHeight="1" x14ac:dyDescent="0.25">
      <c r="A278" s="18">
        <v>270</v>
      </c>
      <c r="B278" s="80" t="s">
        <v>550</v>
      </c>
      <c r="C278" s="80" t="s">
        <v>551</v>
      </c>
      <c r="D278" s="18" t="s">
        <v>29</v>
      </c>
      <c r="E278" s="60" t="s">
        <v>504</v>
      </c>
      <c r="F278" s="69" t="s">
        <v>1594</v>
      </c>
      <c r="G278" s="18" t="s">
        <v>27</v>
      </c>
      <c r="H278" s="62">
        <v>39539</v>
      </c>
      <c r="I278" s="18" t="s">
        <v>28</v>
      </c>
      <c r="J278" s="114">
        <v>45349.59</v>
      </c>
      <c r="K278" s="100">
        <f>+J278*2.87%</f>
        <v>1301.5332329999999</v>
      </c>
      <c r="L278" s="119">
        <v>940.35</v>
      </c>
      <c r="M278" s="118">
        <f>+J278*3.04%</f>
        <v>1378.627536</v>
      </c>
      <c r="N278" s="19">
        <v>1715.46</v>
      </c>
      <c r="O278" s="71">
        <f>+J278-K278-L278-M278-N278</f>
        <v>40013.619230999997</v>
      </c>
      <c r="P278" s="46">
        <v>307</v>
      </c>
    </row>
    <row r="279" spans="1:16" ht="17.25" customHeight="1" x14ac:dyDescent="0.25">
      <c r="A279" s="18">
        <v>271</v>
      </c>
      <c r="B279" s="80" t="s">
        <v>552</v>
      </c>
      <c r="C279" s="80" t="s">
        <v>553</v>
      </c>
      <c r="D279" s="18" t="s">
        <v>29</v>
      </c>
      <c r="E279" s="60" t="s">
        <v>504</v>
      </c>
      <c r="F279" s="69" t="s">
        <v>1594</v>
      </c>
      <c r="G279" s="18" t="s">
        <v>27</v>
      </c>
      <c r="H279" s="62">
        <v>39539</v>
      </c>
      <c r="I279" s="18" t="s">
        <v>28</v>
      </c>
      <c r="J279" s="114">
        <v>45349.59</v>
      </c>
      <c r="K279" s="100">
        <f>+J279*2.87%</f>
        <v>1301.5332329999999</v>
      </c>
      <c r="L279" s="119">
        <v>1197.6600000000001</v>
      </c>
      <c r="M279" s="118">
        <f>+J279*3.04%</f>
        <v>1378.627536</v>
      </c>
      <c r="N279" s="19">
        <v>1125</v>
      </c>
      <c r="O279" s="71">
        <f>+J279-K279-L279-M279-N279</f>
        <v>40346.769230999991</v>
      </c>
      <c r="P279" s="46">
        <v>308</v>
      </c>
    </row>
    <row r="280" spans="1:16" ht="17.25" customHeight="1" x14ac:dyDescent="0.25">
      <c r="A280" s="18">
        <v>272</v>
      </c>
      <c r="B280" s="80" t="s">
        <v>554</v>
      </c>
      <c r="C280" s="80" t="s">
        <v>555</v>
      </c>
      <c r="D280" s="18" t="s">
        <v>29</v>
      </c>
      <c r="E280" s="60" t="s">
        <v>504</v>
      </c>
      <c r="F280" s="69" t="s">
        <v>1594</v>
      </c>
      <c r="G280" s="18" t="s">
        <v>27</v>
      </c>
      <c r="H280" s="62">
        <v>40026</v>
      </c>
      <c r="I280" s="18" t="s">
        <v>28</v>
      </c>
      <c r="J280" s="114">
        <v>45349.59</v>
      </c>
      <c r="K280" s="100">
        <f>+J280*2.87%</f>
        <v>1301.5332329999999</v>
      </c>
      <c r="L280" s="119">
        <v>1197.6600000000001</v>
      </c>
      <c r="M280" s="118">
        <f>+J280*3.04%</f>
        <v>1378.627536</v>
      </c>
      <c r="N280" s="19">
        <v>400</v>
      </c>
      <c r="O280" s="71">
        <f>+J280-K280-L280-M280-N280</f>
        <v>41071.769230999991</v>
      </c>
      <c r="P280" s="46">
        <v>323</v>
      </c>
    </row>
    <row r="281" spans="1:16" ht="17.25" customHeight="1" x14ac:dyDescent="0.25">
      <c r="A281" s="18">
        <v>273</v>
      </c>
      <c r="B281" s="80" t="s">
        <v>556</v>
      </c>
      <c r="C281" s="80" t="s">
        <v>557</v>
      </c>
      <c r="D281" s="18" t="s">
        <v>29</v>
      </c>
      <c r="E281" s="60" t="s">
        <v>504</v>
      </c>
      <c r="F281" s="69" t="s">
        <v>1594</v>
      </c>
      <c r="G281" s="18" t="s">
        <v>27</v>
      </c>
      <c r="H281" s="62">
        <v>39661</v>
      </c>
      <c r="I281" s="18" t="s">
        <v>28</v>
      </c>
      <c r="J281" s="114">
        <v>45349.59</v>
      </c>
      <c r="K281" s="100">
        <f>+J281*2.87%</f>
        <v>1301.5332329999999</v>
      </c>
      <c r="L281" s="119">
        <v>1197.6600000000001</v>
      </c>
      <c r="M281" s="118">
        <f>+J281*3.04%</f>
        <v>1378.627536</v>
      </c>
      <c r="N281" s="19">
        <v>400</v>
      </c>
      <c r="O281" s="71">
        <f>+J281-K281-L281-M281-N281</f>
        <v>41071.769230999991</v>
      </c>
      <c r="P281" s="46">
        <v>325</v>
      </c>
    </row>
    <row r="282" spans="1:16" ht="17.25" customHeight="1" x14ac:dyDescent="0.25">
      <c r="A282" s="18">
        <v>274</v>
      </c>
      <c r="B282" s="80" t="s">
        <v>558</v>
      </c>
      <c r="C282" s="80" t="s">
        <v>559</v>
      </c>
      <c r="D282" s="18" t="s">
        <v>29</v>
      </c>
      <c r="E282" s="60" t="s">
        <v>504</v>
      </c>
      <c r="F282" s="69" t="s">
        <v>1594</v>
      </c>
      <c r="G282" s="18" t="s">
        <v>27</v>
      </c>
      <c r="H282" s="62">
        <v>40452</v>
      </c>
      <c r="I282" s="18" t="s">
        <v>28</v>
      </c>
      <c r="J282" s="114">
        <v>45349.59</v>
      </c>
      <c r="K282" s="100">
        <f>+J282*2.87%</f>
        <v>1301.5332329999999</v>
      </c>
      <c r="L282" s="119">
        <v>1197.6600000000001</v>
      </c>
      <c r="M282" s="118">
        <f>+J282*3.04%</f>
        <v>1378.627536</v>
      </c>
      <c r="N282" s="19">
        <v>24812.240000000002</v>
      </c>
      <c r="O282" s="71">
        <f>+J282-K282-L282-M282-N282</f>
        <v>16659.52923099999</v>
      </c>
      <c r="P282" s="46">
        <v>332</v>
      </c>
    </row>
    <row r="283" spans="1:16" ht="17.25" customHeight="1" x14ac:dyDescent="0.25">
      <c r="A283" s="18">
        <v>275</v>
      </c>
      <c r="B283" s="80" t="s">
        <v>560</v>
      </c>
      <c r="C283" s="80" t="s">
        <v>561</v>
      </c>
      <c r="D283" s="18" t="s">
        <v>29</v>
      </c>
      <c r="E283" s="60" t="s">
        <v>504</v>
      </c>
      <c r="F283" s="69" t="s">
        <v>1594</v>
      </c>
      <c r="G283" s="18" t="s">
        <v>27</v>
      </c>
      <c r="H283" s="62">
        <v>39600</v>
      </c>
      <c r="I283" s="18" t="s">
        <v>28</v>
      </c>
      <c r="J283" s="114">
        <v>45349.59</v>
      </c>
      <c r="K283" s="100">
        <f>+J283*2.87%</f>
        <v>1301.5332329999999</v>
      </c>
      <c r="L283" s="119">
        <v>1197.6600000000001</v>
      </c>
      <c r="M283" s="118">
        <f>+J283*3.04%</f>
        <v>1378.627536</v>
      </c>
      <c r="N283" s="19">
        <v>22840.58</v>
      </c>
      <c r="O283" s="71">
        <f>+J283-K283-L283-M283-N283</f>
        <v>18631.189230999989</v>
      </c>
      <c r="P283" s="46">
        <v>333</v>
      </c>
    </row>
    <row r="284" spans="1:16" ht="17.25" customHeight="1" x14ac:dyDescent="0.25">
      <c r="A284" s="18">
        <v>276</v>
      </c>
      <c r="B284" s="80" t="s">
        <v>562</v>
      </c>
      <c r="C284" s="80" t="s">
        <v>563</v>
      </c>
      <c r="D284" s="18" t="s">
        <v>29</v>
      </c>
      <c r="E284" s="60" t="s">
        <v>504</v>
      </c>
      <c r="F284" s="69" t="s">
        <v>1594</v>
      </c>
      <c r="G284" s="18" t="s">
        <v>27</v>
      </c>
      <c r="H284" s="62">
        <v>39603</v>
      </c>
      <c r="I284" s="18" t="s">
        <v>28</v>
      </c>
      <c r="J284" s="114">
        <v>45349.59</v>
      </c>
      <c r="K284" s="100">
        <f>+J284*2.87%</f>
        <v>1301.5332329999999</v>
      </c>
      <c r="L284" s="119">
        <v>1197.6600000000001</v>
      </c>
      <c r="M284" s="118">
        <f>+J284*3.04%</f>
        <v>1378.627536</v>
      </c>
      <c r="N284" s="19">
        <v>2025</v>
      </c>
      <c r="O284" s="71">
        <f>+J284-K284-L284-M284-N284</f>
        <v>39446.769230999991</v>
      </c>
      <c r="P284" s="46">
        <v>336</v>
      </c>
    </row>
    <row r="285" spans="1:16" ht="17.25" customHeight="1" x14ac:dyDescent="0.25">
      <c r="A285" s="18">
        <v>277</v>
      </c>
      <c r="B285" s="80" t="s">
        <v>564</v>
      </c>
      <c r="C285" s="80" t="s">
        <v>565</v>
      </c>
      <c r="D285" s="18" t="s">
        <v>29</v>
      </c>
      <c r="E285" s="60" t="s">
        <v>504</v>
      </c>
      <c r="F285" s="69" t="s">
        <v>1594</v>
      </c>
      <c r="G285" s="18" t="s">
        <v>27</v>
      </c>
      <c r="H285" s="62">
        <v>40228</v>
      </c>
      <c r="I285" s="18" t="s">
        <v>28</v>
      </c>
      <c r="J285" s="114">
        <v>45349.59</v>
      </c>
      <c r="K285" s="100">
        <f>+J285*2.87%</f>
        <v>1301.5332329999999</v>
      </c>
      <c r="L285" s="145">
        <v>940.35</v>
      </c>
      <c r="M285" s="118">
        <f>+J285*3.04%</f>
        <v>1378.627536</v>
      </c>
      <c r="N285" s="19">
        <v>23258.080000000002</v>
      </c>
      <c r="O285" s="71">
        <f>+J285-K285-L285-M285-N285</f>
        <v>18470.999230999994</v>
      </c>
      <c r="P285" s="46">
        <v>345</v>
      </c>
    </row>
    <row r="286" spans="1:16" ht="17.25" customHeight="1" x14ac:dyDescent="0.25">
      <c r="A286" s="18">
        <v>278</v>
      </c>
      <c r="B286" s="80" t="s">
        <v>566</v>
      </c>
      <c r="C286" s="80" t="s">
        <v>567</v>
      </c>
      <c r="D286" s="18" t="s">
        <v>29</v>
      </c>
      <c r="E286" s="60" t="s">
        <v>504</v>
      </c>
      <c r="F286" s="69" t="s">
        <v>1594</v>
      </c>
      <c r="G286" s="18" t="s">
        <v>27</v>
      </c>
      <c r="H286" s="62">
        <v>40238</v>
      </c>
      <c r="I286" s="18" t="s">
        <v>28</v>
      </c>
      <c r="J286" s="114">
        <v>45349.59</v>
      </c>
      <c r="K286" s="100">
        <f>+J286*2.87%</f>
        <v>1301.5332329999999</v>
      </c>
      <c r="L286" s="145">
        <v>940.35</v>
      </c>
      <c r="M286" s="118">
        <f>+J286*3.04%</f>
        <v>1378.627536</v>
      </c>
      <c r="N286" s="19">
        <v>18381.79</v>
      </c>
      <c r="O286" s="71">
        <f>+J286-K286-L286-M286-N286</f>
        <v>23347.289230999995</v>
      </c>
      <c r="P286" s="46">
        <v>346</v>
      </c>
    </row>
    <row r="287" spans="1:16" ht="17.25" customHeight="1" x14ac:dyDescent="0.25">
      <c r="A287" s="18">
        <v>279</v>
      </c>
      <c r="B287" s="80" t="s">
        <v>568</v>
      </c>
      <c r="C287" s="80" t="s">
        <v>569</v>
      </c>
      <c r="D287" s="18" t="s">
        <v>29</v>
      </c>
      <c r="E287" s="60" t="s">
        <v>504</v>
      </c>
      <c r="F287" s="69" t="s">
        <v>1594</v>
      </c>
      <c r="G287" s="18" t="s">
        <v>27</v>
      </c>
      <c r="H287" s="62">
        <v>40238</v>
      </c>
      <c r="I287" s="18" t="s">
        <v>28</v>
      </c>
      <c r="J287" s="114">
        <v>45349.59</v>
      </c>
      <c r="K287" s="100">
        <f>+J287*2.87%</f>
        <v>1301.5332329999999</v>
      </c>
      <c r="L287" s="145">
        <v>1197.6600000000001</v>
      </c>
      <c r="M287" s="118">
        <f>+J287*3.04%</f>
        <v>1378.627536</v>
      </c>
      <c r="N287" s="19">
        <v>27059.43</v>
      </c>
      <c r="O287" s="71">
        <f>+J287-K287-L287-M287-N287</f>
        <v>14412.339230999991</v>
      </c>
      <c r="P287" s="46">
        <v>347</v>
      </c>
    </row>
    <row r="288" spans="1:16" ht="17.25" customHeight="1" x14ac:dyDescent="0.25">
      <c r="A288" s="18">
        <v>280</v>
      </c>
      <c r="B288" s="80" t="s">
        <v>570</v>
      </c>
      <c r="C288" s="80" t="s">
        <v>571</v>
      </c>
      <c r="D288" s="18" t="s">
        <v>29</v>
      </c>
      <c r="E288" s="60" t="s">
        <v>504</v>
      </c>
      <c r="F288" s="69" t="s">
        <v>1594</v>
      </c>
      <c r="G288" s="18" t="s">
        <v>27</v>
      </c>
      <c r="H288" s="62">
        <v>40491</v>
      </c>
      <c r="I288" s="18" t="s">
        <v>28</v>
      </c>
      <c r="J288" s="114">
        <v>45349.59</v>
      </c>
      <c r="K288" s="100">
        <f>+J288*2.87%</f>
        <v>1301.5332329999999</v>
      </c>
      <c r="L288" s="119">
        <v>1197.6600000000001</v>
      </c>
      <c r="M288" s="118">
        <f>+J288*3.04%</f>
        <v>1378.627536</v>
      </c>
      <c r="N288" s="19">
        <v>20494.82</v>
      </c>
      <c r="O288" s="71">
        <f>+J288-K288-L288-M288-N288</f>
        <v>20976.949230999991</v>
      </c>
      <c r="P288" s="46">
        <v>349</v>
      </c>
    </row>
    <row r="289" spans="1:16" ht="17.25" customHeight="1" x14ac:dyDescent="0.25">
      <c r="A289" s="18">
        <v>281</v>
      </c>
      <c r="B289" s="80" t="s">
        <v>572</v>
      </c>
      <c r="C289" s="80" t="s">
        <v>573</v>
      </c>
      <c r="D289" s="18" t="s">
        <v>29</v>
      </c>
      <c r="E289" s="60" t="s">
        <v>504</v>
      </c>
      <c r="F289" s="69" t="s">
        <v>1594</v>
      </c>
      <c r="G289" s="18" t="s">
        <v>27</v>
      </c>
      <c r="H289" s="62">
        <v>39539</v>
      </c>
      <c r="I289" s="18" t="s">
        <v>28</v>
      </c>
      <c r="J289" s="114">
        <v>45349.59</v>
      </c>
      <c r="K289" s="100">
        <f>+J289*2.87%</f>
        <v>1301.5332329999999</v>
      </c>
      <c r="L289" s="145">
        <v>1197.6600000000001</v>
      </c>
      <c r="M289" s="118">
        <f>+J289*3.04%</f>
        <v>1378.627536</v>
      </c>
      <c r="N289" s="19">
        <v>0</v>
      </c>
      <c r="O289" s="71">
        <f>+J289-K289-L289-M289-N289</f>
        <v>41471.769230999991</v>
      </c>
      <c r="P289" s="46">
        <v>379</v>
      </c>
    </row>
    <row r="290" spans="1:16" ht="17.25" customHeight="1" x14ac:dyDescent="0.25">
      <c r="A290" s="18">
        <v>282</v>
      </c>
      <c r="B290" s="80" t="s">
        <v>574</v>
      </c>
      <c r="C290" s="80" t="s">
        <v>575</v>
      </c>
      <c r="D290" s="18" t="s">
        <v>29</v>
      </c>
      <c r="E290" s="60" t="s">
        <v>504</v>
      </c>
      <c r="F290" s="69" t="s">
        <v>1594</v>
      </c>
      <c r="G290" s="18" t="s">
        <v>27</v>
      </c>
      <c r="H290" s="62">
        <v>40041</v>
      </c>
      <c r="I290" s="18" t="s">
        <v>28</v>
      </c>
      <c r="J290" s="114">
        <v>45349.59</v>
      </c>
      <c r="K290" s="100">
        <f>+J290*2.87%</f>
        <v>1301.5332329999999</v>
      </c>
      <c r="L290" s="119">
        <v>1197.6600000000001</v>
      </c>
      <c r="M290" s="118">
        <f>+J290*3.04%</f>
        <v>1378.627536</v>
      </c>
      <c r="N290" s="19">
        <v>0</v>
      </c>
      <c r="O290" s="71">
        <f>+J290-K290-L290-M290-N290</f>
        <v>41471.769230999991</v>
      </c>
      <c r="P290" s="46">
        <v>401</v>
      </c>
    </row>
    <row r="291" spans="1:16" ht="17.25" customHeight="1" x14ac:dyDescent="0.25">
      <c r="A291" s="18">
        <v>283</v>
      </c>
      <c r="B291" s="80" t="s">
        <v>576</v>
      </c>
      <c r="C291" s="80" t="s">
        <v>577</v>
      </c>
      <c r="D291" s="18" t="s">
        <v>29</v>
      </c>
      <c r="E291" s="60" t="s">
        <v>504</v>
      </c>
      <c r="F291" s="69" t="s">
        <v>1594</v>
      </c>
      <c r="G291" s="18" t="s">
        <v>27</v>
      </c>
      <c r="H291" s="62">
        <v>40041</v>
      </c>
      <c r="I291" s="18" t="s">
        <v>28</v>
      </c>
      <c r="J291" s="114">
        <v>45349.59</v>
      </c>
      <c r="K291" s="100">
        <f>+J291*2.87%</f>
        <v>1301.5332329999999</v>
      </c>
      <c r="L291" s="119">
        <v>1197.6600000000001</v>
      </c>
      <c r="M291" s="118">
        <f>+J291*3.04%</f>
        <v>1378.627536</v>
      </c>
      <c r="N291" s="19">
        <v>0</v>
      </c>
      <c r="O291" s="71">
        <f>+J291-K291-L291-M291-N291</f>
        <v>41471.769230999991</v>
      </c>
      <c r="P291" s="46">
        <v>402</v>
      </c>
    </row>
    <row r="292" spans="1:16" ht="17.25" customHeight="1" x14ac:dyDescent="0.25">
      <c r="A292" s="18">
        <v>284</v>
      </c>
      <c r="B292" s="80" t="s">
        <v>578</v>
      </c>
      <c r="C292" s="80" t="s">
        <v>579</v>
      </c>
      <c r="D292" s="18" t="s">
        <v>29</v>
      </c>
      <c r="E292" s="60" t="s">
        <v>504</v>
      </c>
      <c r="F292" s="69" t="s">
        <v>1594</v>
      </c>
      <c r="G292" s="18" t="s">
        <v>27</v>
      </c>
      <c r="H292" s="62">
        <v>40041</v>
      </c>
      <c r="I292" s="18" t="s">
        <v>28</v>
      </c>
      <c r="J292" s="114">
        <v>45349.59</v>
      </c>
      <c r="K292" s="100">
        <f>+J292*2.87%</f>
        <v>1301.5332329999999</v>
      </c>
      <c r="L292" s="119">
        <v>1197.6600000000001</v>
      </c>
      <c r="M292" s="118">
        <f>+J292*3.04%</f>
        <v>1378.627536</v>
      </c>
      <c r="N292" s="19">
        <v>0</v>
      </c>
      <c r="O292" s="71">
        <f>+J292-K292-L292-M292-N292</f>
        <v>41471.769230999991</v>
      </c>
      <c r="P292" s="46">
        <v>403</v>
      </c>
    </row>
    <row r="293" spans="1:16" ht="17.25" customHeight="1" x14ac:dyDescent="0.25">
      <c r="A293" s="18">
        <v>285</v>
      </c>
      <c r="B293" s="80" t="s">
        <v>580</v>
      </c>
      <c r="C293" s="80" t="s">
        <v>581</v>
      </c>
      <c r="D293" s="18" t="s">
        <v>29</v>
      </c>
      <c r="E293" s="60" t="s">
        <v>504</v>
      </c>
      <c r="F293" s="69" t="s">
        <v>1594</v>
      </c>
      <c r="G293" s="18" t="s">
        <v>27</v>
      </c>
      <c r="H293" s="62">
        <v>40041</v>
      </c>
      <c r="I293" s="18" t="s">
        <v>28</v>
      </c>
      <c r="J293" s="114">
        <v>45349.59</v>
      </c>
      <c r="K293" s="100">
        <f>+J293*2.87%</f>
        <v>1301.5332329999999</v>
      </c>
      <c r="L293" s="119">
        <v>940.35</v>
      </c>
      <c r="M293" s="118">
        <f>+J293*3.04%</f>
        <v>1378.627536</v>
      </c>
      <c r="N293" s="19">
        <v>2115.46</v>
      </c>
      <c r="O293" s="71">
        <f>+J293-K293-L293-M293-N293</f>
        <v>39613.619230999997</v>
      </c>
      <c r="P293" s="46">
        <v>404</v>
      </c>
    </row>
    <row r="294" spans="1:16" ht="17.25" customHeight="1" x14ac:dyDescent="0.25">
      <c r="A294" s="18">
        <v>286</v>
      </c>
      <c r="B294" s="80" t="s">
        <v>582</v>
      </c>
      <c r="C294" s="80" t="s">
        <v>583</v>
      </c>
      <c r="D294" s="18" t="s">
        <v>29</v>
      </c>
      <c r="E294" s="60" t="s">
        <v>504</v>
      </c>
      <c r="F294" s="69" t="s">
        <v>1594</v>
      </c>
      <c r="G294" s="18" t="s">
        <v>27</v>
      </c>
      <c r="H294" s="62">
        <v>40041</v>
      </c>
      <c r="I294" s="18" t="s">
        <v>28</v>
      </c>
      <c r="J294" s="114">
        <v>45349.59</v>
      </c>
      <c r="K294" s="100">
        <f>+J294*2.87%</f>
        <v>1301.5332329999999</v>
      </c>
      <c r="L294" s="145">
        <v>1197.6600000000001</v>
      </c>
      <c r="M294" s="118">
        <f>+J294*3.04%</f>
        <v>1378.627536</v>
      </c>
      <c r="N294" s="19">
        <v>23633.5</v>
      </c>
      <c r="O294" s="71">
        <f>+J294-K294-L294-M294-N294</f>
        <v>17838.269230999991</v>
      </c>
      <c r="P294" s="46">
        <v>405</v>
      </c>
    </row>
    <row r="295" spans="1:16" ht="17.25" customHeight="1" x14ac:dyDescent="0.25">
      <c r="A295" s="18">
        <v>287</v>
      </c>
      <c r="B295" s="80" t="s">
        <v>295</v>
      </c>
      <c r="C295" s="80" t="s">
        <v>584</v>
      </c>
      <c r="D295" s="18" t="s">
        <v>29</v>
      </c>
      <c r="E295" s="60" t="s">
        <v>504</v>
      </c>
      <c r="F295" s="69" t="s">
        <v>1594</v>
      </c>
      <c r="G295" s="18" t="s">
        <v>27</v>
      </c>
      <c r="H295" s="62">
        <v>39603</v>
      </c>
      <c r="I295" s="18" t="s">
        <v>28</v>
      </c>
      <c r="J295" s="114">
        <v>45349.59</v>
      </c>
      <c r="K295" s="100">
        <f>+J295*2.87%</f>
        <v>1301.5332329999999</v>
      </c>
      <c r="L295" s="145">
        <v>1197.6600000000001</v>
      </c>
      <c r="M295" s="118">
        <f>+J295*3.04%</f>
        <v>1378.627536</v>
      </c>
      <c r="N295" s="19">
        <v>1925</v>
      </c>
      <c r="O295" s="71">
        <f>+J295-K295-L295-M295-N295</f>
        <v>39546.769230999991</v>
      </c>
      <c r="P295" s="46">
        <v>406</v>
      </c>
    </row>
    <row r="296" spans="1:16" ht="17.25" customHeight="1" x14ac:dyDescent="0.25">
      <c r="A296" s="18">
        <v>288</v>
      </c>
      <c r="B296" s="80" t="s">
        <v>585</v>
      </c>
      <c r="C296" s="80" t="s">
        <v>586</v>
      </c>
      <c r="D296" s="18" t="s">
        <v>29</v>
      </c>
      <c r="E296" s="60" t="s">
        <v>504</v>
      </c>
      <c r="F296" s="69" t="s">
        <v>1594</v>
      </c>
      <c r="G296" s="18" t="s">
        <v>27</v>
      </c>
      <c r="H296" s="62">
        <v>39603</v>
      </c>
      <c r="I296" s="18" t="s">
        <v>28</v>
      </c>
      <c r="J296" s="114">
        <v>45349.59</v>
      </c>
      <c r="K296" s="100">
        <f>+J296*2.87%</f>
        <v>1301.5332329999999</v>
      </c>
      <c r="L296" s="145">
        <v>1197.6600000000001</v>
      </c>
      <c r="M296" s="118">
        <f>+J296*3.04%</f>
        <v>1378.627536</v>
      </c>
      <c r="N296" s="19">
        <v>1025</v>
      </c>
      <c r="O296" s="71">
        <f>+J296-K296-L296-M296-N296</f>
        <v>40446.769230999991</v>
      </c>
      <c r="P296" s="46">
        <v>407</v>
      </c>
    </row>
    <row r="297" spans="1:16" ht="17.25" customHeight="1" x14ac:dyDescent="0.25">
      <c r="A297" s="18">
        <v>289</v>
      </c>
      <c r="B297" s="80" t="s">
        <v>587</v>
      </c>
      <c r="C297" s="80" t="s">
        <v>588</v>
      </c>
      <c r="D297" s="18" t="s">
        <v>29</v>
      </c>
      <c r="E297" s="60" t="s">
        <v>504</v>
      </c>
      <c r="F297" s="69" t="s">
        <v>1594</v>
      </c>
      <c r="G297" s="18" t="s">
        <v>27</v>
      </c>
      <c r="H297" s="62">
        <v>39508</v>
      </c>
      <c r="I297" s="18" t="s">
        <v>28</v>
      </c>
      <c r="J297" s="114">
        <v>45349.59</v>
      </c>
      <c r="K297" s="100">
        <f>+J297*2.87%</f>
        <v>1301.5332329999999</v>
      </c>
      <c r="L297" s="145">
        <v>683.03</v>
      </c>
      <c r="M297" s="118">
        <f>+J297*3.04%</f>
        <v>1378.627536</v>
      </c>
      <c r="N297" s="19">
        <v>3830.92</v>
      </c>
      <c r="O297" s="71">
        <f>+J297-K297-L297-M297-N297</f>
        <v>38155.479230999998</v>
      </c>
      <c r="P297" s="46">
        <v>408</v>
      </c>
    </row>
    <row r="298" spans="1:16" ht="17.25" customHeight="1" x14ac:dyDescent="0.25">
      <c r="A298" s="18">
        <v>290</v>
      </c>
      <c r="B298" s="80" t="s">
        <v>589</v>
      </c>
      <c r="C298" s="80" t="s">
        <v>590</v>
      </c>
      <c r="D298" s="18" t="s">
        <v>29</v>
      </c>
      <c r="E298" s="60" t="s">
        <v>504</v>
      </c>
      <c r="F298" s="69" t="s">
        <v>1594</v>
      </c>
      <c r="G298" s="18" t="s">
        <v>27</v>
      </c>
      <c r="H298" s="62">
        <v>39539</v>
      </c>
      <c r="I298" s="18" t="s">
        <v>28</v>
      </c>
      <c r="J298" s="114">
        <v>45349.59</v>
      </c>
      <c r="K298" s="100">
        <f>+J298*2.87%</f>
        <v>1301.5332329999999</v>
      </c>
      <c r="L298" s="119">
        <v>1197.6600000000001</v>
      </c>
      <c r="M298" s="118">
        <f>+J298*3.04%</f>
        <v>1378.627536</v>
      </c>
      <c r="N298" s="19">
        <v>0</v>
      </c>
      <c r="O298" s="71">
        <f>+J298-K298-L298-M298-N298</f>
        <v>41471.769230999991</v>
      </c>
      <c r="P298" s="46">
        <v>410</v>
      </c>
    </row>
    <row r="299" spans="1:16" ht="17.25" customHeight="1" x14ac:dyDescent="0.25">
      <c r="A299" s="18">
        <v>291</v>
      </c>
      <c r="B299" s="80" t="s">
        <v>591</v>
      </c>
      <c r="C299" s="80" t="s">
        <v>592</v>
      </c>
      <c r="D299" s="18" t="s">
        <v>29</v>
      </c>
      <c r="E299" s="60" t="s">
        <v>504</v>
      </c>
      <c r="F299" s="69" t="s">
        <v>1594</v>
      </c>
      <c r="G299" s="18" t="s">
        <v>27</v>
      </c>
      <c r="H299" s="62">
        <v>39692</v>
      </c>
      <c r="I299" s="18" t="s">
        <v>28</v>
      </c>
      <c r="J299" s="114">
        <v>45349.59</v>
      </c>
      <c r="K299" s="100">
        <f>+J299*2.87%</f>
        <v>1301.5332329999999</v>
      </c>
      <c r="L299" s="145">
        <v>940.35</v>
      </c>
      <c r="M299" s="118">
        <f>+J299*3.04%</f>
        <v>1378.627536</v>
      </c>
      <c r="N299" s="19">
        <v>8140.46</v>
      </c>
      <c r="O299" s="71">
        <f>+J299-K299-L299-M299-N299</f>
        <v>33588.619230999997</v>
      </c>
      <c r="P299" s="46">
        <v>412</v>
      </c>
    </row>
    <row r="300" spans="1:16" ht="17.25" customHeight="1" x14ac:dyDescent="0.25">
      <c r="A300" s="18">
        <v>292</v>
      </c>
      <c r="B300" s="80" t="s">
        <v>593</v>
      </c>
      <c r="C300" s="80" t="s">
        <v>594</v>
      </c>
      <c r="D300" s="18" t="s">
        <v>29</v>
      </c>
      <c r="E300" s="60" t="s">
        <v>504</v>
      </c>
      <c r="F300" s="69" t="s">
        <v>1594</v>
      </c>
      <c r="G300" s="18" t="s">
        <v>27</v>
      </c>
      <c r="H300" s="62">
        <v>39692</v>
      </c>
      <c r="I300" s="18" t="s">
        <v>28</v>
      </c>
      <c r="J300" s="114">
        <v>45349.59</v>
      </c>
      <c r="K300" s="100">
        <f>+J300*2.87%</f>
        <v>1301.5332329999999</v>
      </c>
      <c r="L300" s="145">
        <v>1197.6600000000001</v>
      </c>
      <c r="M300" s="118">
        <f>+J300*3.04%</f>
        <v>1378.627536</v>
      </c>
      <c r="N300" s="19">
        <v>731.68</v>
      </c>
      <c r="O300" s="71">
        <f>+J300-K300-L300-M300-N300</f>
        <v>40740.089230999991</v>
      </c>
      <c r="P300" s="46">
        <v>413</v>
      </c>
    </row>
    <row r="301" spans="1:16" ht="17.25" customHeight="1" x14ac:dyDescent="0.25">
      <c r="A301" s="18">
        <v>293</v>
      </c>
      <c r="B301" s="80" t="s">
        <v>595</v>
      </c>
      <c r="C301" s="80" t="s">
        <v>596</v>
      </c>
      <c r="D301" s="18" t="s">
        <v>29</v>
      </c>
      <c r="E301" s="60" t="s">
        <v>504</v>
      </c>
      <c r="F301" s="69" t="s">
        <v>1594</v>
      </c>
      <c r="G301" s="18" t="s">
        <v>27</v>
      </c>
      <c r="H301" s="62">
        <v>39692</v>
      </c>
      <c r="I301" s="18" t="s">
        <v>28</v>
      </c>
      <c r="J301" s="114">
        <v>45349.59</v>
      </c>
      <c r="K301" s="100">
        <f>+J301*2.87%</f>
        <v>1301.5332329999999</v>
      </c>
      <c r="L301" s="145">
        <v>1197.6600000000001</v>
      </c>
      <c r="M301" s="118">
        <f>+J301*3.04%</f>
        <v>1378.627536</v>
      </c>
      <c r="N301" s="19">
        <v>15237.12</v>
      </c>
      <c r="O301" s="71">
        <f>+J301-K301-L301-M301-N301</f>
        <v>26234.649230999989</v>
      </c>
      <c r="P301" s="46">
        <v>414</v>
      </c>
    </row>
    <row r="302" spans="1:16" ht="17.25" customHeight="1" x14ac:dyDescent="0.25">
      <c r="A302" s="18">
        <v>294</v>
      </c>
      <c r="B302" s="80" t="s">
        <v>597</v>
      </c>
      <c r="C302" s="80" t="s">
        <v>598</v>
      </c>
      <c r="D302" s="18" t="s">
        <v>29</v>
      </c>
      <c r="E302" s="60" t="s">
        <v>504</v>
      </c>
      <c r="F302" s="69" t="s">
        <v>1594</v>
      </c>
      <c r="G302" s="18" t="s">
        <v>27</v>
      </c>
      <c r="H302" s="62">
        <v>39539</v>
      </c>
      <c r="I302" s="18" t="s">
        <v>28</v>
      </c>
      <c r="J302" s="114">
        <v>45349.59</v>
      </c>
      <c r="K302" s="100">
        <f>+J302*2.87%</f>
        <v>1301.5332329999999</v>
      </c>
      <c r="L302" s="119">
        <v>1197.6600000000001</v>
      </c>
      <c r="M302" s="118">
        <f>+J302*3.04%</f>
        <v>1378.627536</v>
      </c>
      <c r="N302" s="19">
        <v>400</v>
      </c>
      <c r="O302" s="71">
        <f>+J302-K302-L302-M302-N302</f>
        <v>41071.769230999991</v>
      </c>
      <c r="P302" s="46">
        <v>455</v>
      </c>
    </row>
    <row r="303" spans="1:16" ht="17.25" customHeight="1" x14ac:dyDescent="0.25">
      <c r="A303" s="18">
        <v>295</v>
      </c>
      <c r="B303" s="80" t="s">
        <v>599</v>
      </c>
      <c r="C303" s="80" t="s">
        <v>600</v>
      </c>
      <c r="D303" s="18" t="s">
        <v>29</v>
      </c>
      <c r="E303" s="60" t="s">
        <v>504</v>
      </c>
      <c r="F303" s="69" t="s">
        <v>1594</v>
      </c>
      <c r="G303" s="18" t="s">
        <v>27</v>
      </c>
      <c r="H303" s="62">
        <v>39539</v>
      </c>
      <c r="I303" s="18" t="s">
        <v>28</v>
      </c>
      <c r="J303" s="114">
        <v>45349.59</v>
      </c>
      <c r="K303" s="100">
        <f>+J303*2.87%</f>
        <v>1301.5332329999999</v>
      </c>
      <c r="L303" s="119">
        <v>1197.6600000000001</v>
      </c>
      <c r="M303" s="118">
        <f>+J303*3.04%</f>
        <v>1378.627536</v>
      </c>
      <c r="N303" s="19">
        <v>0</v>
      </c>
      <c r="O303" s="71">
        <f>+J303-K303-L303-M303-N303</f>
        <v>41471.769230999991</v>
      </c>
      <c r="P303" s="46">
        <v>456</v>
      </c>
    </row>
    <row r="304" spans="1:16" ht="17.25" customHeight="1" x14ac:dyDescent="0.25">
      <c r="A304" s="18">
        <v>296</v>
      </c>
      <c r="B304" s="80" t="s">
        <v>601</v>
      </c>
      <c r="C304" s="80" t="s">
        <v>602</v>
      </c>
      <c r="D304" s="18" t="s">
        <v>29</v>
      </c>
      <c r="E304" s="60" t="s">
        <v>504</v>
      </c>
      <c r="F304" s="69" t="s">
        <v>1594</v>
      </c>
      <c r="G304" s="18" t="s">
        <v>27</v>
      </c>
      <c r="H304" s="62">
        <v>41162</v>
      </c>
      <c r="I304" s="18" t="s">
        <v>28</v>
      </c>
      <c r="J304" s="114">
        <v>45349.59</v>
      </c>
      <c r="K304" s="100">
        <f>+J304*2.87%</f>
        <v>1301.5332329999999</v>
      </c>
      <c r="L304" s="119">
        <v>1197.6600000000001</v>
      </c>
      <c r="M304" s="118">
        <f>+J304*3.04%</f>
        <v>1378.627536</v>
      </c>
      <c r="N304" s="19">
        <v>0</v>
      </c>
      <c r="O304" s="71">
        <f>+J304-K304-L304-M304-N304</f>
        <v>41471.769230999991</v>
      </c>
      <c r="P304" s="46">
        <v>471</v>
      </c>
    </row>
    <row r="305" spans="1:16" ht="17.25" customHeight="1" x14ac:dyDescent="0.25">
      <c r="A305" s="18">
        <v>297</v>
      </c>
      <c r="B305" s="80" t="s">
        <v>603</v>
      </c>
      <c r="C305" s="80" t="s">
        <v>604</v>
      </c>
      <c r="D305" s="18" t="s">
        <v>29</v>
      </c>
      <c r="E305" s="60" t="s">
        <v>504</v>
      </c>
      <c r="F305" s="69" t="s">
        <v>1594</v>
      </c>
      <c r="G305" s="18" t="s">
        <v>27</v>
      </c>
      <c r="H305" s="62">
        <v>41548</v>
      </c>
      <c r="I305" s="18" t="s">
        <v>28</v>
      </c>
      <c r="J305" s="114">
        <v>45349.59</v>
      </c>
      <c r="K305" s="100">
        <f>+J305*2.87%</f>
        <v>1301.5332329999999</v>
      </c>
      <c r="L305" s="119">
        <v>1197.6600000000001</v>
      </c>
      <c r="M305" s="118">
        <f>+J305*3.04%</f>
        <v>1378.627536</v>
      </c>
      <c r="N305" s="19">
        <v>6714.92</v>
      </c>
      <c r="O305" s="71">
        <f>+J305-K305-L305-M305-N305</f>
        <v>34756.849230999993</v>
      </c>
      <c r="P305" s="46">
        <v>489</v>
      </c>
    </row>
    <row r="306" spans="1:16" ht="17.25" customHeight="1" x14ac:dyDescent="0.25">
      <c r="A306" s="18">
        <v>298</v>
      </c>
      <c r="B306" s="80" t="s">
        <v>605</v>
      </c>
      <c r="C306" s="80" t="s">
        <v>606</v>
      </c>
      <c r="D306" s="18" t="s">
        <v>29</v>
      </c>
      <c r="E306" s="60" t="s">
        <v>504</v>
      </c>
      <c r="F306" s="69" t="s">
        <v>1594</v>
      </c>
      <c r="G306" s="18" t="s">
        <v>27</v>
      </c>
      <c r="H306" s="62">
        <v>41548</v>
      </c>
      <c r="I306" s="18" t="s">
        <v>28</v>
      </c>
      <c r="J306" s="114">
        <v>45349.59</v>
      </c>
      <c r="K306" s="100">
        <f>+J306*2.87%</f>
        <v>1301.5332329999999</v>
      </c>
      <c r="L306" s="119">
        <v>1197.6600000000001</v>
      </c>
      <c r="M306" s="118">
        <f>+J306*3.04%</f>
        <v>1378.627536</v>
      </c>
      <c r="N306" s="19">
        <v>1131.68</v>
      </c>
      <c r="O306" s="71">
        <f>+J306-K306-L306-M306-N306</f>
        <v>40340.089230999991</v>
      </c>
      <c r="P306" s="46">
        <v>490</v>
      </c>
    </row>
    <row r="307" spans="1:16" ht="17.25" customHeight="1" x14ac:dyDescent="0.25">
      <c r="A307" s="18">
        <v>299</v>
      </c>
      <c r="B307" s="80" t="s">
        <v>607</v>
      </c>
      <c r="C307" s="80" t="s">
        <v>608</v>
      </c>
      <c r="D307" s="18" t="s">
        <v>29</v>
      </c>
      <c r="E307" s="60" t="s">
        <v>504</v>
      </c>
      <c r="F307" s="69" t="s">
        <v>1594</v>
      </c>
      <c r="G307" s="18" t="s">
        <v>27</v>
      </c>
      <c r="H307" s="62">
        <v>41730</v>
      </c>
      <c r="I307" s="18" t="s">
        <v>28</v>
      </c>
      <c r="J307" s="114">
        <v>45349.59</v>
      </c>
      <c r="K307" s="100">
        <f>+J307*2.87%</f>
        <v>1301.5332329999999</v>
      </c>
      <c r="L307" s="119">
        <v>1197.6600000000001</v>
      </c>
      <c r="M307" s="118">
        <f>+J307*3.04%</f>
        <v>1378.627536</v>
      </c>
      <c r="N307" s="19">
        <v>400</v>
      </c>
      <c r="O307" s="71">
        <f>+J307-K307-L307-M307-N307</f>
        <v>41071.769230999991</v>
      </c>
      <c r="P307" s="46">
        <v>492</v>
      </c>
    </row>
    <row r="308" spans="1:16" ht="17.25" customHeight="1" x14ac:dyDescent="0.25">
      <c r="A308" s="18">
        <v>300</v>
      </c>
      <c r="B308" s="80" t="s">
        <v>609</v>
      </c>
      <c r="C308" s="80" t="s">
        <v>610</v>
      </c>
      <c r="D308" s="18" t="s">
        <v>29</v>
      </c>
      <c r="E308" s="60" t="s">
        <v>504</v>
      </c>
      <c r="F308" s="69" t="s">
        <v>1594</v>
      </c>
      <c r="G308" s="18" t="s">
        <v>27</v>
      </c>
      <c r="H308" s="62">
        <v>41730</v>
      </c>
      <c r="I308" s="18" t="s">
        <v>28</v>
      </c>
      <c r="J308" s="114">
        <v>45349.59</v>
      </c>
      <c r="K308" s="100">
        <f>+J308*2.87%</f>
        <v>1301.5332329999999</v>
      </c>
      <c r="L308" s="119">
        <v>1197.6600000000001</v>
      </c>
      <c r="M308" s="118">
        <f>+J308*3.04%</f>
        <v>1378.627536</v>
      </c>
      <c r="N308" s="19">
        <v>731.68</v>
      </c>
      <c r="O308" s="71">
        <f>+J308-K308-L308-M308-N308</f>
        <v>40740.089230999991</v>
      </c>
      <c r="P308" s="46">
        <v>493</v>
      </c>
    </row>
    <row r="309" spans="1:16" ht="17.25" customHeight="1" x14ac:dyDescent="0.25">
      <c r="A309" s="18">
        <v>301</v>
      </c>
      <c r="B309" s="80" t="s">
        <v>611</v>
      </c>
      <c r="C309" s="80" t="s">
        <v>612</v>
      </c>
      <c r="D309" s="18" t="s">
        <v>29</v>
      </c>
      <c r="E309" s="60" t="s">
        <v>504</v>
      </c>
      <c r="F309" s="69" t="s">
        <v>1594</v>
      </c>
      <c r="G309" s="18" t="s">
        <v>27</v>
      </c>
      <c r="H309" s="62">
        <v>41730</v>
      </c>
      <c r="I309" s="18" t="s">
        <v>28</v>
      </c>
      <c r="J309" s="114">
        <v>45349.59</v>
      </c>
      <c r="K309" s="100">
        <f>+J309*2.87%</f>
        <v>1301.5332329999999</v>
      </c>
      <c r="L309" s="145">
        <v>1197.6600000000001</v>
      </c>
      <c r="M309" s="118">
        <f>+J309*3.04%</f>
        <v>1378.627536</v>
      </c>
      <c r="N309" s="19">
        <v>21482.04</v>
      </c>
      <c r="O309" s="71">
        <f>+J309-K309-L309-M309-N309</f>
        <v>19989.72923099999</v>
      </c>
      <c r="P309" s="46">
        <v>494</v>
      </c>
    </row>
    <row r="310" spans="1:16" ht="17.25" customHeight="1" x14ac:dyDescent="0.25">
      <c r="A310" s="18">
        <v>302</v>
      </c>
      <c r="B310" s="80" t="s">
        <v>613</v>
      </c>
      <c r="C310" s="80" t="s">
        <v>614</v>
      </c>
      <c r="D310" s="18" t="s">
        <v>29</v>
      </c>
      <c r="E310" s="60" t="s">
        <v>504</v>
      </c>
      <c r="F310" s="69" t="s">
        <v>1594</v>
      </c>
      <c r="G310" s="18" t="s">
        <v>27</v>
      </c>
      <c r="H310" s="62">
        <v>41730</v>
      </c>
      <c r="I310" s="18" t="s">
        <v>28</v>
      </c>
      <c r="J310" s="114">
        <v>45349.59</v>
      </c>
      <c r="K310" s="100">
        <f>+J310*2.87%</f>
        <v>1301.5332329999999</v>
      </c>
      <c r="L310" s="119">
        <v>1197.6600000000001</v>
      </c>
      <c r="M310" s="118">
        <f>+J310*3.04%</f>
        <v>1378.627536</v>
      </c>
      <c r="N310" s="19">
        <v>0</v>
      </c>
      <c r="O310" s="71">
        <f>+J310-K310-L310-M310-N310</f>
        <v>41471.769230999991</v>
      </c>
      <c r="P310" s="46">
        <v>495</v>
      </c>
    </row>
    <row r="311" spans="1:16" ht="17.25" customHeight="1" x14ac:dyDescent="0.25">
      <c r="A311" s="18">
        <v>303</v>
      </c>
      <c r="B311" s="80" t="s">
        <v>615</v>
      </c>
      <c r="C311" s="80" t="s">
        <v>616</v>
      </c>
      <c r="D311" s="18" t="s">
        <v>29</v>
      </c>
      <c r="E311" s="72" t="s">
        <v>504</v>
      </c>
      <c r="F311" s="69" t="s">
        <v>1594</v>
      </c>
      <c r="G311" s="18" t="s">
        <v>27</v>
      </c>
      <c r="H311" s="62">
        <v>42430</v>
      </c>
      <c r="I311" s="18" t="s">
        <v>28</v>
      </c>
      <c r="J311" s="116">
        <v>45349.59</v>
      </c>
      <c r="K311" s="100">
        <f>+J311*2.87%</f>
        <v>1301.5332329999999</v>
      </c>
      <c r="L311" s="119">
        <v>1197.6600000000001</v>
      </c>
      <c r="M311" s="118">
        <f>+J311*3.04%</f>
        <v>1378.627536</v>
      </c>
      <c r="N311" s="19">
        <v>36935.1</v>
      </c>
      <c r="O311" s="71">
        <f>+J311-K311-L311-M311-N311</f>
        <v>4536.6692309999926</v>
      </c>
      <c r="P311" s="46">
        <v>514</v>
      </c>
    </row>
    <row r="312" spans="1:16" ht="17.25" customHeight="1" x14ac:dyDescent="0.25">
      <c r="A312" s="18">
        <v>304</v>
      </c>
      <c r="B312" s="80" t="s">
        <v>617</v>
      </c>
      <c r="C312" s="80" t="s">
        <v>618</v>
      </c>
      <c r="D312" s="18" t="s">
        <v>29</v>
      </c>
      <c r="E312" s="72" t="s">
        <v>504</v>
      </c>
      <c r="F312" s="69" t="s">
        <v>1594</v>
      </c>
      <c r="G312" s="18" t="s">
        <v>27</v>
      </c>
      <c r="H312" s="62">
        <v>43010</v>
      </c>
      <c r="I312" s="18" t="s">
        <v>28</v>
      </c>
      <c r="J312" s="116">
        <v>45349.59</v>
      </c>
      <c r="K312" s="100">
        <f>+J312*2.87%</f>
        <v>1301.5332329999999</v>
      </c>
      <c r="L312" s="119">
        <v>1197.6600000000001</v>
      </c>
      <c r="M312" s="118">
        <f>+J312*3.04%</f>
        <v>1378.627536</v>
      </c>
      <c r="N312" s="19">
        <v>7142.14</v>
      </c>
      <c r="O312" s="71">
        <f>+J312-K312-L312-M312-N312</f>
        <v>34329.629230999992</v>
      </c>
      <c r="P312" s="46">
        <v>540</v>
      </c>
    </row>
    <row r="313" spans="1:16" ht="17.25" customHeight="1" x14ac:dyDescent="0.25">
      <c r="A313" s="18">
        <v>305</v>
      </c>
      <c r="B313" s="80" t="s">
        <v>619</v>
      </c>
      <c r="C313" s="80" t="s">
        <v>620</v>
      </c>
      <c r="D313" s="18" t="s">
        <v>29</v>
      </c>
      <c r="E313" s="72" t="s">
        <v>504</v>
      </c>
      <c r="F313" s="69" t="s">
        <v>1594</v>
      </c>
      <c r="G313" s="18" t="s">
        <v>27</v>
      </c>
      <c r="H313" s="62">
        <v>43010</v>
      </c>
      <c r="I313" s="18" t="s">
        <v>28</v>
      </c>
      <c r="J313" s="116">
        <v>45349.59</v>
      </c>
      <c r="K313" s="100">
        <f>+J313*2.87%</f>
        <v>1301.5332329999999</v>
      </c>
      <c r="L313" s="119">
        <v>1197.6600000000001</v>
      </c>
      <c r="M313" s="118">
        <f>+J313*3.04%</f>
        <v>1378.627536</v>
      </c>
      <c r="N313" s="19">
        <v>28075.72</v>
      </c>
      <c r="O313" s="71">
        <f>+J313-K313-L313-M313-N313</f>
        <v>13396.04923099999</v>
      </c>
      <c r="P313" s="46">
        <v>542</v>
      </c>
    </row>
    <row r="314" spans="1:16" ht="17.25" customHeight="1" x14ac:dyDescent="0.25">
      <c r="A314" s="18">
        <v>306</v>
      </c>
      <c r="B314" s="80" t="s">
        <v>151</v>
      </c>
      <c r="C314" s="80" t="s">
        <v>621</v>
      </c>
      <c r="D314" s="18" t="s">
        <v>29</v>
      </c>
      <c r="E314" s="72" t="s">
        <v>504</v>
      </c>
      <c r="F314" s="69" t="s">
        <v>1594</v>
      </c>
      <c r="G314" s="18" t="s">
        <v>27</v>
      </c>
      <c r="H314" s="62">
        <v>43283</v>
      </c>
      <c r="I314" s="18" t="s">
        <v>28</v>
      </c>
      <c r="J314" s="116">
        <v>45349.59</v>
      </c>
      <c r="K314" s="100">
        <f>+J314*2.87%</f>
        <v>1301.5332329999999</v>
      </c>
      <c r="L314" s="119">
        <v>1197.6600000000001</v>
      </c>
      <c r="M314" s="118">
        <f>+J314*3.04%</f>
        <v>1378.627536</v>
      </c>
      <c r="N314" s="19">
        <v>22324.25</v>
      </c>
      <c r="O314" s="71">
        <f>+J314-K314-L314-M314-N314</f>
        <v>19147.519230999991</v>
      </c>
      <c r="P314" s="46">
        <v>552</v>
      </c>
    </row>
    <row r="315" spans="1:16" ht="17.25" customHeight="1" x14ac:dyDescent="0.25">
      <c r="A315" s="18">
        <v>307</v>
      </c>
      <c r="B315" s="80" t="s">
        <v>622</v>
      </c>
      <c r="C315" s="80" t="s">
        <v>623</v>
      </c>
      <c r="D315" s="18" t="s">
        <v>29</v>
      </c>
      <c r="E315" s="60" t="s">
        <v>504</v>
      </c>
      <c r="F315" s="69" t="s">
        <v>1594</v>
      </c>
      <c r="G315" s="18" t="s">
        <v>27</v>
      </c>
      <c r="H315" s="62">
        <v>43283</v>
      </c>
      <c r="I315" s="18" t="s">
        <v>28</v>
      </c>
      <c r="J315" s="116">
        <v>45349.59</v>
      </c>
      <c r="K315" s="100">
        <f>+J315*2.87%</f>
        <v>1301.5332329999999</v>
      </c>
      <c r="L315" s="119">
        <v>1197.6600000000001</v>
      </c>
      <c r="M315" s="118">
        <f>+J315*3.04%</f>
        <v>1378.627536</v>
      </c>
      <c r="N315" s="19">
        <v>17711.62</v>
      </c>
      <c r="O315" s="71">
        <f>+J315-K315-L315-M315-N315</f>
        <v>23760.149230999992</v>
      </c>
      <c r="P315" s="46">
        <v>555</v>
      </c>
    </row>
    <row r="316" spans="1:16" ht="17.25" customHeight="1" x14ac:dyDescent="0.25">
      <c r="A316" s="18">
        <v>308</v>
      </c>
      <c r="B316" s="80" t="s">
        <v>624</v>
      </c>
      <c r="C316" s="80" t="s">
        <v>244</v>
      </c>
      <c r="D316" s="18" t="s">
        <v>29</v>
      </c>
      <c r="E316" s="60" t="s">
        <v>504</v>
      </c>
      <c r="F316" s="69" t="s">
        <v>1594</v>
      </c>
      <c r="G316" s="18" t="s">
        <v>27</v>
      </c>
      <c r="H316" s="62">
        <v>43770</v>
      </c>
      <c r="I316" s="18" t="s">
        <v>28</v>
      </c>
      <c r="J316" s="116">
        <v>45349.59</v>
      </c>
      <c r="K316" s="100">
        <f>+J316*2.87%</f>
        <v>1301.5332329999999</v>
      </c>
      <c r="L316" s="119">
        <v>940.35</v>
      </c>
      <c r="M316" s="118">
        <f>+J316*3.04%</f>
        <v>1378.627536</v>
      </c>
      <c r="N316" s="19">
        <v>2115.46</v>
      </c>
      <c r="O316" s="71">
        <f>+J316-K316-L316-M316-N316</f>
        <v>39613.619230999997</v>
      </c>
      <c r="P316" s="46">
        <v>606</v>
      </c>
    </row>
    <row r="317" spans="1:16" ht="17.25" customHeight="1" x14ac:dyDescent="0.25">
      <c r="A317" s="18">
        <v>309</v>
      </c>
      <c r="B317" s="80" t="s">
        <v>625</v>
      </c>
      <c r="C317" s="80" t="s">
        <v>626</v>
      </c>
      <c r="D317" s="18" t="s">
        <v>29</v>
      </c>
      <c r="E317" s="60" t="s">
        <v>504</v>
      </c>
      <c r="F317" s="69" t="s">
        <v>1594</v>
      </c>
      <c r="G317" s="18" t="s">
        <v>27</v>
      </c>
      <c r="H317" s="62">
        <v>43770</v>
      </c>
      <c r="I317" s="18" t="s">
        <v>28</v>
      </c>
      <c r="J317" s="116">
        <v>45349.59</v>
      </c>
      <c r="K317" s="100">
        <f>+J317*2.87%</f>
        <v>1301.5332329999999</v>
      </c>
      <c r="L317" s="145">
        <v>1197.6600000000001</v>
      </c>
      <c r="M317" s="118">
        <f>+J317*3.04%</f>
        <v>1378.627536</v>
      </c>
      <c r="N317" s="19">
        <v>35927.47</v>
      </c>
      <c r="O317" s="71">
        <f>+J317-K317-L317-M317-N317</f>
        <v>5544.29923099999</v>
      </c>
      <c r="P317" s="46">
        <v>608</v>
      </c>
    </row>
    <row r="318" spans="1:16" ht="17.25" customHeight="1" x14ac:dyDescent="0.25">
      <c r="A318" s="18">
        <v>310</v>
      </c>
      <c r="B318" s="80" t="s">
        <v>627</v>
      </c>
      <c r="C318" s="80" t="s">
        <v>628</v>
      </c>
      <c r="D318" s="18" t="s">
        <v>29</v>
      </c>
      <c r="E318" s="60" t="s">
        <v>504</v>
      </c>
      <c r="F318" s="69" t="s">
        <v>1594</v>
      </c>
      <c r="G318" s="18" t="s">
        <v>27</v>
      </c>
      <c r="H318" s="62">
        <v>43983</v>
      </c>
      <c r="I318" s="18" t="s">
        <v>28</v>
      </c>
      <c r="J318" s="116">
        <v>41501.46</v>
      </c>
      <c r="K318" s="100">
        <f>+J318*2.87%</f>
        <v>1191.0919019999999</v>
      </c>
      <c r="L318" s="145">
        <v>654.55999999999995</v>
      </c>
      <c r="M318" s="118">
        <f>+J318*3.04%</f>
        <v>1261.6443839999999</v>
      </c>
      <c r="N318" s="19">
        <v>2847.14</v>
      </c>
      <c r="O318" s="71">
        <f>+J318-K318-L318-M318-N318</f>
        <v>35547.023714000003</v>
      </c>
      <c r="P318" s="46">
        <v>628</v>
      </c>
    </row>
    <row r="319" spans="1:16" ht="17.25" customHeight="1" x14ac:dyDescent="0.25">
      <c r="A319" s="18">
        <v>311</v>
      </c>
      <c r="B319" s="59" t="s">
        <v>629</v>
      </c>
      <c r="C319" s="59" t="s">
        <v>630</v>
      </c>
      <c r="D319" s="18" t="s">
        <v>29</v>
      </c>
      <c r="E319" s="60" t="s">
        <v>504</v>
      </c>
      <c r="F319" s="69" t="s">
        <v>1594</v>
      </c>
      <c r="G319" s="65" t="s">
        <v>31</v>
      </c>
      <c r="H319" s="62">
        <v>41548</v>
      </c>
      <c r="I319" s="62">
        <v>45200</v>
      </c>
      <c r="J319" s="114">
        <v>45349.59</v>
      </c>
      <c r="K319" s="100">
        <f>+J319*2.87%</f>
        <v>1301.5332329999999</v>
      </c>
      <c r="L319" s="145">
        <v>1197.6600000000001</v>
      </c>
      <c r="M319" s="117">
        <f>+J319*3.04%</f>
        <v>1378.627536</v>
      </c>
      <c r="N319" s="19">
        <v>4900</v>
      </c>
      <c r="O319" s="67">
        <f>+J319-K319-L319-M319-N319</f>
        <v>36571.769230999991</v>
      </c>
      <c r="P319" s="46">
        <v>128</v>
      </c>
    </row>
    <row r="320" spans="1:16" ht="17.25" customHeight="1" x14ac:dyDescent="0.25">
      <c r="A320" s="18">
        <v>312</v>
      </c>
      <c r="B320" s="59" t="s">
        <v>631</v>
      </c>
      <c r="C320" s="59" t="s">
        <v>632</v>
      </c>
      <c r="D320" s="18" t="s">
        <v>29</v>
      </c>
      <c r="E320" s="72" t="s">
        <v>504</v>
      </c>
      <c r="F320" s="69" t="s">
        <v>1594</v>
      </c>
      <c r="G320" s="65" t="s">
        <v>31</v>
      </c>
      <c r="H320" s="62">
        <v>44806</v>
      </c>
      <c r="I320" s="62">
        <v>45171</v>
      </c>
      <c r="J320" s="114">
        <v>45349.59</v>
      </c>
      <c r="K320" s="100">
        <f>+J320*2.87%</f>
        <v>1301.5332329999999</v>
      </c>
      <c r="L320" s="145">
        <v>1197.6600000000001</v>
      </c>
      <c r="M320" s="117">
        <f>+J320*3.04%</f>
        <v>1378.627536</v>
      </c>
      <c r="N320" s="19">
        <v>5175</v>
      </c>
      <c r="O320" s="67">
        <f>+J320-K320-L320-M320-N320</f>
        <v>36296.769230999991</v>
      </c>
      <c r="P320" s="46">
        <v>10</v>
      </c>
    </row>
    <row r="321" spans="1:16" ht="17.25" customHeight="1" x14ac:dyDescent="0.25">
      <c r="A321" s="18">
        <v>313</v>
      </c>
      <c r="B321" s="59" t="s">
        <v>633</v>
      </c>
      <c r="C321" s="59" t="s">
        <v>634</v>
      </c>
      <c r="D321" s="18" t="s">
        <v>29</v>
      </c>
      <c r="E321" s="60" t="s">
        <v>504</v>
      </c>
      <c r="F321" s="69" t="s">
        <v>1594</v>
      </c>
      <c r="G321" s="65" t="s">
        <v>31</v>
      </c>
      <c r="H321" s="62">
        <v>44927</v>
      </c>
      <c r="I321" s="62">
        <v>45108</v>
      </c>
      <c r="J321" s="114">
        <v>45349.59</v>
      </c>
      <c r="K321" s="100">
        <f>+J321*2.87%</f>
        <v>1301.5332329999999</v>
      </c>
      <c r="L321" s="145">
        <v>1197.6600000000001</v>
      </c>
      <c r="M321" s="117">
        <f>+J321*3.04%</f>
        <v>1378.627536</v>
      </c>
      <c r="N321" s="19">
        <v>0</v>
      </c>
      <c r="O321" s="67">
        <f>+J321-K321-L321-M321-N321</f>
        <v>41471.769230999991</v>
      </c>
      <c r="P321" s="46">
        <v>41</v>
      </c>
    </row>
    <row r="322" spans="1:16" ht="17.25" customHeight="1" x14ac:dyDescent="0.25">
      <c r="A322" s="18">
        <v>314</v>
      </c>
      <c r="B322" s="59" t="s">
        <v>635</v>
      </c>
      <c r="C322" s="59" t="s">
        <v>636</v>
      </c>
      <c r="D322" s="18" t="s">
        <v>29</v>
      </c>
      <c r="E322" s="60" t="s">
        <v>504</v>
      </c>
      <c r="F322" s="69" t="s">
        <v>1594</v>
      </c>
      <c r="G322" s="65" t="s">
        <v>31</v>
      </c>
      <c r="H322" s="62">
        <v>44927</v>
      </c>
      <c r="I322" s="62">
        <v>45108</v>
      </c>
      <c r="J322" s="114">
        <v>45349.59</v>
      </c>
      <c r="K322" s="100">
        <f>+J322*2.87%</f>
        <v>1301.5332329999999</v>
      </c>
      <c r="L322" s="145">
        <v>1197.6600000000001</v>
      </c>
      <c r="M322" s="117">
        <f>+J322*3.04%</f>
        <v>1378.627536</v>
      </c>
      <c r="N322" s="19">
        <v>0</v>
      </c>
      <c r="O322" s="67">
        <f>+J322-K322-L322-M322-N322</f>
        <v>41471.769230999991</v>
      </c>
      <c r="P322" s="46">
        <v>39</v>
      </c>
    </row>
    <row r="323" spans="1:16" ht="17.25" customHeight="1" x14ac:dyDescent="0.25">
      <c r="A323" s="18">
        <v>315</v>
      </c>
      <c r="B323" s="59" t="s">
        <v>637</v>
      </c>
      <c r="C323" s="59" t="s">
        <v>638</v>
      </c>
      <c r="D323" s="18" t="s">
        <v>29</v>
      </c>
      <c r="E323" s="72" t="s">
        <v>1637</v>
      </c>
      <c r="F323" s="69" t="s">
        <v>1594</v>
      </c>
      <c r="G323" s="65" t="s">
        <v>31</v>
      </c>
      <c r="H323" s="62">
        <v>39603</v>
      </c>
      <c r="I323" s="62">
        <v>45081</v>
      </c>
      <c r="J323" s="114">
        <v>42005.7</v>
      </c>
      <c r="K323" s="100">
        <f>+J323*2.87%</f>
        <v>1205.56359</v>
      </c>
      <c r="L323" s="145">
        <v>725.73</v>
      </c>
      <c r="M323" s="117">
        <f>+J323*3.04%</f>
        <v>1276.9732799999999</v>
      </c>
      <c r="N323" s="19">
        <v>22482.04</v>
      </c>
      <c r="O323" s="67">
        <f>+J323-K323-L323-M323-N323</f>
        <v>16315.393129999997</v>
      </c>
      <c r="P323" s="46">
        <v>64</v>
      </c>
    </row>
    <row r="324" spans="1:16" ht="17.25" customHeight="1" x14ac:dyDescent="0.25">
      <c r="A324" s="18">
        <v>316</v>
      </c>
      <c r="B324" s="80" t="s">
        <v>639</v>
      </c>
      <c r="C324" s="80" t="s">
        <v>640</v>
      </c>
      <c r="D324" s="18" t="s">
        <v>26</v>
      </c>
      <c r="E324" s="72" t="s">
        <v>641</v>
      </c>
      <c r="F324" s="69" t="s">
        <v>1594</v>
      </c>
      <c r="G324" s="18" t="s">
        <v>27</v>
      </c>
      <c r="H324" s="62">
        <v>39692</v>
      </c>
      <c r="I324" s="18" t="s">
        <v>28</v>
      </c>
      <c r="J324" s="114">
        <v>45349.59</v>
      </c>
      <c r="K324" s="100">
        <f>+J324*2.87%</f>
        <v>1301.5332329999999</v>
      </c>
      <c r="L324" s="145">
        <v>1197.6600000000001</v>
      </c>
      <c r="M324" s="118">
        <f>+J324*3.04%</f>
        <v>1378.627536</v>
      </c>
      <c r="N324" s="19">
        <v>17034.47</v>
      </c>
      <c r="O324" s="71">
        <f>+J324-K324-L324-M324-N324</f>
        <v>24437.29923099999</v>
      </c>
      <c r="P324" s="46">
        <v>339</v>
      </c>
    </row>
    <row r="325" spans="1:16" ht="17.25" customHeight="1" x14ac:dyDescent="0.25">
      <c r="A325" s="18">
        <v>317</v>
      </c>
      <c r="B325" s="80" t="s">
        <v>642</v>
      </c>
      <c r="C325" s="80" t="s">
        <v>643</v>
      </c>
      <c r="D325" s="18" t="s">
        <v>26</v>
      </c>
      <c r="E325" s="72" t="s">
        <v>641</v>
      </c>
      <c r="F325" s="69" t="s">
        <v>1594</v>
      </c>
      <c r="G325" s="18" t="s">
        <v>27</v>
      </c>
      <c r="H325" s="62">
        <v>40185</v>
      </c>
      <c r="I325" s="18" t="s">
        <v>28</v>
      </c>
      <c r="J325" s="114">
        <v>45349.59</v>
      </c>
      <c r="K325" s="100">
        <f>+J325*2.87%</f>
        <v>1301.5332329999999</v>
      </c>
      <c r="L325" s="145">
        <v>1197.6600000000001</v>
      </c>
      <c r="M325" s="118">
        <f>+J325*3.04%</f>
        <v>1378.627536</v>
      </c>
      <c r="N325" s="19">
        <v>0</v>
      </c>
      <c r="O325" s="71">
        <f>+J325-K325-L325-M325-N325</f>
        <v>41471.769230999991</v>
      </c>
      <c r="P325" s="46">
        <v>380</v>
      </c>
    </row>
    <row r="326" spans="1:16" ht="17.25" customHeight="1" x14ac:dyDescent="0.25">
      <c r="A326" s="18">
        <v>318</v>
      </c>
      <c r="B326" s="80" t="s">
        <v>644</v>
      </c>
      <c r="C326" s="80" t="s">
        <v>645</v>
      </c>
      <c r="D326" s="18" t="s">
        <v>26</v>
      </c>
      <c r="E326" s="60" t="s">
        <v>641</v>
      </c>
      <c r="F326" s="69" t="s">
        <v>1594</v>
      </c>
      <c r="G326" s="18" t="s">
        <v>27</v>
      </c>
      <c r="H326" s="62">
        <v>43010</v>
      </c>
      <c r="I326" s="18" t="s">
        <v>28</v>
      </c>
      <c r="J326" s="116">
        <v>45349.59</v>
      </c>
      <c r="K326" s="100">
        <f>+J326*2.87%</f>
        <v>1301.5332329999999</v>
      </c>
      <c r="L326" s="145">
        <v>940.35</v>
      </c>
      <c r="M326" s="118">
        <f>+J326*3.04%</f>
        <v>1378.627536</v>
      </c>
      <c r="N326" s="19">
        <v>3215.46</v>
      </c>
      <c r="O326" s="71">
        <f>+J326-K326-L326-M326-N326</f>
        <v>38513.619230999997</v>
      </c>
      <c r="P326" s="46">
        <v>537</v>
      </c>
    </row>
    <row r="327" spans="1:16" ht="17.25" customHeight="1" x14ac:dyDescent="0.25">
      <c r="A327" s="18">
        <v>319</v>
      </c>
      <c r="B327" s="80" t="s">
        <v>646</v>
      </c>
      <c r="C327" s="80" t="s">
        <v>647</v>
      </c>
      <c r="D327" s="18" t="s">
        <v>26</v>
      </c>
      <c r="E327" s="60" t="s">
        <v>641</v>
      </c>
      <c r="F327" s="69" t="s">
        <v>1594</v>
      </c>
      <c r="G327" s="18" t="s">
        <v>27</v>
      </c>
      <c r="H327" s="62">
        <v>43709</v>
      </c>
      <c r="I327" s="18" t="s">
        <v>28</v>
      </c>
      <c r="J327" s="116">
        <v>45349.59</v>
      </c>
      <c r="K327" s="100">
        <f>+J327*2.87%</f>
        <v>1301.5332329999999</v>
      </c>
      <c r="L327" s="145">
        <v>1197.6600000000001</v>
      </c>
      <c r="M327" s="118">
        <f>+J327*3.04%</f>
        <v>1378.627536</v>
      </c>
      <c r="N327" s="19">
        <v>0</v>
      </c>
      <c r="O327" s="71">
        <f>+J327-K327-L327-M327-N327</f>
        <v>41471.769230999991</v>
      </c>
      <c r="P327" s="46">
        <v>596</v>
      </c>
    </row>
    <row r="328" spans="1:16" ht="17.25" customHeight="1" x14ac:dyDescent="0.25">
      <c r="A328" s="18">
        <v>320</v>
      </c>
      <c r="B328" s="59" t="s">
        <v>648</v>
      </c>
      <c r="C328" s="59" t="s">
        <v>649</v>
      </c>
      <c r="D328" s="18" t="s">
        <v>26</v>
      </c>
      <c r="E328" s="60" t="s">
        <v>1659</v>
      </c>
      <c r="F328" s="69" t="s">
        <v>1594</v>
      </c>
      <c r="G328" s="65" t="s">
        <v>31</v>
      </c>
      <c r="H328" s="62">
        <v>44470</v>
      </c>
      <c r="I328" s="62">
        <v>45200</v>
      </c>
      <c r="J328" s="114">
        <v>20900</v>
      </c>
      <c r="K328" s="100">
        <f>+J328*2.87%</f>
        <v>599.83000000000004</v>
      </c>
      <c r="L328" s="19">
        <v>0</v>
      </c>
      <c r="M328" s="117">
        <f>+J328*3.04%</f>
        <v>635.36</v>
      </c>
      <c r="N328" s="19">
        <v>6765.95</v>
      </c>
      <c r="O328" s="67">
        <f>+J328-K328-L328-M328-N328</f>
        <v>12898.859999999997</v>
      </c>
      <c r="P328" s="46">
        <v>101</v>
      </c>
    </row>
    <row r="329" spans="1:16" ht="17.25" customHeight="1" x14ac:dyDescent="0.25">
      <c r="A329" s="18">
        <v>321</v>
      </c>
      <c r="B329" s="80" t="s">
        <v>650</v>
      </c>
      <c r="C329" s="80" t="s">
        <v>651</v>
      </c>
      <c r="D329" s="18" t="s">
        <v>26</v>
      </c>
      <c r="E329" s="60" t="s">
        <v>652</v>
      </c>
      <c r="F329" s="69" t="s">
        <v>1594</v>
      </c>
      <c r="G329" s="18" t="s">
        <v>27</v>
      </c>
      <c r="H329" s="62">
        <v>39692</v>
      </c>
      <c r="I329" s="18" t="s">
        <v>28</v>
      </c>
      <c r="J329" s="114">
        <v>16516.5</v>
      </c>
      <c r="K329" s="100">
        <f>+J329*2.87%</f>
        <v>474.02355</v>
      </c>
      <c r="L329" s="99">
        <v>0</v>
      </c>
      <c r="M329" s="118">
        <f>+J329*3.04%</f>
        <v>502.10160000000002</v>
      </c>
      <c r="N329" s="19">
        <v>4717.25</v>
      </c>
      <c r="O329" s="71">
        <f>+J329-K329-L329-M329-N329</f>
        <v>10823.12485</v>
      </c>
      <c r="P329" s="46">
        <v>417</v>
      </c>
    </row>
    <row r="330" spans="1:16" ht="17.25" customHeight="1" x14ac:dyDescent="0.25">
      <c r="A330" s="18">
        <v>322</v>
      </c>
      <c r="B330" s="80" t="s">
        <v>653</v>
      </c>
      <c r="C330" s="80" t="s">
        <v>654</v>
      </c>
      <c r="D330" s="18" t="s">
        <v>29</v>
      </c>
      <c r="E330" s="60" t="s">
        <v>1619</v>
      </c>
      <c r="F330" s="69" t="s">
        <v>1594</v>
      </c>
      <c r="G330" s="65" t="s">
        <v>31</v>
      </c>
      <c r="H330" s="62">
        <v>39539</v>
      </c>
      <c r="I330" s="62">
        <v>45383</v>
      </c>
      <c r="J330" s="114">
        <v>55254.28</v>
      </c>
      <c r="K330" s="100">
        <f>+J330*2.87%</f>
        <v>1585.797836</v>
      </c>
      <c r="L330" s="119">
        <v>2595.56</v>
      </c>
      <c r="M330" s="117">
        <f>+J330*3.04%</f>
        <v>1679.730112</v>
      </c>
      <c r="N330" s="19">
        <v>0</v>
      </c>
      <c r="O330" s="67">
        <f>+J330-K330-L330-M330-N330</f>
        <v>49393.192052000006</v>
      </c>
      <c r="P330" s="46">
        <v>35</v>
      </c>
    </row>
    <row r="331" spans="1:16" ht="17.25" customHeight="1" x14ac:dyDescent="0.25">
      <c r="A331" s="18">
        <v>323</v>
      </c>
      <c r="B331" s="80" t="s">
        <v>366</v>
      </c>
      <c r="C331" s="80" t="s">
        <v>655</v>
      </c>
      <c r="D331" s="18" t="s">
        <v>29</v>
      </c>
      <c r="E331" s="60" t="s">
        <v>656</v>
      </c>
      <c r="F331" s="69" t="s">
        <v>1594</v>
      </c>
      <c r="G331" s="18" t="s">
        <v>27</v>
      </c>
      <c r="H331" s="62">
        <v>39539</v>
      </c>
      <c r="I331" s="18" t="s">
        <v>28</v>
      </c>
      <c r="J331" s="114">
        <v>52135.58</v>
      </c>
      <c r="K331" s="100">
        <f>+J331*2.87%</f>
        <v>1496.291146</v>
      </c>
      <c r="L331" s="119">
        <v>10400</v>
      </c>
      <c r="M331" s="118">
        <f>+J331*3.04%</f>
        <v>1584.921632</v>
      </c>
      <c r="N331" s="19">
        <v>10400</v>
      </c>
      <c r="O331" s="71">
        <f>+J331-K331-L331-M331-N331</f>
        <v>28254.367222000001</v>
      </c>
      <c r="P331" s="46">
        <v>253</v>
      </c>
    </row>
    <row r="332" spans="1:16" ht="17.25" customHeight="1" x14ac:dyDescent="0.25">
      <c r="A332" s="18">
        <v>324</v>
      </c>
      <c r="B332" s="80" t="s">
        <v>657</v>
      </c>
      <c r="C332" s="80" t="s">
        <v>658</v>
      </c>
      <c r="D332" s="18" t="s">
        <v>29</v>
      </c>
      <c r="E332" s="60" t="s">
        <v>656</v>
      </c>
      <c r="F332" s="69" t="s">
        <v>1594</v>
      </c>
      <c r="G332" s="18" t="s">
        <v>27</v>
      </c>
      <c r="H332" s="62">
        <v>39539</v>
      </c>
      <c r="I332" s="18" t="s">
        <v>28</v>
      </c>
      <c r="J332" s="114">
        <v>52135.58</v>
      </c>
      <c r="K332" s="100">
        <f>+J332*2.87%</f>
        <v>1496.291146</v>
      </c>
      <c r="L332" s="145">
        <v>2155.41</v>
      </c>
      <c r="M332" s="118">
        <f>+J332*3.04%</f>
        <v>1584.921632</v>
      </c>
      <c r="N332" s="19">
        <v>731.68</v>
      </c>
      <c r="O332" s="71">
        <f>+J332-K332-L332-M332-N332</f>
        <v>46167.277221999997</v>
      </c>
      <c r="P332" s="46">
        <v>290</v>
      </c>
    </row>
    <row r="333" spans="1:16" ht="17.25" customHeight="1" x14ac:dyDescent="0.25">
      <c r="A333" s="18">
        <v>325</v>
      </c>
      <c r="B333" s="80" t="s">
        <v>500</v>
      </c>
      <c r="C333" s="80" t="s">
        <v>659</v>
      </c>
      <c r="D333" s="18" t="s">
        <v>29</v>
      </c>
      <c r="E333" s="60" t="s">
        <v>656</v>
      </c>
      <c r="F333" s="69" t="s">
        <v>1594</v>
      </c>
      <c r="G333" s="18" t="s">
        <v>27</v>
      </c>
      <c r="H333" s="62">
        <v>39539</v>
      </c>
      <c r="I333" s="18" t="s">
        <v>28</v>
      </c>
      <c r="J333" s="114">
        <v>52135.58</v>
      </c>
      <c r="K333" s="100">
        <f>+J333*2.87%</f>
        <v>1496.291146</v>
      </c>
      <c r="L333" s="119">
        <v>1898.09</v>
      </c>
      <c r="M333" s="118">
        <f>+J333*3.04%</f>
        <v>1584.921632</v>
      </c>
      <c r="N333" s="19">
        <v>2740.46</v>
      </c>
      <c r="O333" s="71">
        <f>+J333-K333-L333-M333-N333</f>
        <v>44415.817222000005</v>
      </c>
      <c r="P333" s="46">
        <v>294</v>
      </c>
    </row>
    <row r="334" spans="1:16" ht="17.25" customHeight="1" x14ac:dyDescent="0.25">
      <c r="A334" s="18">
        <v>326</v>
      </c>
      <c r="B334" s="80" t="s">
        <v>660</v>
      </c>
      <c r="C334" s="80" t="s">
        <v>661</v>
      </c>
      <c r="D334" s="18" t="s">
        <v>29</v>
      </c>
      <c r="E334" s="60" t="s">
        <v>656</v>
      </c>
      <c r="F334" s="69" t="s">
        <v>1594</v>
      </c>
      <c r="G334" s="18" t="s">
        <v>27</v>
      </c>
      <c r="H334" s="62">
        <v>40120</v>
      </c>
      <c r="I334" s="18" t="s">
        <v>28</v>
      </c>
      <c r="J334" s="114">
        <v>52135.58</v>
      </c>
      <c r="K334" s="100">
        <f>+J334*2.87%</f>
        <v>1496.291146</v>
      </c>
      <c r="L334" s="145">
        <v>2155.41</v>
      </c>
      <c r="M334" s="118">
        <f>+J334*3.04%</f>
        <v>1584.921632</v>
      </c>
      <c r="N334" s="19">
        <v>10425</v>
      </c>
      <c r="O334" s="71">
        <f>+J334-K334-L334-M334-N334</f>
        <v>36473.957221999997</v>
      </c>
      <c r="P334" s="46">
        <v>296</v>
      </c>
    </row>
    <row r="335" spans="1:16" ht="17.25" customHeight="1" x14ac:dyDescent="0.25">
      <c r="A335" s="18">
        <v>327</v>
      </c>
      <c r="B335" s="80" t="s">
        <v>662</v>
      </c>
      <c r="C335" s="80" t="s">
        <v>663</v>
      </c>
      <c r="D335" s="18" t="s">
        <v>29</v>
      </c>
      <c r="E335" s="60" t="s">
        <v>656</v>
      </c>
      <c r="F335" s="69" t="s">
        <v>1594</v>
      </c>
      <c r="G335" s="18" t="s">
        <v>27</v>
      </c>
      <c r="H335" s="62">
        <v>39548</v>
      </c>
      <c r="I335" s="18" t="s">
        <v>28</v>
      </c>
      <c r="J335" s="114">
        <v>52135.58</v>
      </c>
      <c r="K335" s="100">
        <f>+J335*2.87%</f>
        <v>1496.291146</v>
      </c>
      <c r="L335" s="145">
        <v>1640.77</v>
      </c>
      <c r="M335" s="118">
        <f>+J335*3.04%</f>
        <v>1584.921632</v>
      </c>
      <c r="N335" s="19">
        <v>36210.68</v>
      </c>
      <c r="O335" s="71">
        <f>+J335-K335-L335-M335-N335</f>
        <v>11202.917222000004</v>
      </c>
      <c r="P335" s="46">
        <v>322</v>
      </c>
    </row>
    <row r="336" spans="1:16" ht="17.25" customHeight="1" x14ac:dyDescent="0.25">
      <c r="A336" s="18">
        <v>328</v>
      </c>
      <c r="B336" s="80" t="s">
        <v>664</v>
      </c>
      <c r="C336" s="80" t="s">
        <v>665</v>
      </c>
      <c r="D336" s="18" t="s">
        <v>29</v>
      </c>
      <c r="E336" s="60" t="s">
        <v>656</v>
      </c>
      <c r="F336" s="69" t="s">
        <v>1594</v>
      </c>
      <c r="G336" s="18" t="s">
        <v>27</v>
      </c>
      <c r="H336" s="62">
        <v>39661</v>
      </c>
      <c r="I336" s="18" t="s">
        <v>28</v>
      </c>
      <c r="J336" s="114">
        <v>52135.58</v>
      </c>
      <c r="K336" s="100">
        <f>+J336*2.87%</f>
        <v>1496.291146</v>
      </c>
      <c r="L336" s="145">
        <v>2155.41</v>
      </c>
      <c r="M336" s="118">
        <f>+J336*3.04%</f>
        <v>1584.921632</v>
      </c>
      <c r="N336" s="19">
        <v>1400</v>
      </c>
      <c r="O336" s="71">
        <f>+J336-K336-L336-M336-N336</f>
        <v>45498.957221999997</v>
      </c>
      <c r="P336" s="46">
        <v>335</v>
      </c>
    </row>
    <row r="337" spans="1:16" ht="17.25" customHeight="1" x14ac:dyDescent="0.25">
      <c r="A337" s="18">
        <v>329</v>
      </c>
      <c r="B337" s="80" t="s">
        <v>666</v>
      </c>
      <c r="C337" s="80" t="s">
        <v>667</v>
      </c>
      <c r="D337" s="18" t="s">
        <v>29</v>
      </c>
      <c r="E337" s="60" t="s">
        <v>656</v>
      </c>
      <c r="F337" s="69" t="s">
        <v>1594</v>
      </c>
      <c r="G337" s="18" t="s">
        <v>27</v>
      </c>
      <c r="H337" s="62">
        <v>39539</v>
      </c>
      <c r="I337" s="18" t="s">
        <v>28</v>
      </c>
      <c r="J337" s="114">
        <v>52135.58</v>
      </c>
      <c r="K337" s="100">
        <f>+J337*2.87%</f>
        <v>1496.291146</v>
      </c>
      <c r="L337" s="145">
        <v>1486.48</v>
      </c>
      <c r="M337" s="118">
        <f>+J337*3.04%</f>
        <v>1584.921632</v>
      </c>
      <c r="N337" s="19"/>
      <c r="O337" s="71">
        <f>+J337-K337-L337-M337-N337</f>
        <v>47567.887221999998</v>
      </c>
      <c r="P337" s="46">
        <v>399</v>
      </c>
    </row>
    <row r="338" spans="1:16" ht="17.25" customHeight="1" x14ac:dyDescent="0.25">
      <c r="A338" s="18">
        <v>330</v>
      </c>
      <c r="B338" s="80" t="s">
        <v>668</v>
      </c>
      <c r="C338" s="80" t="s">
        <v>669</v>
      </c>
      <c r="D338" s="18" t="s">
        <v>29</v>
      </c>
      <c r="E338" s="60" t="s">
        <v>656</v>
      </c>
      <c r="F338" s="69" t="s">
        <v>1594</v>
      </c>
      <c r="G338" s="18" t="s">
        <v>27</v>
      </c>
      <c r="H338" s="62">
        <v>39569</v>
      </c>
      <c r="I338" s="18" t="s">
        <v>28</v>
      </c>
      <c r="J338" s="114">
        <v>52135.58</v>
      </c>
      <c r="K338" s="100">
        <f>+J338*2.87%</f>
        <v>1496.291146</v>
      </c>
      <c r="L338" s="145">
        <v>1486.48</v>
      </c>
      <c r="M338" s="118">
        <f>+J338*3.04%</f>
        <v>1584.921632</v>
      </c>
      <c r="N338" s="19">
        <v>0</v>
      </c>
      <c r="O338" s="71">
        <f>+J338-K338-L338-M338-N338</f>
        <v>47567.887221999998</v>
      </c>
      <c r="P338" s="46">
        <v>400</v>
      </c>
    </row>
    <row r="339" spans="1:16" ht="17.25" customHeight="1" x14ac:dyDescent="0.25">
      <c r="A339" s="18">
        <v>331</v>
      </c>
      <c r="B339" s="80" t="s">
        <v>670</v>
      </c>
      <c r="C339" s="80" t="s">
        <v>671</v>
      </c>
      <c r="D339" s="18" t="s">
        <v>29</v>
      </c>
      <c r="E339" s="60" t="s">
        <v>656</v>
      </c>
      <c r="F339" s="69" t="s">
        <v>1594</v>
      </c>
      <c r="G339" s="18" t="s">
        <v>27</v>
      </c>
      <c r="H339" s="62">
        <v>39539</v>
      </c>
      <c r="I339" s="18" t="s">
        <v>28</v>
      </c>
      <c r="J339" s="114">
        <v>52135.58</v>
      </c>
      <c r="K339" s="100">
        <f>+J339*2.87%</f>
        <v>1496.291146</v>
      </c>
      <c r="L339" s="145">
        <v>2155.41</v>
      </c>
      <c r="M339" s="118">
        <f>+J339*3.04%</f>
        <v>1584.921632</v>
      </c>
      <c r="N339" s="19">
        <v>17103.11</v>
      </c>
      <c r="O339" s="71">
        <f>+J339-K339-L339-M339-N339</f>
        <v>29795.847221999997</v>
      </c>
      <c r="P339" s="46">
        <v>409</v>
      </c>
    </row>
    <row r="340" spans="1:16" ht="17.25" customHeight="1" x14ac:dyDescent="0.25">
      <c r="A340" s="18">
        <v>332</v>
      </c>
      <c r="B340" s="80" t="s">
        <v>672</v>
      </c>
      <c r="C340" s="80" t="s">
        <v>673</v>
      </c>
      <c r="D340" s="18" t="s">
        <v>29</v>
      </c>
      <c r="E340" s="60" t="s">
        <v>656</v>
      </c>
      <c r="F340" s="69" t="s">
        <v>1594</v>
      </c>
      <c r="G340" s="18" t="s">
        <v>27</v>
      </c>
      <c r="H340" s="62">
        <v>39539</v>
      </c>
      <c r="I340" s="18" t="s">
        <v>28</v>
      </c>
      <c r="J340" s="114">
        <v>52135.58</v>
      </c>
      <c r="K340" s="100">
        <f>+J340*2.87%</f>
        <v>1496.291146</v>
      </c>
      <c r="L340" s="119">
        <v>1898.09</v>
      </c>
      <c r="M340" s="118">
        <f>+J340*3.04%</f>
        <v>1584.921632</v>
      </c>
      <c r="N340" s="19">
        <v>1715.46</v>
      </c>
      <c r="O340" s="71">
        <f>+J340-K340-L340-M340-N340</f>
        <v>45440.817222000005</v>
      </c>
      <c r="P340" s="46">
        <v>463</v>
      </c>
    </row>
    <row r="341" spans="1:16" ht="17.25" customHeight="1" x14ac:dyDescent="0.25">
      <c r="A341" s="18">
        <v>333</v>
      </c>
      <c r="B341" s="80" t="s">
        <v>674</v>
      </c>
      <c r="C341" s="80" t="s">
        <v>675</v>
      </c>
      <c r="D341" s="18" t="s">
        <v>29</v>
      </c>
      <c r="E341" s="60" t="s">
        <v>656</v>
      </c>
      <c r="F341" s="69" t="s">
        <v>1594</v>
      </c>
      <c r="G341" s="18" t="s">
        <v>27</v>
      </c>
      <c r="H341" s="62">
        <v>39539</v>
      </c>
      <c r="I341" s="18" t="s">
        <v>28</v>
      </c>
      <c r="J341" s="114">
        <v>52135.58</v>
      </c>
      <c r="K341" s="100">
        <f>+J341*2.87%</f>
        <v>1496.291146</v>
      </c>
      <c r="L341" s="119">
        <v>2155.41</v>
      </c>
      <c r="M341" s="118">
        <f>+J341*3.04%</f>
        <v>1584.921632</v>
      </c>
      <c r="N341" s="19">
        <v>400</v>
      </c>
      <c r="O341" s="71">
        <f>+J341-K341-L341-M341-N341</f>
        <v>46498.957221999997</v>
      </c>
      <c r="P341" s="46">
        <v>464</v>
      </c>
    </row>
    <row r="342" spans="1:16" ht="17.25" customHeight="1" x14ac:dyDescent="0.25">
      <c r="A342" s="18">
        <v>334</v>
      </c>
      <c r="B342" s="80" t="s">
        <v>676</v>
      </c>
      <c r="C342" s="80" t="s">
        <v>677</v>
      </c>
      <c r="D342" s="18" t="s">
        <v>29</v>
      </c>
      <c r="E342" s="60" t="s">
        <v>656</v>
      </c>
      <c r="F342" s="69" t="s">
        <v>1594</v>
      </c>
      <c r="G342" s="18" t="s">
        <v>27</v>
      </c>
      <c r="H342" s="62">
        <v>39539</v>
      </c>
      <c r="I342" s="18" t="s">
        <v>28</v>
      </c>
      <c r="J342" s="114">
        <v>52135.58</v>
      </c>
      <c r="K342" s="100">
        <f>+J342*2.87%</f>
        <v>1496.291146</v>
      </c>
      <c r="L342" s="119">
        <v>2155.41</v>
      </c>
      <c r="M342" s="118">
        <f>+J342*3.04%</f>
        <v>1584.921632</v>
      </c>
      <c r="N342" s="19">
        <v>0</v>
      </c>
      <c r="O342" s="71">
        <f>+J342-K342-L342-M342-N342</f>
        <v>46898.957221999997</v>
      </c>
      <c r="P342" s="46">
        <v>465</v>
      </c>
    </row>
    <row r="343" spans="1:16" ht="17.25" customHeight="1" x14ac:dyDescent="0.25">
      <c r="A343" s="18">
        <v>335</v>
      </c>
      <c r="B343" s="80" t="s">
        <v>678</v>
      </c>
      <c r="C343" s="80" t="s">
        <v>679</v>
      </c>
      <c r="D343" s="18" t="s">
        <v>29</v>
      </c>
      <c r="E343" s="60" t="s">
        <v>656</v>
      </c>
      <c r="F343" s="69" t="s">
        <v>1594</v>
      </c>
      <c r="G343" s="18" t="s">
        <v>27</v>
      </c>
      <c r="H343" s="62">
        <v>39539</v>
      </c>
      <c r="I343" s="18" t="s">
        <v>28</v>
      </c>
      <c r="J343" s="114">
        <v>52135.58</v>
      </c>
      <c r="K343" s="100">
        <f>+J343*2.87%</f>
        <v>1496.291146</v>
      </c>
      <c r="L343" s="119">
        <v>2155.41</v>
      </c>
      <c r="M343" s="118">
        <f>+J343*3.04%</f>
        <v>1584.921632</v>
      </c>
      <c r="N343" s="19">
        <v>731.68</v>
      </c>
      <c r="O343" s="71">
        <f>+J343-K343-L343-M343-N343</f>
        <v>46167.277221999997</v>
      </c>
      <c r="P343" s="46">
        <v>467</v>
      </c>
    </row>
    <row r="344" spans="1:16" ht="17.25" customHeight="1" x14ac:dyDescent="0.25">
      <c r="A344" s="18">
        <v>336</v>
      </c>
      <c r="B344" s="80" t="s">
        <v>680</v>
      </c>
      <c r="C344" s="80" t="s">
        <v>681</v>
      </c>
      <c r="D344" s="18" t="s">
        <v>29</v>
      </c>
      <c r="E344" s="60" t="s">
        <v>682</v>
      </c>
      <c r="F344" s="69" t="s">
        <v>1594</v>
      </c>
      <c r="G344" s="18" t="s">
        <v>27</v>
      </c>
      <c r="H344" s="62">
        <v>39692</v>
      </c>
      <c r="I344" s="18" t="s">
        <v>28</v>
      </c>
      <c r="J344" s="114">
        <v>52135.58</v>
      </c>
      <c r="K344" s="100">
        <f>+J344*2.87%</f>
        <v>1496.291146</v>
      </c>
      <c r="L344" s="119">
        <v>2155.41</v>
      </c>
      <c r="M344" s="118">
        <f>+J344*3.04%</f>
        <v>1584.921632</v>
      </c>
      <c r="N344" s="19">
        <v>0</v>
      </c>
      <c r="O344" s="71">
        <f>+J344-K344-L344-M344-N344</f>
        <v>46898.957221999997</v>
      </c>
      <c r="P344" s="46">
        <v>411</v>
      </c>
    </row>
    <row r="345" spans="1:16" ht="17.25" customHeight="1" x14ac:dyDescent="0.25">
      <c r="A345" s="18">
        <v>337</v>
      </c>
      <c r="B345" s="59" t="s">
        <v>709</v>
      </c>
      <c r="C345" s="59" t="s">
        <v>710</v>
      </c>
      <c r="D345" s="18" t="s">
        <v>29</v>
      </c>
      <c r="E345" s="60" t="s">
        <v>1797</v>
      </c>
      <c r="F345" s="69" t="s">
        <v>1594</v>
      </c>
      <c r="G345" s="65" t="s">
        <v>31</v>
      </c>
      <c r="H345" s="62">
        <v>39548</v>
      </c>
      <c r="I345" s="62">
        <v>45392</v>
      </c>
      <c r="J345" s="114">
        <v>52135.58</v>
      </c>
      <c r="K345" s="100">
        <f>+J345*2.87%</f>
        <v>1496.291146</v>
      </c>
      <c r="L345" s="145">
        <v>2155.41</v>
      </c>
      <c r="M345" s="117">
        <f>+J345*3.04%</f>
        <v>1584.921632</v>
      </c>
      <c r="N345" s="19">
        <v>21457.040000000001</v>
      </c>
      <c r="O345" s="67">
        <f>+J345-K345-L345-M345-N345</f>
        <v>25441.917221999996</v>
      </c>
      <c r="P345" s="46">
        <v>46</v>
      </c>
    </row>
    <row r="346" spans="1:16" ht="17.25" customHeight="1" x14ac:dyDescent="0.25">
      <c r="A346" s="18">
        <v>338</v>
      </c>
      <c r="B346" s="59" t="s">
        <v>683</v>
      </c>
      <c r="C346" s="59" t="s">
        <v>684</v>
      </c>
      <c r="D346" s="18" t="s">
        <v>26</v>
      </c>
      <c r="E346" s="72" t="s">
        <v>1627</v>
      </c>
      <c r="F346" s="69" t="s">
        <v>1594</v>
      </c>
      <c r="G346" s="65" t="s">
        <v>31</v>
      </c>
      <c r="H346" s="62">
        <v>39539</v>
      </c>
      <c r="I346" s="62">
        <v>45383</v>
      </c>
      <c r="J346" s="114">
        <v>44880.55</v>
      </c>
      <c r="K346" s="100">
        <f>+J346*2.87%</f>
        <v>1288.0717850000001</v>
      </c>
      <c r="L346" s="145">
        <v>1131.47</v>
      </c>
      <c r="M346" s="117">
        <f>+J346*3.04%</f>
        <v>1364.3687200000002</v>
      </c>
      <c r="N346" s="19">
        <v>38592.81</v>
      </c>
      <c r="O346" s="67">
        <f>+J346-K346-L346-M346-N346</f>
        <v>2503.8294950000054</v>
      </c>
      <c r="P346" s="46">
        <v>52</v>
      </c>
    </row>
    <row r="347" spans="1:16" ht="17.25" customHeight="1" x14ac:dyDescent="0.25">
      <c r="A347" s="18">
        <v>339</v>
      </c>
      <c r="B347" s="59" t="s">
        <v>685</v>
      </c>
      <c r="C347" s="59" t="s">
        <v>686</v>
      </c>
      <c r="D347" s="18" t="s">
        <v>26</v>
      </c>
      <c r="E347" s="60" t="s">
        <v>1627</v>
      </c>
      <c r="F347" s="69" t="s">
        <v>1594</v>
      </c>
      <c r="G347" s="65" t="s">
        <v>31</v>
      </c>
      <c r="H347" s="62">
        <v>39539</v>
      </c>
      <c r="I347" s="62">
        <v>45383</v>
      </c>
      <c r="J347" s="114">
        <v>44880.55</v>
      </c>
      <c r="K347" s="100">
        <f>+J347*2.87%</f>
        <v>1288.0717850000001</v>
      </c>
      <c r="L347" s="119">
        <v>1131.47</v>
      </c>
      <c r="M347" s="117">
        <f>+J347*3.04%</f>
        <v>1364.3687200000002</v>
      </c>
      <c r="N347" s="19">
        <v>5025</v>
      </c>
      <c r="O347" s="67">
        <f>+J347-K347-L347-M347-N347</f>
        <v>36071.639495000003</v>
      </c>
      <c r="P347" s="46">
        <v>68</v>
      </c>
    </row>
    <row r="348" spans="1:16" ht="17.25" customHeight="1" x14ac:dyDescent="0.25">
      <c r="A348" s="18">
        <v>340</v>
      </c>
      <c r="B348" s="59" t="s">
        <v>687</v>
      </c>
      <c r="C348" s="59" t="s">
        <v>688</v>
      </c>
      <c r="D348" s="18" t="s">
        <v>29</v>
      </c>
      <c r="E348" s="60" t="s">
        <v>1662</v>
      </c>
      <c r="F348" s="69" t="s">
        <v>1594</v>
      </c>
      <c r="G348" s="65" t="s">
        <v>31</v>
      </c>
      <c r="H348" s="62">
        <v>39600</v>
      </c>
      <c r="I348" s="62">
        <v>45078</v>
      </c>
      <c r="J348" s="114">
        <v>43686.5</v>
      </c>
      <c r="K348" s="100">
        <f>+J348*2.87%</f>
        <v>1253.8025499999999</v>
      </c>
      <c r="L348" s="145">
        <v>962.94</v>
      </c>
      <c r="M348" s="117">
        <f>+J348*3.04%</f>
        <v>1328.0696</v>
      </c>
      <c r="N348" s="19">
        <v>0</v>
      </c>
      <c r="O348" s="67">
        <f>+J348-K348-L348-M348-N348</f>
        <v>40141.687849999995</v>
      </c>
      <c r="P348" s="46">
        <v>108</v>
      </c>
    </row>
    <row r="349" spans="1:16" ht="17.25" customHeight="1" x14ac:dyDescent="0.25">
      <c r="A349" s="18">
        <v>341</v>
      </c>
      <c r="B349" s="59" t="s">
        <v>689</v>
      </c>
      <c r="C349" s="59" t="s">
        <v>690</v>
      </c>
      <c r="D349" s="18" t="s">
        <v>26</v>
      </c>
      <c r="E349" s="60" t="s">
        <v>1666</v>
      </c>
      <c r="F349" s="69" t="s">
        <v>1594</v>
      </c>
      <c r="G349" s="65" t="s">
        <v>31</v>
      </c>
      <c r="H349" s="62">
        <v>39722</v>
      </c>
      <c r="I349" s="62">
        <v>45200</v>
      </c>
      <c r="J349" s="114">
        <v>28491.32</v>
      </c>
      <c r="K349" s="100">
        <f>+J349*2.87%</f>
        <v>817.70088399999997</v>
      </c>
      <c r="L349" s="19">
        <v>0</v>
      </c>
      <c r="M349" s="117">
        <f>+J349*3.04%</f>
        <v>866.13612799999999</v>
      </c>
      <c r="N349" s="19">
        <v>0</v>
      </c>
      <c r="O349" s="67">
        <f>+J349-K349-L349-M349-N349</f>
        <v>26807.482988</v>
      </c>
      <c r="P349" s="46">
        <v>115</v>
      </c>
    </row>
    <row r="350" spans="1:16" ht="17.25" customHeight="1" x14ac:dyDescent="0.25">
      <c r="A350" s="18">
        <v>342</v>
      </c>
      <c r="B350" s="59" t="s">
        <v>691</v>
      </c>
      <c r="C350" s="59" t="s">
        <v>692</v>
      </c>
      <c r="D350" s="18" t="s">
        <v>26</v>
      </c>
      <c r="E350" s="60" t="s">
        <v>1666</v>
      </c>
      <c r="F350" s="69" t="s">
        <v>1594</v>
      </c>
      <c r="G350" s="65" t="s">
        <v>31</v>
      </c>
      <c r="H350" s="62">
        <v>41731</v>
      </c>
      <c r="I350" s="62">
        <v>45384</v>
      </c>
      <c r="J350" s="114">
        <v>28491.32</v>
      </c>
      <c r="K350" s="100">
        <f>+J350*2.87%</f>
        <v>817.70088399999997</v>
      </c>
      <c r="L350" s="19">
        <v>0</v>
      </c>
      <c r="M350" s="117">
        <f>+J350*3.04%</f>
        <v>866.13612799999999</v>
      </c>
      <c r="N350" s="19">
        <v>2982.35</v>
      </c>
      <c r="O350" s="67">
        <f>+J350-K350-L350-M350-N350</f>
        <v>23825.132988000001</v>
      </c>
      <c r="P350" s="46">
        <v>130</v>
      </c>
    </row>
    <row r="351" spans="1:16" ht="17.25" customHeight="1" x14ac:dyDescent="0.25">
      <c r="A351" s="18">
        <v>343</v>
      </c>
      <c r="B351" s="59" t="s">
        <v>693</v>
      </c>
      <c r="C351" s="59" t="s">
        <v>694</v>
      </c>
      <c r="D351" s="18" t="s">
        <v>26</v>
      </c>
      <c r="E351" s="72" t="s">
        <v>1666</v>
      </c>
      <c r="F351" s="69" t="s">
        <v>1594</v>
      </c>
      <c r="G351" s="65" t="s">
        <v>31</v>
      </c>
      <c r="H351" s="62">
        <v>43647</v>
      </c>
      <c r="I351" s="62">
        <v>45108</v>
      </c>
      <c r="J351" s="114">
        <v>28491.32</v>
      </c>
      <c r="K351" s="100">
        <f>+J351*2.87%</f>
        <v>817.70088399999997</v>
      </c>
      <c r="L351" s="99">
        <v>0</v>
      </c>
      <c r="M351" s="117">
        <f>+J351*3.04%</f>
        <v>866.13612799999999</v>
      </c>
      <c r="N351" s="19">
        <v>0</v>
      </c>
      <c r="O351" s="67">
        <f>+J351-K351-L351-M351-N351</f>
        <v>26807.482988</v>
      </c>
      <c r="P351" s="46">
        <v>150</v>
      </c>
    </row>
    <row r="352" spans="1:16" ht="17.25" customHeight="1" x14ac:dyDescent="0.25">
      <c r="A352" s="18">
        <v>344</v>
      </c>
      <c r="B352" s="80" t="s">
        <v>695</v>
      </c>
      <c r="C352" s="80" t="s">
        <v>696</v>
      </c>
      <c r="D352" s="18" t="s">
        <v>26</v>
      </c>
      <c r="E352" s="72" t="s">
        <v>1805</v>
      </c>
      <c r="F352" s="69" t="s">
        <v>1594</v>
      </c>
      <c r="G352" s="18" t="s">
        <v>27</v>
      </c>
      <c r="H352" s="62">
        <v>45108</v>
      </c>
      <c r="I352" s="18" t="s">
        <v>28</v>
      </c>
      <c r="J352" s="114">
        <v>41800</v>
      </c>
      <c r="K352" s="100">
        <f>+J352*2.87%</f>
        <v>1199.6600000000001</v>
      </c>
      <c r="L352" s="145">
        <v>696.69</v>
      </c>
      <c r="M352" s="118">
        <f>+J352*3.04%</f>
        <v>1270.72</v>
      </c>
      <c r="N352" s="19">
        <v>2025</v>
      </c>
      <c r="O352" s="71">
        <f>+J352-K352-L352-M352-N352</f>
        <v>36607.929999999993</v>
      </c>
      <c r="P352" s="46">
        <v>280</v>
      </c>
    </row>
    <row r="353" spans="1:16" ht="17.25" customHeight="1" x14ac:dyDescent="0.25">
      <c r="A353" s="18">
        <v>345</v>
      </c>
      <c r="B353" s="80" t="s">
        <v>697</v>
      </c>
      <c r="C353" s="80" t="s">
        <v>698</v>
      </c>
      <c r="D353" s="18" t="s">
        <v>26</v>
      </c>
      <c r="E353" s="72" t="s">
        <v>699</v>
      </c>
      <c r="F353" s="69" t="s">
        <v>1594</v>
      </c>
      <c r="G353" s="18" t="s">
        <v>27</v>
      </c>
      <c r="H353" s="62">
        <v>40400</v>
      </c>
      <c r="I353" s="18" t="s">
        <v>28</v>
      </c>
      <c r="J353" s="114">
        <v>23595</v>
      </c>
      <c r="K353" s="100">
        <f>+J353*2.87%</f>
        <v>677.17650000000003</v>
      </c>
      <c r="L353" s="99">
        <v>0</v>
      </c>
      <c r="M353" s="118">
        <f>+J353*3.04%</f>
        <v>717.28800000000001</v>
      </c>
      <c r="N353" s="19">
        <v>0</v>
      </c>
      <c r="O353" s="71">
        <f>+J353-K353-L353-M353-N353</f>
        <v>22200.535499999998</v>
      </c>
      <c r="P353" s="46">
        <v>326</v>
      </c>
    </row>
    <row r="354" spans="1:16" ht="17.25" customHeight="1" x14ac:dyDescent="0.25">
      <c r="A354" s="18">
        <v>346</v>
      </c>
      <c r="B354" s="59" t="s">
        <v>700</v>
      </c>
      <c r="C354" s="59" t="s">
        <v>701</v>
      </c>
      <c r="D354" s="18" t="s">
        <v>29</v>
      </c>
      <c r="E354" s="72" t="s">
        <v>708</v>
      </c>
      <c r="F354" s="69" t="s">
        <v>1594</v>
      </c>
      <c r="G354" s="65" t="s">
        <v>31</v>
      </c>
      <c r="H354" s="62">
        <v>39548</v>
      </c>
      <c r="I354" s="62">
        <v>45392</v>
      </c>
      <c r="J354" s="114">
        <v>44880.55</v>
      </c>
      <c r="K354" s="100">
        <f>+J354*2.87%</f>
        <v>1288.0717850000001</v>
      </c>
      <c r="L354" s="119">
        <v>874.15</v>
      </c>
      <c r="M354" s="117">
        <f>+J354*3.04%</f>
        <v>1364.3687200000002</v>
      </c>
      <c r="N354" s="19">
        <v>27432.22</v>
      </c>
      <c r="O354" s="67">
        <f>+J354-K354-L354-M354-N354</f>
        <v>13921.739495000002</v>
      </c>
      <c r="P354" s="46">
        <v>9</v>
      </c>
    </row>
    <row r="355" spans="1:16" ht="17.25" customHeight="1" x14ac:dyDescent="0.25">
      <c r="A355" s="18">
        <v>347</v>
      </c>
      <c r="B355" s="59" t="s">
        <v>702</v>
      </c>
      <c r="C355" s="59" t="s">
        <v>703</v>
      </c>
      <c r="D355" s="18" t="s">
        <v>29</v>
      </c>
      <c r="E355" s="72" t="s">
        <v>708</v>
      </c>
      <c r="F355" s="69" t="s">
        <v>1594</v>
      </c>
      <c r="G355" s="65" t="s">
        <v>31</v>
      </c>
      <c r="H355" s="62">
        <v>39692</v>
      </c>
      <c r="I355" s="62">
        <v>45170</v>
      </c>
      <c r="J355" s="114">
        <v>45349.59</v>
      </c>
      <c r="K355" s="100">
        <f>+J355*2.87%</f>
        <v>1301.5332329999999</v>
      </c>
      <c r="L355" s="119">
        <v>940.35</v>
      </c>
      <c r="M355" s="117">
        <f>+J355*3.04%</f>
        <v>1378.627536</v>
      </c>
      <c r="N355" s="19">
        <v>4640.46</v>
      </c>
      <c r="O355" s="67">
        <f>+J355-K355-L355-M355-N355</f>
        <v>37088.619230999997</v>
      </c>
      <c r="P355" s="46">
        <v>109</v>
      </c>
    </row>
    <row r="356" spans="1:16" ht="17.25" customHeight="1" x14ac:dyDescent="0.25">
      <c r="A356" s="18">
        <v>348</v>
      </c>
      <c r="B356" s="59" t="s">
        <v>704</v>
      </c>
      <c r="C356" s="59" t="s">
        <v>705</v>
      </c>
      <c r="D356" s="18" t="s">
        <v>29</v>
      </c>
      <c r="E356" s="72" t="s">
        <v>708</v>
      </c>
      <c r="F356" s="69" t="s">
        <v>1594</v>
      </c>
      <c r="G356" s="65" t="s">
        <v>31</v>
      </c>
      <c r="H356" s="62">
        <v>41262</v>
      </c>
      <c r="I356" s="62">
        <v>45279</v>
      </c>
      <c r="J356" s="114">
        <v>43686.5</v>
      </c>
      <c r="K356" s="100">
        <f>+J356*2.87%</f>
        <v>1253.8025499999999</v>
      </c>
      <c r="L356" s="145">
        <v>962.94</v>
      </c>
      <c r="M356" s="117">
        <f>+J356*3.04%</f>
        <v>1328.0696</v>
      </c>
      <c r="N356" s="19">
        <v>21457.040000000001</v>
      </c>
      <c r="O356" s="67">
        <f>+J356-K356-L356-M356-N356</f>
        <v>18684.647849999994</v>
      </c>
      <c r="P356" s="46">
        <v>118</v>
      </c>
    </row>
    <row r="357" spans="1:16" ht="17.25" customHeight="1" x14ac:dyDescent="0.25">
      <c r="A357" s="18">
        <v>349</v>
      </c>
      <c r="B357" s="59" t="s">
        <v>706</v>
      </c>
      <c r="C357" s="59" t="s">
        <v>707</v>
      </c>
      <c r="D357" s="18" t="s">
        <v>26</v>
      </c>
      <c r="E357" s="72" t="s">
        <v>708</v>
      </c>
      <c r="F357" s="69" t="s">
        <v>1594</v>
      </c>
      <c r="G357" s="65" t="s">
        <v>31</v>
      </c>
      <c r="H357" s="62">
        <v>39671</v>
      </c>
      <c r="I357" s="62">
        <v>45149</v>
      </c>
      <c r="J357" s="114">
        <v>43686.5</v>
      </c>
      <c r="K357" s="100">
        <f>+J357*2.87%</f>
        <v>1253.8025499999999</v>
      </c>
      <c r="L357" s="119">
        <v>448.31</v>
      </c>
      <c r="M357" s="117">
        <f>+J357*3.04%</f>
        <v>1328.0696</v>
      </c>
      <c r="N357" s="19">
        <v>3430.92</v>
      </c>
      <c r="O357" s="67">
        <f>+J357-K357-L357-M357-N357</f>
        <v>37225.397850000001</v>
      </c>
      <c r="P357" s="46">
        <v>111</v>
      </c>
    </row>
    <row r="358" spans="1:16" ht="17.25" customHeight="1" x14ac:dyDescent="0.25">
      <c r="A358" s="18">
        <v>350</v>
      </c>
      <c r="B358" s="59" t="s">
        <v>711</v>
      </c>
      <c r="C358" s="59" t="s">
        <v>712</v>
      </c>
      <c r="D358" s="18" t="s">
        <v>26</v>
      </c>
      <c r="E358" s="72" t="s">
        <v>1664</v>
      </c>
      <c r="F358" s="69" t="s">
        <v>1594</v>
      </c>
      <c r="G358" s="65" t="s">
        <v>31</v>
      </c>
      <c r="H358" s="62">
        <v>42023</v>
      </c>
      <c r="I358" s="62">
        <v>45310</v>
      </c>
      <c r="J358" s="114">
        <v>21450</v>
      </c>
      <c r="K358" s="100">
        <f>+J358*2.87%</f>
        <v>615.61500000000001</v>
      </c>
      <c r="L358" s="19">
        <v>0</v>
      </c>
      <c r="M358" s="117">
        <f>+J358*3.04%</f>
        <v>652.08000000000004</v>
      </c>
      <c r="N358" s="19">
        <v>0</v>
      </c>
      <c r="O358" s="67">
        <f>+J358-K358-L358-M358-N358</f>
        <v>20182.304999999997</v>
      </c>
      <c r="P358" s="46">
        <v>133</v>
      </c>
    </row>
    <row r="359" spans="1:16" ht="17.25" customHeight="1" x14ac:dyDescent="0.25">
      <c r="A359" s="18">
        <v>351</v>
      </c>
      <c r="B359" s="59" t="s">
        <v>713</v>
      </c>
      <c r="C359" s="59" t="s">
        <v>404</v>
      </c>
      <c r="D359" s="18" t="s">
        <v>29</v>
      </c>
      <c r="E359" s="72" t="s">
        <v>1664</v>
      </c>
      <c r="F359" s="69" t="s">
        <v>1594</v>
      </c>
      <c r="G359" s="65" t="s">
        <v>31</v>
      </c>
      <c r="H359" s="62">
        <v>43010</v>
      </c>
      <c r="I359" s="62">
        <v>45201</v>
      </c>
      <c r="J359" s="114">
        <v>21450</v>
      </c>
      <c r="K359" s="100">
        <f>+J359*2.87%</f>
        <v>615.61500000000001</v>
      </c>
      <c r="L359" s="19">
        <v>0</v>
      </c>
      <c r="M359" s="117">
        <f>+J359*3.04%</f>
        <v>652.08000000000004</v>
      </c>
      <c r="N359" s="19">
        <v>1715.46</v>
      </c>
      <c r="O359" s="67">
        <f>+J359-K359-L359-M359-N359</f>
        <v>18466.844999999998</v>
      </c>
      <c r="P359" s="46">
        <v>143</v>
      </c>
    </row>
    <row r="360" spans="1:16" ht="17.25" customHeight="1" x14ac:dyDescent="0.25">
      <c r="A360" s="18">
        <v>352</v>
      </c>
      <c r="B360" s="59" t="s">
        <v>714</v>
      </c>
      <c r="C360" s="59" t="s">
        <v>715</v>
      </c>
      <c r="D360" s="18" t="s">
        <v>29</v>
      </c>
      <c r="E360" s="154" t="s">
        <v>1664</v>
      </c>
      <c r="F360" s="69" t="s">
        <v>1594</v>
      </c>
      <c r="G360" s="65" t="s">
        <v>31</v>
      </c>
      <c r="H360" s="62">
        <v>40977</v>
      </c>
      <c r="I360" s="62">
        <v>45360</v>
      </c>
      <c r="J360" s="125">
        <v>21450</v>
      </c>
      <c r="K360" s="100">
        <f>+J360*2.87%</f>
        <v>615.61500000000001</v>
      </c>
      <c r="L360" s="19">
        <v>0</v>
      </c>
      <c r="M360" s="117">
        <f>+J360*3.04%</f>
        <v>652.08000000000004</v>
      </c>
      <c r="N360" s="19">
        <v>0</v>
      </c>
      <c r="O360" s="67">
        <f>+J360-K360-L360-M360-N360</f>
        <v>20182.304999999997</v>
      </c>
      <c r="P360" s="46">
        <v>113</v>
      </c>
    </row>
    <row r="361" spans="1:16" ht="17.25" customHeight="1" x14ac:dyDescent="0.25">
      <c r="A361" s="18">
        <v>353</v>
      </c>
      <c r="B361" s="59" t="s">
        <v>716</v>
      </c>
      <c r="C361" s="59" t="s">
        <v>717</v>
      </c>
      <c r="D361" s="18" t="s">
        <v>26</v>
      </c>
      <c r="E361" s="72" t="s">
        <v>1664</v>
      </c>
      <c r="F361" s="69" t="s">
        <v>1594</v>
      </c>
      <c r="G361" s="65" t="s">
        <v>31</v>
      </c>
      <c r="H361" s="62">
        <v>43525</v>
      </c>
      <c r="I361" s="62">
        <v>44986</v>
      </c>
      <c r="J361" s="114">
        <v>21450</v>
      </c>
      <c r="K361" s="100">
        <f>+J361*2.87%</f>
        <v>615.61500000000001</v>
      </c>
      <c r="L361" s="19">
        <v>0</v>
      </c>
      <c r="M361" s="117">
        <f>+J361*3.04%</f>
        <v>652.08000000000004</v>
      </c>
      <c r="N361" s="19">
        <v>0</v>
      </c>
      <c r="O361" s="67">
        <f>+J361-K361-L361-M361-N361</f>
        <v>20182.304999999997</v>
      </c>
      <c r="P361" s="46">
        <v>151</v>
      </c>
    </row>
    <row r="362" spans="1:16" ht="15.75" customHeight="1" x14ac:dyDescent="0.25">
      <c r="A362" s="18">
        <v>354</v>
      </c>
      <c r="B362" s="59" t="s">
        <v>718</v>
      </c>
      <c r="C362" s="59" t="s">
        <v>719</v>
      </c>
      <c r="D362" s="18" t="s">
        <v>29</v>
      </c>
      <c r="E362" s="72" t="s">
        <v>1614</v>
      </c>
      <c r="F362" s="69" t="s">
        <v>1594</v>
      </c>
      <c r="G362" s="65" t="s">
        <v>31</v>
      </c>
      <c r="H362" s="62">
        <v>43891</v>
      </c>
      <c r="I362" s="62">
        <v>44986</v>
      </c>
      <c r="J362" s="114">
        <v>21450</v>
      </c>
      <c r="K362" s="100">
        <f>+J362*2.87%</f>
        <v>615.61500000000001</v>
      </c>
      <c r="L362" s="19">
        <v>0</v>
      </c>
      <c r="M362" s="117">
        <f>+J362*3.04%</f>
        <v>652.08000000000004</v>
      </c>
      <c r="N362" s="19">
        <v>0</v>
      </c>
      <c r="O362" s="67">
        <f>+J362-K362-L362-M362-N362</f>
        <v>20182.304999999997</v>
      </c>
      <c r="P362" s="46">
        <v>156</v>
      </c>
    </row>
    <row r="363" spans="1:16" ht="15.75" customHeight="1" x14ac:dyDescent="0.25">
      <c r="A363" s="18">
        <v>355</v>
      </c>
      <c r="B363" s="59" t="s">
        <v>71</v>
      </c>
      <c r="C363" s="59" t="s">
        <v>720</v>
      </c>
      <c r="D363" s="18" t="s">
        <v>26</v>
      </c>
      <c r="E363" s="72" t="s">
        <v>1614</v>
      </c>
      <c r="F363" s="69" t="s">
        <v>1594</v>
      </c>
      <c r="G363" s="65" t="s">
        <v>31</v>
      </c>
      <c r="H363" s="62">
        <v>44593</v>
      </c>
      <c r="I363" s="62">
        <v>45139</v>
      </c>
      <c r="J363" s="114">
        <v>21450</v>
      </c>
      <c r="K363" s="100">
        <f>+J363*2.87%</f>
        <v>615.61500000000001</v>
      </c>
      <c r="L363" s="19">
        <v>0</v>
      </c>
      <c r="M363" s="117">
        <f>+J363*3.04%</f>
        <v>652.08000000000004</v>
      </c>
      <c r="N363" s="19">
        <v>0</v>
      </c>
      <c r="O363" s="67">
        <f>+J363-K363-L363-M363-N363</f>
        <v>20182.304999999997</v>
      </c>
      <c r="P363" s="46">
        <v>25</v>
      </c>
    </row>
    <row r="364" spans="1:16" ht="15.75" customHeight="1" x14ac:dyDescent="0.25">
      <c r="A364" s="18">
        <v>356</v>
      </c>
      <c r="B364" s="59" t="s">
        <v>721</v>
      </c>
      <c r="C364" s="59" t="s">
        <v>722</v>
      </c>
      <c r="D364" s="18" t="s">
        <v>29</v>
      </c>
      <c r="E364" s="72" t="s">
        <v>733</v>
      </c>
      <c r="F364" s="69" t="s">
        <v>1594</v>
      </c>
      <c r="G364" s="65" t="s">
        <v>31</v>
      </c>
      <c r="H364" s="62">
        <v>44256</v>
      </c>
      <c r="I364" s="62">
        <v>45170</v>
      </c>
      <c r="J364" s="114">
        <v>36764.230000000003</v>
      </c>
      <c r="K364" s="100">
        <f>+J364*2.87%</f>
        <v>1055.133401</v>
      </c>
      <c r="L364" s="19">
        <v>0</v>
      </c>
      <c r="M364" s="117">
        <f>+J364*3.04%</f>
        <v>1117.6325920000002</v>
      </c>
      <c r="N364" s="19">
        <v>0</v>
      </c>
      <c r="O364" s="67">
        <f>+J364-K364-L364-M364-N364</f>
        <v>34591.464007000002</v>
      </c>
      <c r="P364" s="46">
        <v>127</v>
      </c>
    </row>
    <row r="365" spans="1:16" ht="15.75" customHeight="1" x14ac:dyDescent="0.25">
      <c r="A365" s="18">
        <v>357</v>
      </c>
      <c r="B365" s="59" t="s">
        <v>723</v>
      </c>
      <c r="C365" s="59" t="s">
        <v>724</v>
      </c>
      <c r="D365" s="18" t="s">
        <v>29</v>
      </c>
      <c r="E365" s="72" t="s">
        <v>733</v>
      </c>
      <c r="F365" s="69" t="s">
        <v>1594</v>
      </c>
      <c r="G365" s="65" t="s">
        <v>31</v>
      </c>
      <c r="H365" s="62">
        <v>44256</v>
      </c>
      <c r="I365" s="62">
        <v>45170</v>
      </c>
      <c r="J365" s="114">
        <v>36764.230000000003</v>
      </c>
      <c r="K365" s="100">
        <f>+J365*2.87%</f>
        <v>1055.133401</v>
      </c>
      <c r="L365" s="19">
        <v>0</v>
      </c>
      <c r="M365" s="117">
        <f>+J365*3.04%</f>
        <v>1117.6325920000002</v>
      </c>
      <c r="N365" s="19">
        <v>16619.64</v>
      </c>
      <c r="O365" s="67">
        <f>+J365-K365-L365-M365-N365</f>
        <v>17971.824007000003</v>
      </c>
      <c r="P365" s="46">
        <v>129</v>
      </c>
    </row>
    <row r="366" spans="1:16" ht="15.75" customHeight="1" x14ac:dyDescent="0.25">
      <c r="A366" s="18">
        <v>358</v>
      </c>
      <c r="B366" s="59" t="s">
        <v>725</v>
      </c>
      <c r="C366" s="59" t="s">
        <v>726</v>
      </c>
      <c r="D366" s="18" t="s">
        <v>29</v>
      </c>
      <c r="E366" s="72" t="s">
        <v>733</v>
      </c>
      <c r="F366" s="69" t="s">
        <v>1594</v>
      </c>
      <c r="G366" s="65" t="s">
        <v>31</v>
      </c>
      <c r="H366" s="62">
        <v>44256</v>
      </c>
      <c r="I366" s="62">
        <v>45170</v>
      </c>
      <c r="J366" s="114">
        <v>36764.230000000003</v>
      </c>
      <c r="K366" s="100">
        <f>+J366*2.87%</f>
        <v>1055.133401</v>
      </c>
      <c r="L366" s="19">
        <v>0</v>
      </c>
      <c r="M366" s="117">
        <f>+J366*3.04%</f>
        <v>1117.6325920000002</v>
      </c>
      <c r="N366" s="19">
        <v>1148</v>
      </c>
      <c r="O366" s="67">
        <f>+J366-K366-L366-M366-N366</f>
        <v>33443.464007000002</v>
      </c>
      <c r="P366" s="46">
        <v>126</v>
      </c>
    </row>
    <row r="367" spans="1:16" ht="15.75" customHeight="1" x14ac:dyDescent="0.25">
      <c r="A367" s="18">
        <v>359</v>
      </c>
      <c r="B367" s="80" t="s">
        <v>728</v>
      </c>
      <c r="C367" s="80" t="s">
        <v>729</v>
      </c>
      <c r="D367" s="18" t="s">
        <v>29</v>
      </c>
      <c r="E367" s="151" t="s">
        <v>733</v>
      </c>
      <c r="F367" s="69" t="s">
        <v>1594</v>
      </c>
      <c r="G367" s="18" t="s">
        <v>27</v>
      </c>
      <c r="H367" s="62">
        <v>45261</v>
      </c>
      <c r="I367" s="18" t="s">
        <v>28</v>
      </c>
      <c r="J367" s="114">
        <v>36764.230000000003</v>
      </c>
      <c r="K367" s="100">
        <f>+J367*2.87%</f>
        <v>1055.133401</v>
      </c>
      <c r="L367" s="19">
        <v>0</v>
      </c>
      <c r="M367" s="118">
        <f>+J367*3.04%</f>
        <v>1117.6325920000002</v>
      </c>
      <c r="N367" s="19">
        <v>2025</v>
      </c>
      <c r="O367" s="71">
        <f>+J367-K367-L367-M367-N367</f>
        <v>32566.464007000002</v>
      </c>
      <c r="P367" s="46">
        <v>261</v>
      </c>
    </row>
    <row r="368" spans="1:16" ht="15.75" customHeight="1" x14ac:dyDescent="0.25">
      <c r="A368" s="18">
        <v>360</v>
      </c>
      <c r="B368" s="59" t="s">
        <v>730</v>
      </c>
      <c r="C368" s="59" t="s">
        <v>292</v>
      </c>
      <c r="D368" s="18" t="s">
        <v>29</v>
      </c>
      <c r="E368" s="72" t="s">
        <v>733</v>
      </c>
      <c r="F368" s="69" t="s">
        <v>1594</v>
      </c>
      <c r="G368" s="65" t="s">
        <v>31</v>
      </c>
      <c r="H368" s="62">
        <v>44927</v>
      </c>
      <c r="I368" s="62">
        <v>45108</v>
      </c>
      <c r="J368" s="114">
        <v>36764.230000000003</v>
      </c>
      <c r="K368" s="100">
        <f>+J368*2.87%</f>
        <v>1055.133401</v>
      </c>
      <c r="L368" s="19">
        <v>0</v>
      </c>
      <c r="M368" s="117">
        <f>+J368*3.04%</f>
        <v>1117.6325920000002</v>
      </c>
      <c r="N368" s="19">
        <v>0</v>
      </c>
      <c r="O368" s="67">
        <f>+J368-K368-L368-M368-N368</f>
        <v>34591.464007000002</v>
      </c>
      <c r="P368" s="46">
        <v>40</v>
      </c>
    </row>
    <row r="369" spans="1:16" ht="15.75" customHeight="1" x14ac:dyDescent="0.25">
      <c r="A369" s="18">
        <v>361</v>
      </c>
      <c r="B369" s="80" t="s">
        <v>731</v>
      </c>
      <c r="C369" s="80" t="s">
        <v>732</v>
      </c>
      <c r="D369" s="18" t="s">
        <v>29</v>
      </c>
      <c r="E369" s="72" t="s">
        <v>733</v>
      </c>
      <c r="F369" s="69" t="s">
        <v>1594</v>
      </c>
      <c r="G369" s="18" t="s">
        <v>27</v>
      </c>
      <c r="H369" s="62">
        <v>39539</v>
      </c>
      <c r="I369" s="18" t="s">
        <v>28</v>
      </c>
      <c r="J369" s="114">
        <v>36764.230000000003</v>
      </c>
      <c r="K369" s="100">
        <f>+J369*2.87%</f>
        <v>1055.133401</v>
      </c>
      <c r="L369" s="19">
        <v>0</v>
      </c>
      <c r="M369" s="118">
        <f>+J369*3.04%</f>
        <v>1117.6325920000002</v>
      </c>
      <c r="N369" s="19">
        <v>400</v>
      </c>
      <c r="O369" s="71">
        <f>+J369-K369-L369-M369-N369</f>
        <v>34191.464007000002</v>
      </c>
      <c r="P369" s="46">
        <v>172</v>
      </c>
    </row>
    <row r="370" spans="1:16" ht="15.75" customHeight="1" x14ac:dyDescent="0.25">
      <c r="A370" s="18">
        <v>362</v>
      </c>
      <c r="B370" s="80" t="s">
        <v>734</v>
      </c>
      <c r="C370" s="80" t="s">
        <v>735</v>
      </c>
      <c r="D370" s="18" t="s">
        <v>29</v>
      </c>
      <c r="E370" s="72" t="s">
        <v>733</v>
      </c>
      <c r="F370" s="69" t="s">
        <v>1594</v>
      </c>
      <c r="G370" s="18" t="s">
        <v>27</v>
      </c>
      <c r="H370" s="62">
        <v>39539</v>
      </c>
      <c r="I370" s="18" t="s">
        <v>28</v>
      </c>
      <c r="J370" s="114">
        <v>36764.230000000003</v>
      </c>
      <c r="K370" s="100">
        <f>+J370*2.87%</f>
        <v>1055.133401</v>
      </c>
      <c r="L370" s="19">
        <v>0</v>
      </c>
      <c r="M370" s="118">
        <f>+J370*3.04%</f>
        <v>1117.6325920000002</v>
      </c>
      <c r="N370" s="19">
        <v>19041.169999999998</v>
      </c>
      <c r="O370" s="71">
        <f>+J370-K370-L370-M370-N370</f>
        <v>15550.294007000004</v>
      </c>
      <c r="P370" s="46">
        <v>177</v>
      </c>
    </row>
    <row r="371" spans="1:16" ht="15.75" customHeight="1" x14ac:dyDescent="0.25">
      <c r="A371" s="18">
        <v>363</v>
      </c>
      <c r="B371" s="80" t="s">
        <v>736</v>
      </c>
      <c r="C371" s="80" t="s">
        <v>737</v>
      </c>
      <c r="D371" s="18" t="s">
        <v>29</v>
      </c>
      <c r="E371" s="60" t="s">
        <v>733</v>
      </c>
      <c r="F371" s="69" t="s">
        <v>1594</v>
      </c>
      <c r="G371" s="18" t="s">
        <v>27</v>
      </c>
      <c r="H371" s="62">
        <v>39539</v>
      </c>
      <c r="I371" s="18" t="s">
        <v>28</v>
      </c>
      <c r="J371" s="114">
        <v>36764.230000000003</v>
      </c>
      <c r="K371" s="100">
        <f>+J371*2.87%</f>
        <v>1055.133401</v>
      </c>
      <c r="L371" s="19">
        <v>0</v>
      </c>
      <c r="M371" s="118">
        <f>+J371*3.04%</f>
        <v>1117.6325920000002</v>
      </c>
      <c r="N371" s="19">
        <v>2115.46</v>
      </c>
      <c r="O371" s="71">
        <f>+J371-K371-L371-M371-N371</f>
        <v>32476.004007000003</v>
      </c>
      <c r="P371" s="46">
        <v>186</v>
      </c>
    </row>
    <row r="372" spans="1:16" ht="15.75" customHeight="1" x14ac:dyDescent="0.25">
      <c r="A372" s="18">
        <v>364</v>
      </c>
      <c r="B372" s="80" t="s">
        <v>738</v>
      </c>
      <c r="C372" s="80" t="s">
        <v>739</v>
      </c>
      <c r="D372" s="18" t="s">
        <v>29</v>
      </c>
      <c r="E372" s="72" t="s">
        <v>733</v>
      </c>
      <c r="F372" s="69" t="s">
        <v>1594</v>
      </c>
      <c r="G372" s="18" t="s">
        <v>27</v>
      </c>
      <c r="H372" s="62">
        <v>39878</v>
      </c>
      <c r="I372" s="18" t="s">
        <v>28</v>
      </c>
      <c r="J372" s="114">
        <v>36764.230000000003</v>
      </c>
      <c r="K372" s="100">
        <f>+J372*2.87%</f>
        <v>1055.133401</v>
      </c>
      <c r="L372" s="19">
        <v>0</v>
      </c>
      <c r="M372" s="118">
        <f>+J372*3.04%</f>
        <v>1117.6325920000002</v>
      </c>
      <c r="N372" s="19">
        <v>17684.62</v>
      </c>
      <c r="O372" s="71">
        <f>+J372-K372-L372-M372-N372</f>
        <v>16906.844007000003</v>
      </c>
      <c r="P372" s="46">
        <v>309</v>
      </c>
    </row>
    <row r="373" spans="1:16" ht="15.75" customHeight="1" x14ac:dyDescent="0.25">
      <c r="A373" s="18">
        <v>365</v>
      </c>
      <c r="B373" s="80" t="s">
        <v>740</v>
      </c>
      <c r="C373" s="80" t="s">
        <v>741</v>
      </c>
      <c r="D373" s="18" t="s">
        <v>29</v>
      </c>
      <c r="E373" s="72" t="s">
        <v>733</v>
      </c>
      <c r="F373" s="69" t="s">
        <v>1594</v>
      </c>
      <c r="G373" s="18" t="s">
        <v>27</v>
      </c>
      <c r="H373" s="62">
        <v>39878</v>
      </c>
      <c r="I373" s="18" t="s">
        <v>28</v>
      </c>
      <c r="J373" s="114">
        <v>36764.230000000003</v>
      </c>
      <c r="K373" s="100">
        <f>+J373*2.87%</f>
        <v>1055.133401</v>
      </c>
      <c r="L373" s="19">
        <v>0</v>
      </c>
      <c r="M373" s="118">
        <f>+J373*3.04%</f>
        <v>1117.6325920000002</v>
      </c>
      <c r="N373" s="19">
        <v>1025</v>
      </c>
      <c r="O373" s="71">
        <f>+J373-K373-L373-M373-N373</f>
        <v>33566.464007000002</v>
      </c>
      <c r="P373" s="46">
        <v>314</v>
      </c>
    </row>
    <row r="374" spans="1:16" ht="15.75" customHeight="1" x14ac:dyDescent="0.25">
      <c r="A374" s="18">
        <v>366</v>
      </c>
      <c r="B374" s="80" t="s">
        <v>742</v>
      </c>
      <c r="C374" s="80" t="s">
        <v>743</v>
      </c>
      <c r="D374" s="18" t="s">
        <v>26</v>
      </c>
      <c r="E374" s="60" t="s">
        <v>733</v>
      </c>
      <c r="F374" s="69" t="s">
        <v>1594</v>
      </c>
      <c r="G374" s="18" t="s">
        <v>27</v>
      </c>
      <c r="H374" s="62">
        <v>39878</v>
      </c>
      <c r="I374" s="18" t="s">
        <v>28</v>
      </c>
      <c r="J374" s="114">
        <v>36764.230000000003</v>
      </c>
      <c r="K374" s="100">
        <f>+J374*2.87%</f>
        <v>1055.133401</v>
      </c>
      <c r="L374" s="19">
        <v>0</v>
      </c>
      <c r="M374" s="118">
        <f>+J374*3.04%</f>
        <v>1117.6325920000002</v>
      </c>
      <c r="N374" s="19">
        <v>30262.78</v>
      </c>
      <c r="O374" s="71">
        <f>+J374-K374-L374-M374-N374</f>
        <v>4328.6840070000035</v>
      </c>
      <c r="P374" s="46">
        <v>315</v>
      </c>
    </row>
    <row r="375" spans="1:16" ht="15.75" customHeight="1" x14ac:dyDescent="0.25">
      <c r="A375" s="18">
        <v>367</v>
      </c>
      <c r="B375" s="80" t="s">
        <v>744</v>
      </c>
      <c r="C375" s="80" t="s">
        <v>745</v>
      </c>
      <c r="D375" s="18" t="s">
        <v>29</v>
      </c>
      <c r="E375" s="60" t="s">
        <v>733</v>
      </c>
      <c r="F375" s="69" t="s">
        <v>1594</v>
      </c>
      <c r="G375" s="18" t="s">
        <v>27</v>
      </c>
      <c r="H375" s="62">
        <v>39600</v>
      </c>
      <c r="I375" s="18" t="s">
        <v>28</v>
      </c>
      <c r="J375" s="114">
        <v>36764.230000000003</v>
      </c>
      <c r="K375" s="100">
        <f>+J375*2.87%</f>
        <v>1055.133401</v>
      </c>
      <c r="L375" s="19">
        <v>0</v>
      </c>
      <c r="M375" s="118">
        <f>+J375*3.04%</f>
        <v>1117.6325920000002</v>
      </c>
      <c r="N375" s="19">
        <v>13864.12</v>
      </c>
      <c r="O375" s="71">
        <f>+J375-K375-L375-M375-N375</f>
        <v>20727.344007</v>
      </c>
      <c r="P375" s="46">
        <v>319</v>
      </c>
    </row>
    <row r="376" spans="1:16" ht="15.75" customHeight="1" x14ac:dyDescent="0.25">
      <c r="A376" s="18">
        <v>368</v>
      </c>
      <c r="B376" s="80" t="s">
        <v>291</v>
      </c>
      <c r="C376" s="80" t="s">
        <v>746</v>
      </c>
      <c r="D376" s="18" t="s">
        <v>29</v>
      </c>
      <c r="E376" s="60" t="s">
        <v>733</v>
      </c>
      <c r="F376" s="69" t="s">
        <v>1594</v>
      </c>
      <c r="G376" s="18" t="s">
        <v>27</v>
      </c>
      <c r="H376" s="62">
        <v>40491</v>
      </c>
      <c r="I376" s="18" t="s">
        <v>28</v>
      </c>
      <c r="J376" s="114">
        <v>36764.230000000003</v>
      </c>
      <c r="K376" s="100">
        <f>+J376*2.87%</f>
        <v>1055.133401</v>
      </c>
      <c r="L376" s="19">
        <v>0</v>
      </c>
      <c r="M376" s="118">
        <f>+J376*3.04%</f>
        <v>1117.6325920000002</v>
      </c>
      <c r="N376" s="19">
        <v>0</v>
      </c>
      <c r="O376" s="71">
        <f>+J376-K376-L376-M376-N376</f>
        <v>34591.464007000002</v>
      </c>
      <c r="P376" s="46">
        <v>320</v>
      </c>
    </row>
    <row r="377" spans="1:16" ht="15.75" customHeight="1" x14ac:dyDescent="0.25">
      <c r="A377" s="18">
        <v>369</v>
      </c>
      <c r="B377" s="80" t="s">
        <v>747</v>
      </c>
      <c r="C377" s="80" t="s">
        <v>748</v>
      </c>
      <c r="D377" s="18" t="s">
        <v>29</v>
      </c>
      <c r="E377" s="60" t="s">
        <v>733</v>
      </c>
      <c r="F377" s="69" t="s">
        <v>1594</v>
      </c>
      <c r="G377" s="18" t="s">
        <v>27</v>
      </c>
      <c r="H377" s="62">
        <v>39539</v>
      </c>
      <c r="I377" s="18" t="s">
        <v>28</v>
      </c>
      <c r="J377" s="114">
        <v>36764.230000000003</v>
      </c>
      <c r="K377" s="100">
        <f>+J377*2.87%</f>
        <v>1055.133401</v>
      </c>
      <c r="L377" s="19">
        <v>0</v>
      </c>
      <c r="M377" s="118">
        <f>+J377*3.04%</f>
        <v>1117.6325920000002</v>
      </c>
      <c r="N377" s="19">
        <v>18619.77</v>
      </c>
      <c r="O377" s="71">
        <f>+J377-K377-L377-M377-N377</f>
        <v>15971.694007000002</v>
      </c>
      <c r="P377" s="46">
        <v>329</v>
      </c>
    </row>
    <row r="378" spans="1:16" ht="15.75" customHeight="1" x14ac:dyDescent="0.25">
      <c r="A378" s="18">
        <v>370</v>
      </c>
      <c r="B378" s="80" t="s">
        <v>749</v>
      </c>
      <c r="C378" s="80" t="s">
        <v>750</v>
      </c>
      <c r="D378" s="18" t="s">
        <v>29</v>
      </c>
      <c r="E378" s="60" t="s">
        <v>733</v>
      </c>
      <c r="F378" s="69" t="s">
        <v>1594</v>
      </c>
      <c r="G378" s="18" t="s">
        <v>27</v>
      </c>
      <c r="H378" s="62">
        <v>39539</v>
      </c>
      <c r="I378" s="18" t="s">
        <v>28</v>
      </c>
      <c r="J378" s="114">
        <v>36764.230000000003</v>
      </c>
      <c r="K378" s="100">
        <f>+J378*2.87%</f>
        <v>1055.133401</v>
      </c>
      <c r="L378" s="19">
        <v>0</v>
      </c>
      <c r="M378" s="118">
        <f>+J378*3.04%</f>
        <v>1117.6325920000002</v>
      </c>
      <c r="N378" s="19">
        <v>29764.68</v>
      </c>
      <c r="O378" s="71">
        <f>+J378-K378-L378-M378-N378</f>
        <v>4826.784007000002</v>
      </c>
      <c r="P378" s="46">
        <v>330</v>
      </c>
    </row>
    <row r="379" spans="1:16" ht="15.75" customHeight="1" x14ac:dyDescent="0.25">
      <c r="A379" s="18">
        <v>371</v>
      </c>
      <c r="B379" s="80" t="s">
        <v>751</v>
      </c>
      <c r="C379" s="80" t="s">
        <v>752</v>
      </c>
      <c r="D379" s="18" t="s">
        <v>29</v>
      </c>
      <c r="E379" s="60" t="s">
        <v>733</v>
      </c>
      <c r="F379" s="69" t="s">
        <v>1594</v>
      </c>
      <c r="G379" s="18" t="s">
        <v>27</v>
      </c>
      <c r="H379" s="62">
        <v>39539</v>
      </c>
      <c r="I379" s="18" t="s">
        <v>28</v>
      </c>
      <c r="J379" s="114">
        <v>36764.230000000003</v>
      </c>
      <c r="K379" s="100">
        <f>+J379*2.87%</f>
        <v>1055.133401</v>
      </c>
      <c r="L379" s="19">
        <v>0</v>
      </c>
      <c r="M379" s="118">
        <f>+J379*3.04%</f>
        <v>1117.6325920000002</v>
      </c>
      <c r="N379" s="19">
        <v>0</v>
      </c>
      <c r="O379" s="71">
        <f>+J379-K379-L379-M379-N379</f>
        <v>34591.464007000002</v>
      </c>
      <c r="P379" s="46">
        <v>331</v>
      </c>
    </row>
    <row r="380" spans="1:16" ht="15.75" customHeight="1" x14ac:dyDescent="0.25">
      <c r="A380" s="18">
        <v>372</v>
      </c>
      <c r="B380" s="80" t="s">
        <v>753</v>
      </c>
      <c r="C380" s="80" t="s">
        <v>754</v>
      </c>
      <c r="D380" s="18" t="s">
        <v>29</v>
      </c>
      <c r="E380" s="60" t="s">
        <v>733</v>
      </c>
      <c r="F380" s="69" t="s">
        <v>1594</v>
      </c>
      <c r="G380" s="18" t="s">
        <v>27</v>
      </c>
      <c r="H380" s="62">
        <v>39672</v>
      </c>
      <c r="I380" s="18" t="s">
        <v>28</v>
      </c>
      <c r="J380" s="114">
        <v>36764.230000000003</v>
      </c>
      <c r="K380" s="100">
        <f>+J380*2.87%</f>
        <v>1055.133401</v>
      </c>
      <c r="L380" s="19">
        <v>0</v>
      </c>
      <c r="M380" s="118">
        <f>+J380*3.04%</f>
        <v>1117.6325920000002</v>
      </c>
      <c r="N380" s="19">
        <v>11474.71</v>
      </c>
      <c r="O380" s="71">
        <f>+J380-K380-L380-M380-N380</f>
        <v>23116.754007000003</v>
      </c>
      <c r="P380" s="46">
        <v>337</v>
      </c>
    </row>
    <row r="381" spans="1:16" ht="15.75" customHeight="1" x14ac:dyDescent="0.25">
      <c r="A381" s="18">
        <v>373</v>
      </c>
      <c r="B381" s="80" t="s">
        <v>755</v>
      </c>
      <c r="C381" s="80" t="s">
        <v>756</v>
      </c>
      <c r="D381" s="18" t="s">
        <v>29</v>
      </c>
      <c r="E381" s="60" t="s">
        <v>733</v>
      </c>
      <c r="F381" s="69" t="s">
        <v>1594</v>
      </c>
      <c r="G381" s="18" t="s">
        <v>27</v>
      </c>
      <c r="H381" s="62">
        <v>39692</v>
      </c>
      <c r="I381" s="18" t="s">
        <v>28</v>
      </c>
      <c r="J381" s="114">
        <v>36764.230000000003</v>
      </c>
      <c r="K381" s="100">
        <f>+J381*2.87%</f>
        <v>1055.133401</v>
      </c>
      <c r="L381" s="99">
        <v>0</v>
      </c>
      <c r="M381" s="118">
        <f>+J381*3.04%</f>
        <v>1117.6325920000002</v>
      </c>
      <c r="N381" s="19">
        <v>22642.54</v>
      </c>
      <c r="O381" s="71">
        <f>+J381-K381-L381-M381-N381</f>
        <v>11948.924007000001</v>
      </c>
      <c r="P381" s="46">
        <v>338</v>
      </c>
    </row>
    <row r="382" spans="1:16" ht="15.75" customHeight="1" x14ac:dyDescent="0.25">
      <c r="A382" s="18">
        <v>374</v>
      </c>
      <c r="B382" s="80" t="s">
        <v>757</v>
      </c>
      <c r="C382" s="80" t="s">
        <v>758</v>
      </c>
      <c r="D382" s="18" t="s">
        <v>29</v>
      </c>
      <c r="E382" s="60" t="s">
        <v>733</v>
      </c>
      <c r="F382" s="69" t="s">
        <v>1594</v>
      </c>
      <c r="G382" s="18" t="s">
        <v>27</v>
      </c>
      <c r="H382" s="62">
        <v>39845</v>
      </c>
      <c r="I382" s="18" t="s">
        <v>28</v>
      </c>
      <c r="J382" s="114">
        <v>36764.230000000003</v>
      </c>
      <c r="K382" s="100">
        <f>+J382*2.87%</f>
        <v>1055.133401</v>
      </c>
      <c r="L382" s="19">
        <v>0</v>
      </c>
      <c r="M382" s="118">
        <f>+J382*3.04%</f>
        <v>1117.6325920000002</v>
      </c>
      <c r="N382" s="19">
        <v>0</v>
      </c>
      <c r="O382" s="71">
        <f>+J382-K382-L382-M382-N382</f>
        <v>34591.464007000002</v>
      </c>
      <c r="P382" s="46">
        <v>340</v>
      </c>
    </row>
    <row r="383" spans="1:16" ht="15.75" customHeight="1" x14ac:dyDescent="0.25">
      <c r="A383" s="18">
        <v>375</v>
      </c>
      <c r="B383" s="80" t="s">
        <v>759</v>
      </c>
      <c r="C383" s="80" t="s">
        <v>760</v>
      </c>
      <c r="D383" s="18" t="s">
        <v>29</v>
      </c>
      <c r="E383" s="60" t="s">
        <v>733</v>
      </c>
      <c r="F383" s="69" t="s">
        <v>1594</v>
      </c>
      <c r="G383" s="18" t="s">
        <v>27</v>
      </c>
      <c r="H383" s="62">
        <v>39845</v>
      </c>
      <c r="I383" s="18" t="s">
        <v>28</v>
      </c>
      <c r="J383" s="114">
        <v>36764.230000000003</v>
      </c>
      <c r="K383" s="100">
        <f>+J383*2.87%</f>
        <v>1055.133401</v>
      </c>
      <c r="L383" s="19">
        <v>0</v>
      </c>
      <c r="M383" s="118">
        <f>+J383*3.04%</f>
        <v>1117.6325920000002</v>
      </c>
      <c r="N383" s="19">
        <v>1025</v>
      </c>
      <c r="O383" s="71">
        <f>+J383-K383-L383-M383-N383</f>
        <v>33566.464007000002</v>
      </c>
      <c r="P383" s="46">
        <v>341</v>
      </c>
    </row>
    <row r="384" spans="1:16" ht="15.75" customHeight="1" x14ac:dyDescent="0.25">
      <c r="A384" s="18">
        <v>376</v>
      </c>
      <c r="B384" s="80" t="s">
        <v>761</v>
      </c>
      <c r="C384" s="80" t="s">
        <v>762</v>
      </c>
      <c r="D384" s="18" t="s">
        <v>29</v>
      </c>
      <c r="E384" s="60" t="s">
        <v>733</v>
      </c>
      <c r="F384" s="69" t="s">
        <v>1594</v>
      </c>
      <c r="G384" s="18" t="s">
        <v>27</v>
      </c>
      <c r="H384" s="62">
        <v>39878</v>
      </c>
      <c r="I384" s="18" t="s">
        <v>28</v>
      </c>
      <c r="J384" s="114">
        <v>36764.230000000003</v>
      </c>
      <c r="K384" s="100">
        <f>+J384*2.87%</f>
        <v>1055.133401</v>
      </c>
      <c r="L384" s="19">
        <v>0</v>
      </c>
      <c r="M384" s="118">
        <f>+J384*3.04%</f>
        <v>1117.6325920000002</v>
      </c>
      <c r="N384" s="19">
        <v>0</v>
      </c>
      <c r="O384" s="71">
        <f>+J384-K384-L384-M384-N384</f>
        <v>34591.464007000002</v>
      </c>
      <c r="P384" s="46">
        <v>342</v>
      </c>
    </row>
    <row r="385" spans="1:16" ht="15.75" customHeight="1" x14ac:dyDescent="0.25">
      <c r="A385" s="18">
        <v>377</v>
      </c>
      <c r="B385" s="80" t="s">
        <v>763</v>
      </c>
      <c r="C385" s="80" t="s">
        <v>764</v>
      </c>
      <c r="D385" s="18" t="s">
        <v>29</v>
      </c>
      <c r="E385" s="60" t="s">
        <v>733</v>
      </c>
      <c r="F385" s="69" t="s">
        <v>1594</v>
      </c>
      <c r="G385" s="18" t="s">
        <v>27</v>
      </c>
      <c r="H385" s="62">
        <v>40040</v>
      </c>
      <c r="I385" s="18" t="s">
        <v>28</v>
      </c>
      <c r="J385" s="114">
        <v>36764.230000000003</v>
      </c>
      <c r="K385" s="100">
        <f>+J385*2.87%</f>
        <v>1055.133401</v>
      </c>
      <c r="L385" s="19">
        <v>0</v>
      </c>
      <c r="M385" s="118">
        <f>+J385*3.04%</f>
        <v>1117.6325920000002</v>
      </c>
      <c r="N385" s="19">
        <v>4525</v>
      </c>
      <c r="O385" s="71">
        <f>+J385-K385-L385-M385-N385</f>
        <v>30066.464007000002</v>
      </c>
      <c r="P385" s="46">
        <v>344</v>
      </c>
    </row>
    <row r="386" spans="1:16" ht="15.75" customHeight="1" x14ac:dyDescent="0.25">
      <c r="A386" s="18">
        <v>378</v>
      </c>
      <c r="B386" s="80" t="s">
        <v>765</v>
      </c>
      <c r="C386" s="80" t="s">
        <v>766</v>
      </c>
      <c r="D386" s="18" t="s">
        <v>29</v>
      </c>
      <c r="E386" s="60" t="s">
        <v>733</v>
      </c>
      <c r="F386" s="69" t="s">
        <v>1594</v>
      </c>
      <c r="G386" s="18" t="s">
        <v>27</v>
      </c>
      <c r="H386" s="62">
        <v>40410</v>
      </c>
      <c r="I386" s="18" t="s">
        <v>28</v>
      </c>
      <c r="J386" s="114">
        <v>36764.230000000003</v>
      </c>
      <c r="K386" s="100">
        <f>+J386*2.87%</f>
        <v>1055.133401</v>
      </c>
      <c r="L386" s="19">
        <v>0</v>
      </c>
      <c r="M386" s="118">
        <f>+J386*3.04%</f>
        <v>1117.6325920000002</v>
      </c>
      <c r="N386" s="19">
        <v>3830.92</v>
      </c>
      <c r="O386" s="71">
        <f>+J386-K386-L386-M386-N386</f>
        <v>30760.544007000004</v>
      </c>
      <c r="P386" s="46">
        <v>348</v>
      </c>
    </row>
    <row r="387" spans="1:16" ht="15.75" customHeight="1" x14ac:dyDescent="0.25">
      <c r="A387" s="18">
        <v>379</v>
      </c>
      <c r="B387" s="80" t="s">
        <v>767</v>
      </c>
      <c r="C387" s="80" t="s">
        <v>768</v>
      </c>
      <c r="D387" s="18" t="s">
        <v>29</v>
      </c>
      <c r="E387" s="60" t="s">
        <v>733</v>
      </c>
      <c r="F387" s="69" t="s">
        <v>1594</v>
      </c>
      <c r="G387" s="18" t="s">
        <v>27</v>
      </c>
      <c r="H387" s="62">
        <v>40575</v>
      </c>
      <c r="I387" s="18" t="s">
        <v>28</v>
      </c>
      <c r="J387" s="114">
        <v>36764.230000000003</v>
      </c>
      <c r="K387" s="100">
        <f>+J387*2.87%</f>
        <v>1055.133401</v>
      </c>
      <c r="L387" s="99">
        <v>0</v>
      </c>
      <c r="M387" s="118">
        <f>+J387*3.04%</f>
        <v>1117.6325920000002</v>
      </c>
      <c r="N387" s="19">
        <v>26802.69</v>
      </c>
      <c r="O387" s="71">
        <f>+J387-K387-L387-M387-N387</f>
        <v>7788.7740070000036</v>
      </c>
      <c r="P387" s="46">
        <v>351</v>
      </c>
    </row>
    <row r="388" spans="1:16" ht="15.75" customHeight="1" x14ac:dyDescent="0.25">
      <c r="A388" s="18">
        <v>380</v>
      </c>
      <c r="B388" s="80" t="s">
        <v>769</v>
      </c>
      <c r="C388" s="80" t="s">
        <v>770</v>
      </c>
      <c r="D388" s="18" t="s">
        <v>29</v>
      </c>
      <c r="E388" s="60" t="s">
        <v>733</v>
      </c>
      <c r="F388" s="69" t="s">
        <v>1594</v>
      </c>
      <c r="G388" s="18" t="s">
        <v>27</v>
      </c>
      <c r="H388" s="62">
        <v>39539</v>
      </c>
      <c r="I388" s="18" t="s">
        <v>28</v>
      </c>
      <c r="J388" s="114">
        <v>36764.230000000003</v>
      </c>
      <c r="K388" s="100">
        <f>+J388*2.87%</f>
        <v>1055.133401</v>
      </c>
      <c r="L388" s="99">
        <v>0</v>
      </c>
      <c r="M388" s="118">
        <f>+J388*3.04%</f>
        <v>1117.6325920000002</v>
      </c>
      <c r="N388" s="19">
        <v>400</v>
      </c>
      <c r="O388" s="71">
        <f>+J388-K388-L388-M388-N388</f>
        <v>34191.464007000002</v>
      </c>
      <c r="P388" s="46">
        <v>376</v>
      </c>
    </row>
    <row r="389" spans="1:16" ht="15.75" customHeight="1" x14ac:dyDescent="0.25">
      <c r="A389" s="18">
        <v>381</v>
      </c>
      <c r="B389" s="80" t="s">
        <v>738</v>
      </c>
      <c r="C389" s="80" t="s">
        <v>771</v>
      </c>
      <c r="D389" s="18" t="s">
        <v>29</v>
      </c>
      <c r="E389" s="60" t="s">
        <v>733</v>
      </c>
      <c r="F389" s="69" t="s">
        <v>1594</v>
      </c>
      <c r="G389" s="18" t="s">
        <v>27</v>
      </c>
      <c r="H389" s="62">
        <v>39539</v>
      </c>
      <c r="I389" s="18" t="s">
        <v>28</v>
      </c>
      <c r="J389" s="114">
        <v>36764.230000000003</v>
      </c>
      <c r="K389" s="100">
        <f>+J389*2.87%</f>
        <v>1055.133401</v>
      </c>
      <c r="L389" s="19">
        <v>0</v>
      </c>
      <c r="M389" s="118">
        <f>+J389*3.04%</f>
        <v>1117.6325920000002</v>
      </c>
      <c r="N389" s="19">
        <v>2425</v>
      </c>
      <c r="O389" s="71">
        <f>+J389-K389-L389-M389-N389</f>
        <v>32166.464007000002</v>
      </c>
      <c r="P389" s="46">
        <v>377</v>
      </c>
    </row>
    <row r="390" spans="1:16" ht="15.75" customHeight="1" x14ac:dyDescent="0.25">
      <c r="A390" s="18">
        <v>382</v>
      </c>
      <c r="B390" s="80" t="s">
        <v>772</v>
      </c>
      <c r="C390" s="80" t="s">
        <v>773</v>
      </c>
      <c r="D390" s="18" t="s">
        <v>29</v>
      </c>
      <c r="E390" s="60" t="s">
        <v>733</v>
      </c>
      <c r="F390" s="69" t="s">
        <v>1594</v>
      </c>
      <c r="G390" s="18" t="s">
        <v>27</v>
      </c>
      <c r="H390" s="62">
        <v>39539</v>
      </c>
      <c r="I390" s="18" t="s">
        <v>28</v>
      </c>
      <c r="J390" s="114">
        <v>36764.230000000003</v>
      </c>
      <c r="K390" s="100">
        <f>+J390*2.87%</f>
        <v>1055.133401</v>
      </c>
      <c r="L390" s="99">
        <v>0</v>
      </c>
      <c r="M390" s="118">
        <f>+J390*3.04%</f>
        <v>1117.6325920000002</v>
      </c>
      <c r="N390" s="19">
        <v>24269.69</v>
      </c>
      <c r="O390" s="71">
        <f>+J390-K390-L390-M390-N390</f>
        <v>10321.774007000004</v>
      </c>
      <c r="P390" s="46">
        <v>378</v>
      </c>
    </row>
    <row r="391" spans="1:16" ht="15.75" customHeight="1" x14ac:dyDescent="0.25">
      <c r="A391" s="18">
        <v>383</v>
      </c>
      <c r="B391" s="80" t="s">
        <v>774</v>
      </c>
      <c r="C391" s="80" t="s">
        <v>775</v>
      </c>
      <c r="D391" s="18" t="s">
        <v>29</v>
      </c>
      <c r="E391" s="60" t="s">
        <v>733</v>
      </c>
      <c r="F391" s="69" t="s">
        <v>1594</v>
      </c>
      <c r="G391" s="18" t="s">
        <v>27</v>
      </c>
      <c r="H391" s="62">
        <v>40026</v>
      </c>
      <c r="I391" s="18" t="s">
        <v>28</v>
      </c>
      <c r="J391" s="114">
        <v>36764.230000000003</v>
      </c>
      <c r="K391" s="100">
        <f>+J391*2.87%</f>
        <v>1055.133401</v>
      </c>
      <c r="L391" s="99">
        <v>0</v>
      </c>
      <c r="M391" s="118">
        <f>+J391*3.04%</f>
        <v>1117.6325920000002</v>
      </c>
      <c r="N391" s="19">
        <v>31338.32</v>
      </c>
      <c r="O391" s="71">
        <f>+J391-K391-L391-M391-N391</f>
        <v>3253.1440070000026</v>
      </c>
      <c r="P391" s="46">
        <v>468</v>
      </c>
    </row>
    <row r="392" spans="1:16" ht="15.75" customHeight="1" x14ac:dyDescent="0.25">
      <c r="A392" s="18">
        <v>384</v>
      </c>
      <c r="B392" s="80" t="s">
        <v>776</v>
      </c>
      <c r="C392" s="80" t="s">
        <v>777</v>
      </c>
      <c r="D392" s="18" t="s">
        <v>29</v>
      </c>
      <c r="E392" s="60" t="s">
        <v>733</v>
      </c>
      <c r="F392" s="69" t="s">
        <v>1594</v>
      </c>
      <c r="G392" s="18" t="s">
        <v>27</v>
      </c>
      <c r="H392" s="62">
        <v>41262</v>
      </c>
      <c r="I392" s="18" t="s">
        <v>28</v>
      </c>
      <c r="J392" s="114">
        <v>36764.230000000003</v>
      </c>
      <c r="K392" s="100">
        <f>+J392*2.87%</f>
        <v>1055.133401</v>
      </c>
      <c r="L392" s="99">
        <v>0</v>
      </c>
      <c r="M392" s="118">
        <f>+J392*3.04%</f>
        <v>1117.6325920000002</v>
      </c>
      <c r="N392" s="19">
        <v>25771.9</v>
      </c>
      <c r="O392" s="71">
        <f>+J392-K392-L392-M392-N392</f>
        <v>8819.5640070000009</v>
      </c>
      <c r="P392" s="46">
        <v>475</v>
      </c>
    </row>
    <row r="393" spans="1:16" ht="15.75" customHeight="1" x14ac:dyDescent="0.25">
      <c r="A393" s="18">
        <v>385</v>
      </c>
      <c r="B393" s="80" t="s">
        <v>778</v>
      </c>
      <c r="C393" s="80" t="s">
        <v>779</v>
      </c>
      <c r="D393" s="18" t="s">
        <v>29</v>
      </c>
      <c r="E393" s="60" t="s">
        <v>733</v>
      </c>
      <c r="F393" s="69" t="s">
        <v>1594</v>
      </c>
      <c r="G393" s="18" t="s">
        <v>27</v>
      </c>
      <c r="H393" s="62">
        <v>41488</v>
      </c>
      <c r="I393" s="18" t="s">
        <v>28</v>
      </c>
      <c r="J393" s="114">
        <v>36764.230000000003</v>
      </c>
      <c r="K393" s="100">
        <f>+J393*2.87%</f>
        <v>1055.133401</v>
      </c>
      <c r="L393" s="99">
        <v>0</v>
      </c>
      <c r="M393" s="118">
        <f>+J393*3.04%</f>
        <v>1117.6325920000002</v>
      </c>
      <c r="N393" s="91">
        <v>20009.38</v>
      </c>
      <c r="O393" s="71">
        <f>+J393-K393-L393-M393-N393</f>
        <v>14582.084007000001</v>
      </c>
      <c r="P393" s="46">
        <v>487</v>
      </c>
    </row>
    <row r="394" spans="1:16" ht="15.75" customHeight="1" x14ac:dyDescent="0.25">
      <c r="A394" s="18">
        <v>386</v>
      </c>
      <c r="B394" s="80" t="s">
        <v>780</v>
      </c>
      <c r="C394" s="80" t="s">
        <v>781</v>
      </c>
      <c r="D394" s="18" t="s">
        <v>29</v>
      </c>
      <c r="E394" s="60" t="s">
        <v>733</v>
      </c>
      <c r="F394" s="69" t="s">
        <v>1594</v>
      </c>
      <c r="G394" s="18" t="s">
        <v>27</v>
      </c>
      <c r="H394" s="62">
        <v>43010</v>
      </c>
      <c r="I394" s="18" t="s">
        <v>28</v>
      </c>
      <c r="J394" s="116">
        <v>36764.230000000003</v>
      </c>
      <c r="K394" s="100">
        <f>+J394*2.87%</f>
        <v>1055.133401</v>
      </c>
      <c r="L394" s="99">
        <v>0</v>
      </c>
      <c r="M394" s="118">
        <f>+J394*3.04%</f>
        <v>1117.6325920000002</v>
      </c>
      <c r="N394" s="19">
        <v>17338.88</v>
      </c>
      <c r="O394" s="71">
        <f>+J394-K394-L394-M394-N394</f>
        <v>17252.584007000001</v>
      </c>
      <c r="P394" s="46">
        <v>538</v>
      </c>
    </row>
    <row r="395" spans="1:16" ht="15.75" customHeight="1" x14ac:dyDescent="0.25">
      <c r="A395" s="18">
        <v>387</v>
      </c>
      <c r="B395" s="80" t="s">
        <v>782</v>
      </c>
      <c r="C395" s="80" t="s">
        <v>783</v>
      </c>
      <c r="D395" s="18" t="s">
        <v>29</v>
      </c>
      <c r="E395" s="60" t="s">
        <v>733</v>
      </c>
      <c r="F395" s="69" t="s">
        <v>1594</v>
      </c>
      <c r="G395" s="18" t="s">
        <v>27</v>
      </c>
      <c r="H395" s="62">
        <v>43283</v>
      </c>
      <c r="I395" s="18" t="s">
        <v>28</v>
      </c>
      <c r="J395" s="116">
        <v>36764.230000000003</v>
      </c>
      <c r="K395" s="100">
        <f>+J395*2.87%</f>
        <v>1055.133401</v>
      </c>
      <c r="L395" s="99">
        <v>0</v>
      </c>
      <c r="M395" s="118">
        <f>+J395*3.04%</f>
        <v>1117.6325920000002</v>
      </c>
      <c r="N395" s="19">
        <v>19024.25</v>
      </c>
      <c r="O395" s="71">
        <f>+J395-K395-L395-M395-N395</f>
        <v>15567.214007000002</v>
      </c>
      <c r="P395" s="46">
        <v>548</v>
      </c>
    </row>
    <row r="396" spans="1:16" ht="15.75" customHeight="1" x14ac:dyDescent="0.25">
      <c r="A396" s="18">
        <v>388</v>
      </c>
      <c r="B396" s="80" t="s">
        <v>784</v>
      </c>
      <c r="C396" s="80" t="s">
        <v>785</v>
      </c>
      <c r="D396" s="18" t="s">
        <v>29</v>
      </c>
      <c r="E396" s="60" t="s">
        <v>733</v>
      </c>
      <c r="F396" s="69" t="s">
        <v>1594</v>
      </c>
      <c r="G396" s="18" t="s">
        <v>27</v>
      </c>
      <c r="H396" s="62">
        <v>43283</v>
      </c>
      <c r="I396" s="18" t="s">
        <v>28</v>
      </c>
      <c r="J396" s="116">
        <v>36764.230000000003</v>
      </c>
      <c r="K396" s="100">
        <f>+J396*2.87%</f>
        <v>1055.133401</v>
      </c>
      <c r="L396" s="99">
        <v>0</v>
      </c>
      <c r="M396" s="118">
        <f>+J396*3.04%</f>
        <v>1117.6325920000002</v>
      </c>
      <c r="N396" s="19">
        <v>1131.68</v>
      </c>
      <c r="O396" s="71">
        <f>+J396-K396-L396-M396-N396</f>
        <v>33459.784007000002</v>
      </c>
      <c r="P396" s="46">
        <v>549</v>
      </c>
    </row>
    <row r="397" spans="1:16" ht="15.75" customHeight="1" x14ac:dyDescent="0.25">
      <c r="A397" s="18">
        <v>389</v>
      </c>
      <c r="B397" s="80" t="s">
        <v>786</v>
      </c>
      <c r="C397" s="80" t="s">
        <v>787</v>
      </c>
      <c r="D397" s="18" t="s">
        <v>29</v>
      </c>
      <c r="E397" s="60" t="s">
        <v>733</v>
      </c>
      <c r="F397" s="69" t="s">
        <v>1594</v>
      </c>
      <c r="G397" s="18" t="s">
        <v>27</v>
      </c>
      <c r="H397" s="62">
        <v>43283</v>
      </c>
      <c r="I397" s="18" t="s">
        <v>28</v>
      </c>
      <c r="J397" s="116">
        <v>36764.230000000003</v>
      </c>
      <c r="K397" s="100">
        <f>+J397*2.87%</f>
        <v>1055.133401</v>
      </c>
      <c r="L397" s="99">
        <v>0</v>
      </c>
      <c r="M397" s="118">
        <f>+J397*3.04%</f>
        <v>1117.6325920000002</v>
      </c>
      <c r="N397" s="19">
        <v>400</v>
      </c>
      <c r="O397" s="71">
        <f>+J397-K397-L397-M397-N397</f>
        <v>34191.464007000002</v>
      </c>
      <c r="P397" s="46">
        <v>556</v>
      </c>
    </row>
    <row r="398" spans="1:16" ht="15.75" customHeight="1" x14ac:dyDescent="0.25">
      <c r="A398" s="18">
        <v>390</v>
      </c>
      <c r="B398" s="80" t="s">
        <v>788</v>
      </c>
      <c r="C398" s="80" t="s">
        <v>789</v>
      </c>
      <c r="D398" s="18" t="s">
        <v>29</v>
      </c>
      <c r="E398" s="60" t="s">
        <v>733</v>
      </c>
      <c r="F398" s="69" t="s">
        <v>1594</v>
      </c>
      <c r="G398" s="18" t="s">
        <v>27</v>
      </c>
      <c r="H398" s="62">
        <v>43313</v>
      </c>
      <c r="I398" s="18" t="s">
        <v>28</v>
      </c>
      <c r="J398" s="116">
        <v>36764.230000000003</v>
      </c>
      <c r="K398" s="100">
        <f>+J398*2.87%</f>
        <v>1055.133401</v>
      </c>
      <c r="L398" s="99">
        <v>0</v>
      </c>
      <c r="M398" s="118">
        <f>+J398*3.04%</f>
        <v>1117.6325920000002</v>
      </c>
      <c r="N398" s="19">
        <v>16619.64</v>
      </c>
      <c r="O398" s="71">
        <f>+J398-K398-L398-M398-N398</f>
        <v>17971.824007000003</v>
      </c>
      <c r="P398" s="46">
        <v>561</v>
      </c>
    </row>
    <row r="399" spans="1:16" ht="15.75" customHeight="1" x14ac:dyDescent="0.25">
      <c r="A399" s="18">
        <v>391</v>
      </c>
      <c r="B399" s="80" t="s">
        <v>790</v>
      </c>
      <c r="C399" s="80" t="s">
        <v>791</v>
      </c>
      <c r="D399" s="18" t="s">
        <v>29</v>
      </c>
      <c r="E399" s="60" t="s">
        <v>733</v>
      </c>
      <c r="F399" s="69" t="s">
        <v>1594</v>
      </c>
      <c r="G399" s="18" t="s">
        <v>27</v>
      </c>
      <c r="H399" s="62">
        <v>43313</v>
      </c>
      <c r="I399" s="18" t="s">
        <v>28</v>
      </c>
      <c r="J399" s="116">
        <v>36764.230000000003</v>
      </c>
      <c r="K399" s="100">
        <f>+J399*2.87%</f>
        <v>1055.133401</v>
      </c>
      <c r="L399" s="99">
        <v>0</v>
      </c>
      <c r="M399" s="118">
        <f>+J399*3.04%</f>
        <v>1117.6325920000002</v>
      </c>
      <c r="N399" s="19">
        <v>0</v>
      </c>
      <c r="O399" s="71">
        <f>+J399-K399-L399-M399-N399</f>
        <v>34591.464007000002</v>
      </c>
      <c r="P399" s="46">
        <v>563</v>
      </c>
    </row>
    <row r="400" spans="1:16" ht="15.75" customHeight="1" x14ac:dyDescent="0.25">
      <c r="A400" s="18">
        <v>392</v>
      </c>
      <c r="B400" s="80" t="s">
        <v>792</v>
      </c>
      <c r="C400" s="80" t="s">
        <v>793</v>
      </c>
      <c r="D400" s="18" t="s">
        <v>26</v>
      </c>
      <c r="E400" s="60" t="s">
        <v>733</v>
      </c>
      <c r="F400" s="69" t="s">
        <v>1594</v>
      </c>
      <c r="G400" s="18" t="s">
        <v>27</v>
      </c>
      <c r="H400" s="62">
        <v>43770</v>
      </c>
      <c r="I400" s="18" t="s">
        <v>28</v>
      </c>
      <c r="J400" s="116">
        <v>36764.230000000003</v>
      </c>
      <c r="K400" s="100">
        <f>+J400*2.87%</f>
        <v>1055.133401</v>
      </c>
      <c r="L400" s="99">
        <v>0</v>
      </c>
      <c r="M400" s="118">
        <f>+J400*3.04%</f>
        <v>1117.6325920000002</v>
      </c>
      <c r="N400" s="19">
        <v>19043.53</v>
      </c>
      <c r="O400" s="71">
        <f>+J400-K400-L400-M400-N400</f>
        <v>15547.934007000003</v>
      </c>
      <c r="P400" s="46">
        <v>604</v>
      </c>
    </row>
    <row r="401" spans="1:16" ht="15.75" customHeight="1" x14ac:dyDescent="0.25">
      <c r="A401" s="18">
        <v>393</v>
      </c>
      <c r="B401" s="80" t="s">
        <v>794</v>
      </c>
      <c r="C401" s="80" t="s">
        <v>795</v>
      </c>
      <c r="D401" s="18" t="s">
        <v>29</v>
      </c>
      <c r="E401" s="42" t="s">
        <v>733</v>
      </c>
      <c r="F401" s="69" t="s">
        <v>1594</v>
      </c>
      <c r="G401" s="18" t="s">
        <v>27</v>
      </c>
      <c r="H401" s="62">
        <v>43497</v>
      </c>
      <c r="I401" s="18" t="s">
        <v>28</v>
      </c>
      <c r="J401" s="116">
        <v>36764.230000000003</v>
      </c>
      <c r="K401" s="100">
        <f>+J401*2.87%</f>
        <v>1055.133401</v>
      </c>
      <c r="L401" s="99">
        <v>0</v>
      </c>
      <c r="M401" s="118">
        <f>+J401*3.04%</f>
        <v>1117.6325920000002</v>
      </c>
      <c r="N401" s="19">
        <v>18058.22</v>
      </c>
      <c r="O401" s="71">
        <f>+J401-K401-L401-M401-N401</f>
        <v>16533.244007000001</v>
      </c>
      <c r="P401" s="46">
        <v>621</v>
      </c>
    </row>
    <row r="402" spans="1:16" ht="15.75" customHeight="1" x14ac:dyDescent="0.25">
      <c r="A402" s="18">
        <v>394</v>
      </c>
      <c r="B402" s="80" t="s">
        <v>796</v>
      </c>
      <c r="C402" s="80" t="s">
        <v>797</v>
      </c>
      <c r="D402" s="18" t="s">
        <v>26</v>
      </c>
      <c r="E402" s="60" t="s">
        <v>733</v>
      </c>
      <c r="F402" s="69" t="s">
        <v>1594</v>
      </c>
      <c r="G402" s="18" t="s">
        <v>27</v>
      </c>
      <c r="H402" s="62">
        <v>44440</v>
      </c>
      <c r="I402" s="18" t="s">
        <v>28</v>
      </c>
      <c r="J402" s="114">
        <v>34957.78</v>
      </c>
      <c r="K402" s="100">
        <f>+J402*2.87%</f>
        <v>1003.288286</v>
      </c>
      <c r="L402" s="99">
        <v>0</v>
      </c>
      <c r="M402" s="118">
        <f>+J402*3.04%</f>
        <v>1062.716512</v>
      </c>
      <c r="N402" s="19">
        <v>17830.97</v>
      </c>
      <c r="O402" s="71">
        <f>+J402-K402-L402-M402-N402</f>
        <v>15060.805201999996</v>
      </c>
      <c r="P402" s="46">
        <v>191</v>
      </c>
    </row>
    <row r="403" spans="1:16" ht="15.75" customHeight="1" x14ac:dyDescent="0.25">
      <c r="A403" s="18">
        <v>395</v>
      </c>
      <c r="B403" s="80" t="s">
        <v>798</v>
      </c>
      <c r="C403" s="80" t="s">
        <v>799</v>
      </c>
      <c r="D403" s="18" t="s">
        <v>26</v>
      </c>
      <c r="E403" s="60" t="s">
        <v>733</v>
      </c>
      <c r="F403" s="69" t="s">
        <v>1594</v>
      </c>
      <c r="G403" s="18" t="s">
        <v>27</v>
      </c>
      <c r="H403" s="62">
        <v>44440</v>
      </c>
      <c r="I403" s="18" t="s">
        <v>28</v>
      </c>
      <c r="J403" s="114">
        <v>34957.78</v>
      </c>
      <c r="K403" s="100">
        <f>+J403*2.87%</f>
        <v>1003.288286</v>
      </c>
      <c r="L403" s="99">
        <v>0</v>
      </c>
      <c r="M403" s="118">
        <f>+J403*3.04%</f>
        <v>1062.716512</v>
      </c>
      <c r="N403" s="19">
        <v>0</v>
      </c>
      <c r="O403" s="71">
        <f>+J403-K403-L403-M403-N403</f>
        <v>32891.775201999997</v>
      </c>
      <c r="P403" s="46">
        <v>192</v>
      </c>
    </row>
    <row r="404" spans="1:16" ht="15.75" customHeight="1" x14ac:dyDescent="0.25">
      <c r="A404" s="18">
        <v>396</v>
      </c>
      <c r="B404" s="80" t="s">
        <v>278</v>
      </c>
      <c r="C404" s="80" t="s">
        <v>800</v>
      </c>
      <c r="D404" s="18" t="s">
        <v>26</v>
      </c>
      <c r="E404" s="60" t="s">
        <v>733</v>
      </c>
      <c r="F404" s="69" t="s">
        <v>1594</v>
      </c>
      <c r="G404" s="18" t="s">
        <v>27</v>
      </c>
      <c r="H404" s="62">
        <v>44440</v>
      </c>
      <c r="I404" s="18" t="s">
        <v>28</v>
      </c>
      <c r="J404" s="116">
        <v>14300</v>
      </c>
      <c r="K404" s="100">
        <f>+J404*2.87%</f>
        <v>410.41</v>
      </c>
      <c r="L404" s="99">
        <v>0</v>
      </c>
      <c r="M404" s="118">
        <f>+J404*3.04%</f>
        <v>434.72</v>
      </c>
      <c r="N404" s="19">
        <v>3129.77</v>
      </c>
      <c r="O404" s="71">
        <f>+J404-K404-L404-M404-N404</f>
        <v>10325.1</v>
      </c>
      <c r="P404" s="46">
        <v>627</v>
      </c>
    </row>
    <row r="405" spans="1:16" ht="15.75" customHeight="1" x14ac:dyDescent="0.25">
      <c r="A405" s="18">
        <v>397</v>
      </c>
      <c r="B405" s="80" t="s">
        <v>801</v>
      </c>
      <c r="C405" s="80" t="s">
        <v>802</v>
      </c>
      <c r="D405" s="18" t="s">
        <v>26</v>
      </c>
      <c r="E405" s="60" t="s">
        <v>733</v>
      </c>
      <c r="F405" s="69" t="s">
        <v>1594</v>
      </c>
      <c r="G405" s="18" t="s">
        <v>27</v>
      </c>
      <c r="H405" s="62">
        <v>44440</v>
      </c>
      <c r="I405" s="18" t="s">
        <v>28</v>
      </c>
      <c r="J405" s="114">
        <v>34957.78</v>
      </c>
      <c r="K405" s="100">
        <f>+J405*2.87%</f>
        <v>1003.288286</v>
      </c>
      <c r="L405" s="19">
        <v>0</v>
      </c>
      <c r="M405" s="118">
        <f>+J405*3.04%</f>
        <v>1062.716512</v>
      </c>
      <c r="N405" s="19">
        <v>12166.33</v>
      </c>
      <c r="O405" s="71">
        <f>+J405-K405-L405-M405-N405</f>
        <v>20725.445201999995</v>
      </c>
      <c r="P405" s="46">
        <v>195</v>
      </c>
    </row>
    <row r="406" spans="1:16" ht="15.75" customHeight="1" x14ac:dyDescent="0.25">
      <c r="A406" s="18">
        <v>398</v>
      </c>
      <c r="B406" s="80" t="s">
        <v>803</v>
      </c>
      <c r="C406" s="80" t="s">
        <v>804</v>
      </c>
      <c r="D406" s="18" t="s">
        <v>26</v>
      </c>
      <c r="E406" s="60" t="s">
        <v>733</v>
      </c>
      <c r="F406" s="69" t="s">
        <v>1594</v>
      </c>
      <c r="G406" s="18" t="s">
        <v>27</v>
      </c>
      <c r="H406" s="62">
        <v>44440</v>
      </c>
      <c r="I406" s="18" t="s">
        <v>28</v>
      </c>
      <c r="J406" s="114">
        <v>34957.78</v>
      </c>
      <c r="K406" s="100">
        <f>+J406*2.87%</f>
        <v>1003.288286</v>
      </c>
      <c r="L406" s="19">
        <v>0</v>
      </c>
      <c r="M406" s="118">
        <f>+J406*3.04%</f>
        <v>1062.716512</v>
      </c>
      <c r="N406" s="19">
        <v>0</v>
      </c>
      <c r="O406" s="71">
        <f>+J406-K406-L406-M406-N406</f>
        <v>32891.775201999997</v>
      </c>
      <c r="P406" s="46">
        <v>196</v>
      </c>
    </row>
    <row r="407" spans="1:16" ht="15.75" customHeight="1" x14ac:dyDescent="0.25">
      <c r="A407" s="18">
        <v>399</v>
      </c>
      <c r="B407" s="59" t="s">
        <v>805</v>
      </c>
      <c r="C407" s="59" t="s">
        <v>806</v>
      </c>
      <c r="D407" s="18" t="s">
        <v>29</v>
      </c>
      <c r="E407" s="60" t="s">
        <v>733</v>
      </c>
      <c r="F407" s="69" t="s">
        <v>1594</v>
      </c>
      <c r="G407" s="18" t="s">
        <v>27</v>
      </c>
      <c r="H407" s="62">
        <v>43678</v>
      </c>
      <c r="I407" s="18" t="s">
        <v>28</v>
      </c>
      <c r="J407" s="114">
        <v>36764.230000000003</v>
      </c>
      <c r="K407" s="100">
        <f>+J407*2.87%</f>
        <v>1055.133401</v>
      </c>
      <c r="L407" s="99">
        <v>0</v>
      </c>
      <c r="M407" s="118">
        <f>+J407*3.04%</f>
        <v>1117.6325920000002</v>
      </c>
      <c r="N407" s="19">
        <v>1148</v>
      </c>
      <c r="O407" s="71">
        <f>+J407-K407-L407-M407-N407</f>
        <v>33443.464007000002</v>
      </c>
      <c r="P407" s="46">
        <v>185</v>
      </c>
    </row>
    <row r="408" spans="1:16" ht="15.75" customHeight="1" x14ac:dyDescent="0.25">
      <c r="A408" s="18">
        <v>400</v>
      </c>
      <c r="B408" s="80" t="s">
        <v>807</v>
      </c>
      <c r="C408" s="80" t="s">
        <v>808</v>
      </c>
      <c r="D408" s="18" t="s">
        <v>26</v>
      </c>
      <c r="E408" s="60" t="s">
        <v>733</v>
      </c>
      <c r="F408" s="69" t="s">
        <v>1594</v>
      </c>
      <c r="G408" s="18" t="s">
        <v>27</v>
      </c>
      <c r="H408" s="62">
        <v>40533</v>
      </c>
      <c r="I408" s="18" t="s">
        <v>28</v>
      </c>
      <c r="J408" s="114">
        <v>36764.230000000003</v>
      </c>
      <c r="K408" s="100">
        <f>+J408*2.87%</f>
        <v>1055.133401</v>
      </c>
      <c r="L408" s="99">
        <v>0</v>
      </c>
      <c r="M408" s="118">
        <f>+J408*3.04%</f>
        <v>1117.6325920000002</v>
      </c>
      <c r="N408" s="19">
        <v>8079.38</v>
      </c>
      <c r="O408" s="71">
        <f>+J408-K408-L408-M408-N408</f>
        <v>26512.084007000001</v>
      </c>
      <c r="P408" s="46">
        <v>350</v>
      </c>
    </row>
    <row r="409" spans="1:16" ht="15.75" customHeight="1" x14ac:dyDescent="0.25">
      <c r="A409" s="18">
        <v>401</v>
      </c>
      <c r="B409" s="80" t="s">
        <v>697</v>
      </c>
      <c r="C409" s="80" t="s">
        <v>809</v>
      </c>
      <c r="D409" s="18" t="s">
        <v>26</v>
      </c>
      <c r="E409" s="60" t="s">
        <v>733</v>
      </c>
      <c r="F409" s="69" t="s">
        <v>1594</v>
      </c>
      <c r="G409" s="18" t="s">
        <v>27</v>
      </c>
      <c r="H409" s="62">
        <v>39539</v>
      </c>
      <c r="I409" s="18" t="s">
        <v>28</v>
      </c>
      <c r="J409" s="114">
        <v>36764.230000000003</v>
      </c>
      <c r="K409" s="100">
        <f>+J409*2.87%</f>
        <v>1055.133401</v>
      </c>
      <c r="L409" s="99">
        <v>0</v>
      </c>
      <c r="M409" s="118">
        <f>+J409*3.04%</f>
        <v>1117.6325920000002</v>
      </c>
      <c r="N409" s="19">
        <v>0</v>
      </c>
      <c r="O409" s="71">
        <f>+J409-K409-L409-M409-N409</f>
        <v>34591.464007000002</v>
      </c>
      <c r="P409" s="46">
        <v>415</v>
      </c>
    </row>
    <row r="410" spans="1:16" ht="15.75" customHeight="1" x14ac:dyDescent="0.25">
      <c r="A410" s="18">
        <v>402</v>
      </c>
      <c r="B410" s="80" t="s">
        <v>810</v>
      </c>
      <c r="C410" s="80" t="s">
        <v>811</v>
      </c>
      <c r="D410" s="18" t="s">
        <v>26</v>
      </c>
      <c r="E410" s="60" t="s">
        <v>733</v>
      </c>
      <c r="F410" s="69" t="s">
        <v>1594</v>
      </c>
      <c r="G410" s="18" t="s">
        <v>27</v>
      </c>
      <c r="H410" s="62">
        <v>39539</v>
      </c>
      <c r="I410" s="18" t="s">
        <v>28</v>
      </c>
      <c r="J410" s="114">
        <v>36764.230000000003</v>
      </c>
      <c r="K410" s="100">
        <f>+J410*2.87%</f>
        <v>1055.133401</v>
      </c>
      <c r="L410" s="99">
        <v>0</v>
      </c>
      <c r="M410" s="118">
        <f>+J410*3.04%</f>
        <v>1117.6325920000002</v>
      </c>
      <c r="N410" s="19">
        <v>0</v>
      </c>
      <c r="O410" s="71">
        <f>+J410-K410-L410-M410-N410</f>
        <v>34591.464007000002</v>
      </c>
      <c r="P410" s="46">
        <v>416</v>
      </c>
    </row>
    <row r="411" spans="1:16" ht="15.75" customHeight="1" x14ac:dyDescent="0.25">
      <c r="A411" s="18">
        <v>403</v>
      </c>
      <c r="B411" s="80" t="s">
        <v>812</v>
      </c>
      <c r="C411" s="80" t="s">
        <v>813</v>
      </c>
      <c r="D411" s="18" t="s">
        <v>26</v>
      </c>
      <c r="E411" s="60" t="s">
        <v>733</v>
      </c>
      <c r="F411" s="69" t="s">
        <v>1594</v>
      </c>
      <c r="G411" s="18" t="s">
        <v>27</v>
      </c>
      <c r="H411" s="62">
        <v>41456</v>
      </c>
      <c r="I411" s="18" t="s">
        <v>28</v>
      </c>
      <c r="J411" s="114">
        <v>36764.230000000003</v>
      </c>
      <c r="K411" s="100">
        <f>+J411*2.87%</f>
        <v>1055.133401</v>
      </c>
      <c r="L411" s="99">
        <v>0</v>
      </c>
      <c r="M411" s="118">
        <f>+J411*3.04%</f>
        <v>1117.6325920000002</v>
      </c>
      <c r="N411" s="19">
        <v>19133.5</v>
      </c>
      <c r="O411" s="71">
        <f>+J411-K411-L411-M411-N411</f>
        <v>15457.964007000002</v>
      </c>
      <c r="P411" s="46">
        <v>480</v>
      </c>
    </row>
    <row r="412" spans="1:16" ht="15.75" customHeight="1" x14ac:dyDescent="0.25">
      <c r="A412" s="18">
        <v>404</v>
      </c>
      <c r="B412" s="80" t="s">
        <v>814</v>
      </c>
      <c r="C412" s="80" t="s">
        <v>815</v>
      </c>
      <c r="D412" s="18" t="s">
        <v>26</v>
      </c>
      <c r="E412" s="60" t="s">
        <v>733</v>
      </c>
      <c r="F412" s="69" t="s">
        <v>1594</v>
      </c>
      <c r="G412" s="18" t="s">
        <v>27</v>
      </c>
      <c r="H412" s="62">
        <v>42157</v>
      </c>
      <c r="I412" s="18" t="s">
        <v>28</v>
      </c>
      <c r="J412" s="116">
        <v>36764.230000000003</v>
      </c>
      <c r="K412" s="100">
        <f>+J412*2.87%</f>
        <v>1055.133401</v>
      </c>
      <c r="L412" s="99">
        <v>0</v>
      </c>
      <c r="M412" s="118">
        <f>+J412*3.04%</f>
        <v>1117.6325920000002</v>
      </c>
      <c r="N412" s="19"/>
      <c r="O412" s="71">
        <f>+J412-K412-L412-M412-N412</f>
        <v>34591.464007000002</v>
      </c>
      <c r="P412" s="46">
        <v>506</v>
      </c>
    </row>
    <row r="413" spans="1:16" ht="15.75" customHeight="1" x14ac:dyDescent="0.25">
      <c r="A413" s="18">
        <v>405</v>
      </c>
      <c r="B413" s="80" t="s">
        <v>816</v>
      </c>
      <c r="C413" s="80" t="s">
        <v>817</v>
      </c>
      <c r="D413" s="18" t="s">
        <v>26</v>
      </c>
      <c r="E413" s="60" t="s">
        <v>1706</v>
      </c>
      <c r="F413" s="69" t="s">
        <v>1594</v>
      </c>
      <c r="G413" s="18" t="s">
        <v>27</v>
      </c>
      <c r="H413" s="62">
        <v>42646</v>
      </c>
      <c r="I413" s="18" t="s">
        <v>28</v>
      </c>
      <c r="J413" s="116">
        <v>36764.230000000003</v>
      </c>
      <c r="K413" s="100">
        <f>+J413*2.87%</f>
        <v>1055.133401</v>
      </c>
      <c r="L413" s="99">
        <v>0</v>
      </c>
      <c r="M413" s="118">
        <f>+J413*3.04%</f>
        <v>1117.6325920000002</v>
      </c>
      <c r="N413" s="19">
        <v>400</v>
      </c>
      <c r="O413" s="71">
        <f>+J413-K413-L413-M413-N413</f>
        <v>34191.464007000002</v>
      </c>
      <c r="P413" s="46">
        <v>527</v>
      </c>
    </row>
    <row r="414" spans="1:16" ht="15.75" customHeight="1" x14ac:dyDescent="0.25">
      <c r="A414" s="18">
        <v>406</v>
      </c>
      <c r="B414" s="80" t="s">
        <v>818</v>
      </c>
      <c r="C414" s="80" t="s">
        <v>819</v>
      </c>
      <c r="D414" s="18" t="s">
        <v>26</v>
      </c>
      <c r="E414" s="60" t="s">
        <v>733</v>
      </c>
      <c r="F414" s="69" t="s">
        <v>1594</v>
      </c>
      <c r="G414" s="18" t="s">
        <v>27</v>
      </c>
      <c r="H414" s="62">
        <v>43010</v>
      </c>
      <c r="I414" s="18" t="s">
        <v>28</v>
      </c>
      <c r="J414" s="116">
        <v>36764.230000000003</v>
      </c>
      <c r="K414" s="100">
        <f>+J414*2.87%</f>
        <v>1055.133401</v>
      </c>
      <c r="L414" s="99">
        <v>0</v>
      </c>
      <c r="M414" s="118">
        <f>+J414*3.04%</f>
        <v>1117.6325920000002</v>
      </c>
      <c r="N414" s="19">
        <v>19545.89</v>
      </c>
      <c r="O414" s="71">
        <f>+J414-K414-L414-M414-N414</f>
        <v>15045.574007000003</v>
      </c>
      <c r="P414" s="46">
        <v>539</v>
      </c>
    </row>
    <row r="415" spans="1:16" ht="15.75" customHeight="1" x14ac:dyDescent="0.25">
      <c r="A415" s="18">
        <v>407</v>
      </c>
      <c r="B415" s="80" t="s">
        <v>820</v>
      </c>
      <c r="C415" s="80" t="s">
        <v>821</v>
      </c>
      <c r="D415" s="18" t="s">
        <v>26</v>
      </c>
      <c r="E415" s="60" t="s">
        <v>733</v>
      </c>
      <c r="F415" s="69" t="s">
        <v>1594</v>
      </c>
      <c r="G415" s="18" t="s">
        <v>27</v>
      </c>
      <c r="H415" s="62">
        <v>43313</v>
      </c>
      <c r="I415" s="18" t="s">
        <v>28</v>
      </c>
      <c r="J415" s="116">
        <v>36764.230000000003</v>
      </c>
      <c r="K415" s="100">
        <f>+J415*2.87%</f>
        <v>1055.133401</v>
      </c>
      <c r="L415" s="99">
        <v>0</v>
      </c>
      <c r="M415" s="118">
        <f>+J415*3.04%</f>
        <v>1117.6325920000002</v>
      </c>
      <c r="N415" s="19">
        <v>0</v>
      </c>
      <c r="O415" s="71">
        <f>+J415-K415-L415-M415-N415</f>
        <v>34591.464007000002</v>
      </c>
      <c r="P415" s="46">
        <v>575</v>
      </c>
    </row>
    <row r="416" spans="1:16" ht="15.75" customHeight="1" x14ac:dyDescent="0.25">
      <c r="A416" s="18">
        <v>408</v>
      </c>
      <c r="B416" s="80" t="s">
        <v>822</v>
      </c>
      <c r="C416" s="80" t="s">
        <v>823</v>
      </c>
      <c r="D416" s="18" t="s">
        <v>26</v>
      </c>
      <c r="E416" s="60" t="s">
        <v>733</v>
      </c>
      <c r="F416" s="69" t="s">
        <v>1594</v>
      </c>
      <c r="G416" s="18" t="s">
        <v>27</v>
      </c>
      <c r="H416" s="62">
        <v>43647</v>
      </c>
      <c r="I416" s="18" t="s">
        <v>28</v>
      </c>
      <c r="J416" s="116">
        <v>36764.230000000003</v>
      </c>
      <c r="K416" s="100">
        <f>+J416*2.87%</f>
        <v>1055.133401</v>
      </c>
      <c r="L416" s="99">
        <v>0</v>
      </c>
      <c r="M416" s="118">
        <f>+J416*3.04%</f>
        <v>1117.6325920000002</v>
      </c>
      <c r="N416" s="19">
        <v>23523.94</v>
      </c>
      <c r="O416" s="71">
        <f>+J416-K416-L416-M416-N416</f>
        <v>11067.524007000004</v>
      </c>
      <c r="P416" s="46">
        <v>584</v>
      </c>
    </row>
    <row r="417" spans="1:16" ht="15.75" customHeight="1" x14ac:dyDescent="0.25">
      <c r="A417" s="18">
        <v>409</v>
      </c>
      <c r="B417" s="80" t="s">
        <v>824</v>
      </c>
      <c r="C417" s="80" t="s">
        <v>825</v>
      </c>
      <c r="D417" s="18" t="s">
        <v>26</v>
      </c>
      <c r="E417" s="60" t="s">
        <v>733</v>
      </c>
      <c r="F417" s="69" t="s">
        <v>1594</v>
      </c>
      <c r="G417" s="18" t="s">
        <v>27</v>
      </c>
      <c r="H417" s="62">
        <v>43983</v>
      </c>
      <c r="I417" s="18" t="s">
        <v>28</v>
      </c>
      <c r="J417" s="116">
        <v>30580.55</v>
      </c>
      <c r="K417" s="100">
        <f>+J417*2.87%</f>
        <v>877.66178500000001</v>
      </c>
      <c r="L417" s="99">
        <v>0</v>
      </c>
      <c r="M417" s="118">
        <f>+J417*3.04%</f>
        <v>929.64872000000003</v>
      </c>
      <c r="N417" s="19">
        <v>18771.599999999999</v>
      </c>
      <c r="O417" s="71">
        <f>+J417-K417-L417-M417-N417</f>
        <v>10001.639494999999</v>
      </c>
      <c r="P417" s="46">
        <v>625</v>
      </c>
    </row>
    <row r="418" spans="1:16" ht="15.75" customHeight="1" x14ac:dyDescent="0.25">
      <c r="A418" s="18">
        <v>410</v>
      </c>
      <c r="B418" s="80" t="s">
        <v>826</v>
      </c>
      <c r="C418" s="80" t="s">
        <v>827</v>
      </c>
      <c r="D418" s="18" t="s">
        <v>29</v>
      </c>
      <c r="E418" s="60" t="s">
        <v>828</v>
      </c>
      <c r="F418" s="69" t="s">
        <v>1594</v>
      </c>
      <c r="G418" s="18" t="s">
        <v>27</v>
      </c>
      <c r="H418" s="62">
        <v>42219</v>
      </c>
      <c r="I418" s="18" t="s">
        <v>28</v>
      </c>
      <c r="J418" s="116">
        <v>49170.55</v>
      </c>
      <c r="K418" s="100">
        <f>+J418*2.87%</f>
        <v>1411.1947850000001</v>
      </c>
      <c r="L418" s="119">
        <v>1479.62</v>
      </c>
      <c r="M418" s="118">
        <f>+J418*3.04%</f>
        <v>1494.7847200000001</v>
      </c>
      <c r="N418" s="19">
        <v>1715.46</v>
      </c>
      <c r="O418" s="71">
        <f>+J418-K418-L418-M418-N418</f>
        <v>43069.490494999998</v>
      </c>
      <c r="P418" s="46">
        <v>507</v>
      </c>
    </row>
    <row r="419" spans="1:16" ht="15.75" customHeight="1" x14ac:dyDescent="0.25">
      <c r="A419" s="18">
        <v>411</v>
      </c>
      <c r="B419" s="80" t="s">
        <v>829</v>
      </c>
      <c r="C419" s="80" t="s">
        <v>830</v>
      </c>
      <c r="D419" s="18" t="s">
        <v>26</v>
      </c>
      <c r="E419" s="60" t="s">
        <v>831</v>
      </c>
      <c r="F419" s="69" t="s">
        <v>1594</v>
      </c>
      <c r="G419" s="18" t="s">
        <v>27</v>
      </c>
      <c r="H419" s="62">
        <v>41456</v>
      </c>
      <c r="I419" s="18" t="s">
        <v>28</v>
      </c>
      <c r="J419" s="114">
        <v>49170.55</v>
      </c>
      <c r="K419" s="100">
        <f>+J419*2.87%</f>
        <v>1411.1947850000001</v>
      </c>
      <c r="L419" s="119">
        <v>1736.94</v>
      </c>
      <c r="M419" s="118">
        <f>+J419*3.04%</f>
        <v>1494.7847200000001</v>
      </c>
      <c r="N419" s="19">
        <v>37631.25</v>
      </c>
      <c r="O419" s="71">
        <f>+J419-K419-L419-M419-N419</f>
        <v>6896.3804949999976</v>
      </c>
      <c r="P419" s="46">
        <v>481</v>
      </c>
    </row>
    <row r="420" spans="1:16" ht="15.75" customHeight="1" x14ac:dyDescent="0.25">
      <c r="A420" s="18">
        <v>412</v>
      </c>
      <c r="B420" s="59" t="s">
        <v>328</v>
      </c>
      <c r="C420" s="59" t="s">
        <v>329</v>
      </c>
      <c r="D420" s="18" t="s">
        <v>29</v>
      </c>
      <c r="E420" s="60" t="s">
        <v>1806</v>
      </c>
      <c r="F420" s="69" t="s">
        <v>1594</v>
      </c>
      <c r="G420" s="18" t="s">
        <v>27</v>
      </c>
      <c r="H420" s="62">
        <v>39945</v>
      </c>
      <c r="I420" s="18" t="s">
        <v>28</v>
      </c>
      <c r="J420" s="114">
        <v>36764.230000000003</v>
      </c>
      <c r="K420" s="100">
        <f>+J420*2.87%</f>
        <v>1055.133401</v>
      </c>
      <c r="L420" s="99">
        <v>0</v>
      </c>
      <c r="M420" s="118">
        <f>+J420*3.04%</f>
        <v>1117.6325920000002</v>
      </c>
      <c r="N420" s="19">
        <v>21182.04</v>
      </c>
      <c r="O420" s="71">
        <f>+J420-K420-L420-M420-N420</f>
        <v>13409.424007000001</v>
      </c>
      <c r="P420" s="46">
        <v>365</v>
      </c>
    </row>
    <row r="421" spans="1:16" ht="15.75" customHeight="1" x14ac:dyDescent="0.25">
      <c r="A421" s="18">
        <v>413</v>
      </c>
      <c r="B421" s="169" t="s">
        <v>1780</v>
      </c>
      <c r="C421" s="173" t="s">
        <v>1781</v>
      </c>
      <c r="D421" s="176" t="s">
        <v>29</v>
      </c>
      <c r="E421" s="87" t="s">
        <v>1782</v>
      </c>
      <c r="F421" s="184" t="s">
        <v>1594</v>
      </c>
      <c r="G421" s="174" t="s">
        <v>1772</v>
      </c>
      <c r="H421" s="186">
        <v>45536</v>
      </c>
      <c r="I421" s="186">
        <v>45352</v>
      </c>
      <c r="J421" s="114">
        <v>44880.55</v>
      </c>
      <c r="K421" s="100">
        <f>+J421*2.87%</f>
        <v>1288.0717850000001</v>
      </c>
      <c r="L421" s="119">
        <v>1131.47</v>
      </c>
      <c r="M421" s="118">
        <f>+J421*3.04%</f>
        <v>1364.3687200000002</v>
      </c>
      <c r="N421" s="19">
        <v>0</v>
      </c>
      <c r="O421" s="71">
        <f>+J421-K421-L421-M421-N421</f>
        <v>41096.639495000003</v>
      </c>
      <c r="P421" s="46">
        <v>27</v>
      </c>
    </row>
    <row r="422" spans="1:16" ht="15.75" customHeight="1" x14ac:dyDescent="0.25">
      <c r="A422" s="18">
        <v>414</v>
      </c>
      <c r="B422" s="88" t="s">
        <v>1140</v>
      </c>
      <c r="C422" s="88" t="s">
        <v>1141</v>
      </c>
      <c r="D422" s="175" t="s">
        <v>26</v>
      </c>
      <c r="E422" s="60" t="s">
        <v>1783</v>
      </c>
      <c r="F422" s="200" t="s">
        <v>1741</v>
      </c>
      <c r="G422" s="46" t="s">
        <v>1772</v>
      </c>
      <c r="H422" s="187">
        <v>39878</v>
      </c>
      <c r="I422" s="175" t="s">
        <v>28</v>
      </c>
      <c r="J422" s="114">
        <v>110000</v>
      </c>
      <c r="K422" s="100">
        <f>+J422*2.87%</f>
        <v>3157</v>
      </c>
      <c r="L422" s="119">
        <v>12742.23</v>
      </c>
      <c r="M422" s="118">
        <f>+J422*3.04%</f>
        <v>3344</v>
      </c>
      <c r="N422" s="19">
        <v>6861.84</v>
      </c>
      <c r="O422" s="71">
        <f>+J422-K422-L422-M422-N422</f>
        <v>83894.930000000008</v>
      </c>
      <c r="P422" s="46">
        <v>95</v>
      </c>
    </row>
    <row r="423" spans="1:16" ht="15.75" customHeight="1" x14ac:dyDescent="0.25">
      <c r="A423" s="18">
        <v>415</v>
      </c>
      <c r="B423" s="59" t="s">
        <v>832</v>
      </c>
      <c r="C423" s="59" t="s">
        <v>833</v>
      </c>
      <c r="D423" s="18" t="s">
        <v>29</v>
      </c>
      <c r="E423" s="60" t="s">
        <v>1707</v>
      </c>
      <c r="F423" s="207" t="s">
        <v>1564</v>
      </c>
      <c r="G423" s="175" t="s">
        <v>27</v>
      </c>
      <c r="H423" s="62">
        <v>43283</v>
      </c>
      <c r="I423" s="18" t="s">
        <v>28</v>
      </c>
      <c r="J423" s="116">
        <v>30000</v>
      </c>
      <c r="K423" s="100">
        <f>+J423*2.87%</f>
        <v>861</v>
      </c>
      <c r="L423" s="19">
        <v>0</v>
      </c>
      <c r="M423" s="118">
        <f>+J423*3.04%</f>
        <v>912</v>
      </c>
      <c r="N423" s="19">
        <v>0</v>
      </c>
      <c r="O423" s="71">
        <f>+J423-K423-L423-M423-N423</f>
        <v>28227</v>
      </c>
      <c r="P423" s="46">
        <v>547</v>
      </c>
    </row>
    <row r="424" spans="1:16" ht="15.75" customHeight="1" x14ac:dyDescent="0.25">
      <c r="A424" s="18">
        <v>416</v>
      </c>
      <c r="B424" s="59" t="s">
        <v>834</v>
      </c>
      <c r="C424" s="59" t="s">
        <v>835</v>
      </c>
      <c r="D424" s="18" t="s">
        <v>29</v>
      </c>
      <c r="E424" s="60" t="s">
        <v>836</v>
      </c>
      <c r="F424" s="61" t="s">
        <v>1593</v>
      </c>
      <c r="G424" s="65" t="s">
        <v>31</v>
      </c>
      <c r="H424" s="62">
        <v>39601</v>
      </c>
      <c r="I424" s="62">
        <v>45079</v>
      </c>
      <c r="J424" s="114">
        <v>72930</v>
      </c>
      <c r="K424" s="100">
        <f>+J424*2.87%</f>
        <v>2093.0909999999999</v>
      </c>
      <c r="L424" s="145">
        <v>5919.82</v>
      </c>
      <c r="M424" s="117">
        <f>+J424*3.04%</f>
        <v>2217.0720000000001</v>
      </c>
      <c r="N424" s="19">
        <v>775</v>
      </c>
      <c r="O424" s="67">
        <f>+J424-K424-L424-M424-N424</f>
        <v>61925.017</v>
      </c>
      <c r="P424" s="46">
        <v>30</v>
      </c>
    </row>
    <row r="425" spans="1:16" ht="15.75" customHeight="1" x14ac:dyDescent="0.25">
      <c r="A425" s="18">
        <v>417</v>
      </c>
      <c r="B425" s="59" t="s">
        <v>837</v>
      </c>
      <c r="C425" s="59" t="s">
        <v>838</v>
      </c>
      <c r="D425" s="18" t="s">
        <v>29</v>
      </c>
      <c r="E425" s="60" t="s">
        <v>839</v>
      </c>
      <c r="F425" s="61" t="s">
        <v>1593</v>
      </c>
      <c r="G425" s="65" t="s">
        <v>31</v>
      </c>
      <c r="H425" s="92">
        <v>44256</v>
      </c>
      <c r="I425" s="62">
        <v>45170</v>
      </c>
      <c r="J425" s="114">
        <v>44583.11</v>
      </c>
      <c r="K425" s="100">
        <f>+J425*2.87%</f>
        <v>1279.535257</v>
      </c>
      <c r="L425" s="145">
        <v>1089.49</v>
      </c>
      <c r="M425" s="117">
        <f>+J425*3.04%</f>
        <v>1355.326544</v>
      </c>
      <c r="N425" s="19">
        <v>0</v>
      </c>
      <c r="O425" s="67">
        <f>+J425-K425-L425-M425-N425</f>
        <v>40858.758198999996</v>
      </c>
      <c r="P425" s="46">
        <v>169</v>
      </c>
    </row>
    <row r="426" spans="1:16" ht="15.75" customHeight="1" x14ac:dyDescent="0.25">
      <c r="A426" s="18">
        <v>418</v>
      </c>
      <c r="B426" s="59" t="s">
        <v>840</v>
      </c>
      <c r="C426" s="59" t="s">
        <v>841</v>
      </c>
      <c r="D426" s="18" t="s">
        <v>29</v>
      </c>
      <c r="E426" s="60" t="s">
        <v>839</v>
      </c>
      <c r="F426" s="61" t="s">
        <v>1593</v>
      </c>
      <c r="G426" s="65" t="s">
        <v>31</v>
      </c>
      <c r="H426" s="62">
        <v>44682</v>
      </c>
      <c r="I426" s="62">
        <v>45047</v>
      </c>
      <c r="J426" s="114">
        <v>44583</v>
      </c>
      <c r="K426" s="100">
        <f>+J426*2.87%</f>
        <v>1279.5320999999999</v>
      </c>
      <c r="L426" s="119">
        <v>1089.47</v>
      </c>
      <c r="M426" s="117">
        <f>+J426*3.04%</f>
        <v>1355.3232</v>
      </c>
      <c r="N426" s="19">
        <v>1025</v>
      </c>
      <c r="O426" s="67">
        <f>+J426-K426-L426-M426-N426</f>
        <v>39833.674700000003</v>
      </c>
      <c r="P426" s="46">
        <v>8</v>
      </c>
    </row>
    <row r="427" spans="1:16" ht="15.75" customHeight="1" x14ac:dyDescent="0.25">
      <c r="A427" s="18">
        <v>419</v>
      </c>
      <c r="B427" s="59" t="s">
        <v>843</v>
      </c>
      <c r="C427" s="59" t="s">
        <v>844</v>
      </c>
      <c r="D427" s="18" t="s">
        <v>29</v>
      </c>
      <c r="E427" s="60" t="s">
        <v>845</v>
      </c>
      <c r="F427" s="61" t="s">
        <v>1593</v>
      </c>
      <c r="G427" s="18" t="s">
        <v>27</v>
      </c>
      <c r="H427" s="62">
        <v>39617</v>
      </c>
      <c r="I427" s="18" t="s">
        <v>28</v>
      </c>
      <c r="J427" s="114">
        <v>57200</v>
      </c>
      <c r="K427" s="100">
        <f>+J427*2.87%</f>
        <v>1641.64</v>
      </c>
      <c r="L427" s="119">
        <v>2959.75</v>
      </c>
      <c r="M427" s="118">
        <f>+J427*3.04%</f>
        <v>1738.88</v>
      </c>
      <c r="N427" s="19">
        <v>0</v>
      </c>
      <c r="O427" s="71">
        <f>+J427-K427-L427-M427-N427</f>
        <v>50859.73</v>
      </c>
      <c r="P427" s="46">
        <v>384</v>
      </c>
    </row>
    <row r="428" spans="1:16" ht="15.75" customHeight="1" x14ac:dyDescent="0.25">
      <c r="A428" s="18">
        <v>420</v>
      </c>
      <c r="B428" s="59" t="s">
        <v>846</v>
      </c>
      <c r="C428" s="59" t="s">
        <v>847</v>
      </c>
      <c r="D428" s="18" t="s">
        <v>29</v>
      </c>
      <c r="E428" s="60" t="s">
        <v>848</v>
      </c>
      <c r="F428" s="61" t="s">
        <v>1593</v>
      </c>
      <c r="G428" s="18" t="s">
        <v>27</v>
      </c>
      <c r="H428" s="62">
        <v>40241</v>
      </c>
      <c r="I428" s="18" t="s">
        <v>28</v>
      </c>
      <c r="J428" s="114">
        <v>57200</v>
      </c>
      <c r="K428" s="100">
        <f>+J428*2.87%</f>
        <v>1641.64</v>
      </c>
      <c r="L428" s="119">
        <v>2355.5300000000002</v>
      </c>
      <c r="M428" s="118">
        <f>+J428*3.04%</f>
        <v>1738.88</v>
      </c>
      <c r="N428" s="19">
        <v>3430.92</v>
      </c>
      <c r="O428" s="71">
        <f>+J428-K428-L428-M428-N428</f>
        <v>48033.030000000006</v>
      </c>
      <c r="P428" s="46">
        <v>389</v>
      </c>
    </row>
    <row r="429" spans="1:16" ht="15.75" customHeight="1" x14ac:dyDescent="0.25">
      <c r="A429" s="18">
        <v>421</v>
      </c>
      <c r="B429" s="59" t="s">
        <v>850</v>
      </c>
      <c r="C429" s="59" t="s">
        <v>851</v>
      </c>
      <c r="D429" s="18" t="s">
        <v>29</v>
      </c>
      <c r="E429" s="60" t="s">
        <v>852</v>
      </c>
      <c r="F429" s="61" t="s">
        <v>1593</v>
      </c>
      <c r="G429" s="18" t="s">
        <v>27</v>
      </c>
      <c r="H429" s="62">
        <v>44256</v>
      </c>
      <c r="I429" s="18" t="s">
        <v>28</v>
      </c>
      <c r="J429" s="114">
        <v>44583.11</v>
      </c>
      <c r="K429" s="100">
        <f>+J429*2.87%</f>
        <v>1279.535257</v>
      </c>
      <c r="L429" s="119">
        <v>832.17</v>
      </c>
      <c r="M429" s="118">
        <f>+J429*3.04%</f>
        <v>1355.326544</v>
      </c>
      <c r="N429" s="19">
        <v>28136.09</v>
      </c>
      <c r="O429" s="71">
        <f>+J429-K429-L429-M429-N429</f>
        <v>12979.988198999996</v>
      </c>
      <c r="P429" s="46">
        <v>171</v>
      </c>
    </row>
    <row r="430" spans="1:16" ht="15.75" customHeight="1" x14ac:dyDescent="0.25">
      <c r="A430" s="18">
        <v>422</v>
      </c>
      <c r="B430" s="59" t="s">
        <v>853</v>
      </c>
      <c r="C430" s="59" t="s">
        <v>854</v>
      </c>
      <c r="D430" s="18" t="s">
        <v>29</v>
      </c>
      <c r="E430" s="60" t="s">
        <v>842</v>
      </c>
      <c r="F430" s="61" t="s">
        <v>1593</v>
      </c>
      <c r="G430" s="18" t="s">
        <v>27</v>
      </c>
      <c r="H430" s="62">
        <v>41032</v>
      </c>
      <c r="I430" s="18" t="s">
        <v>28</v>
      </c>
      <c r="J430" s="114">
        <v>46475</v>
      </c>
      <c r="K430" s="100">
        <f>+J430*2.87%</f>
        <v>1333.8325</v>
      </c>
      <c r="L430" s="119">
        <v>1356.5</v>
      </c>
      <c r="M430" s="118">
        <f>+J430*3.04%</f>
        <v>1412.84</v>
      </c>
      <c r="N430" s="19">
        <v>24186.06</v>
      </c>
      <c r="O430" s="71">
        <f>+J430-K430-L430-M430-N430</f>
        <v>18185.767500000005</v>
      </c>
      <c r="P430" s="46">
        <v>373</v>
      </c>
    </row>
    <row r="431" spans="1:16" ht="15.75" customHeight="1" x14ac:dyDescent="0.25">
      <c r="A431" s="18">
        <v>423</v>
      </c>
      <c r="B431" s="59" t="s">
        <v>856</v>
      </c>
      <c r="C431" s="59" t="s">
        <v>857</v>
      </c>
      <c r="D431" s="18" t="s">
        <v>29</v>
      </c>
      <c r="E431" s="60" t="s">
        <v>852</v>
      </c>
      <c r="F431" s="61" t="s">
        <v>1593</v>
      </c>
      <c r="G431" s="18" t="s">
        <v>27</v>
      </c>
      <c r="H431" s="62">
        <v>39601</v>
      </c>
      <c r="I431" s="18" t="s">
        <v>28</v>
      </c>
      <c r="J431" s="114">
        <v>47190</v>
      </c>
      <c r="K431" s="100">
        <f>+J431*2.87%</f>
        <v>1354.3530000000001</v>
      </c>
      <c r="L431" s="119">
        <v>1457.41</v>
      </c>
      <c r="M431" s="118">
        <f>+J431*3.04%</f>
        <v>1434.576</v>
      </c>
      <c r="N431" s="19">
        <v>28455.279999999999</v>
      </c>
      <c r="O431" s="71">
        <f>+J431-K431-L431-M431-N431</f>
        <v>14488.380999999994</v>
      </c>
      <c r="P431" s="46">
        <v>382</v>
      </c>
    </row>
    <row r="432" spans="1:16" ht="15.75" customHeight="1" x14ac:dyDescent="0.25">
      <c r="A432" s="18">
        <v>424</v>
      </c>
      <c r="B432" s="59" t="s">
        <v>858</v>
      </c>
      <c r="C432" s="59" t="s">
        <v>859</v>
      </c>
      <c r="D432" s="18" t="s">
        <v>29</v>
      </c>
      <c r="E432" s="60" t="s">
        <v>852</v>
      </c>
      <c r="F432" s="61" t="s">
        <v>1593</v>
      </c>
      <c r="G432" s="18" t="s">
        <v>27</v>
      </c>
      <c r="H432" s="62">
        <v>39617</v>
      </c>
      <c r="I432" s="18" t="s">
        <v>28</v>
      </c>
      <c r="J432" s="114">
        <v>44330</v>
      </c>
      <c r="K432" s="100">
        <f>+J432*2.87%</f>
        <v>1272.271</v>
      </c>
      <c r="L432" s="119">
        <v>1053.77</v>
      </c>
      <c r="M432" s="118">
        <f>+J432*3.04%</f>
        <v>1347.6320000000001</v>
      </c>
      <c r="N432" s="19">
        <v>731.68</v>
      </c>
      <c r="O432" s="71">
        <f>+J432-K432-L432-M432-N432</f>
        <v>39924.647000000004</v>
      </c>
      <c r="P432" s="46">
        <v>385</v>
      </c>
    </row>
    <row r="433" spans="1:16" ht="15.75" customHeight="1" x14ac:dyDescent="0.25">
      <c r="A433" s="18">
        <v>425</v>
      </c>
      <c r="B433" s="59" t="s">
        <v>860</v>
      </c>
      <c r="C433" s="59" t="s">
        <v>861</v>
      </c>
      <c r="D433" s="18" t="s">
        <v>29</v>
      </c>
      <c r="E433" s="60" t="s">
        <v>852</v>
      </c>
      <c r="F433" s="61" t="s">
        <v>1593</v>
      </c>
      <c r="G433" s="18" t="s">
        <v>27</v>
      </c>
      <c r="H433" s="62">
        <v>39814</v>
      </c>
      <c r="I433" s="18" t="s">
        <v>28</v>
      </c>
      <c r="J433" s="114">
        <v>44583.11</v>
      </c>
      <c r="K433" s="100">
        <f>+J433*2.87%</f>
        <v>1279.535257</v>
      </c>
      <c r="L433" s="119">
        <v>1089.49</v>
      </c>
      <c r="M433" s="118">
        <f>+J433*3.04%</f>
        <v>1355.326544</v>
      </c>
      <c r="N433" s="19">
        <v>5986.97</v>
      </c>
      <c r="O433" s="71">
        <f>+J433-K433-L433-M433-N433</f>
        <v>34871.788198999995</v>
      </c>
      <c r="P433" s="46">
        <v>386</v>
      </c>
    </row>
    <row r="434" spans="1:16" ht="15.75" customHeight="1" x14ac:dyDescent="0.25">
      <c r="A434" s="18">
        <v>426</v>
      </c>
      <c r="B434" s="59" t="s">
        <v>862</v>
      </c>
      <c r="C434" s="59" t="s">
        <v>789</v>
      </c>
      <c r="D434" s="18" t="s">
        <v>29</v>
      </c>
      <c r="E434" s="60" t="s">
        <v>855</v>
      </c>
      <c r="F434" s="61" t="s">
        <v>1593</v>
      </c>
      <c r="G434" s="18" t="s">
        <v>27</v>
      </c>
      <c r="H434" s="62">
        <v>40012</v>
      </c>
      <c r="I434" s="18" t="s">
        <v>28</v>
      </c>
      <c r="J434" s="114">
        <v>46475</v>
      </c>
      <c r="K434" s="100">
        <f>+J434*2.87%</f>
        <v>1333.8325</v>
      </c>
      <c r="L434" s="119">
        <v>1099.18</v>
      </c>
      <c r="M434" s="118">
        <f>+J434*3.04%</f>
        <v>1412.84</v>
      </c>
      <c r="N434" s="19">
        <v>2440.46</v>
      </c>
      <c r="O434" s="71">
        <f>+J434-K434-L434-M434-N434</f>
        <v>40188.687500000007</v>
      </c>
      <c r="P434" s="46">
        <v>387</v>
      </c>
    </row>
    <row r="435" spans="1:16" ht="15.75" customHeight="1" x14ac:dyDescent="0.25">
      <c r="A435" s="18">
        <v>427</v>
      </c>
      <c r="B435" s="59" t="s">
        <v>863</v>
      </c>
      <c r="C435" s="59" t="s">
        <v>864</v>
      </c>
      <c r="D435" s="18" t="s">
        <v>29</v>
      </c>
      <c r="E435" s="60" t="s">
        <v>855</v>
      </c>
      <c r="F435" s="61" t="s">
        <v>1593</v>
      </c>
      <c r="G435" s="18" t="s">
        <v>27</v>
      </c>
      <c r="H435" s="62">
        <v>40241</v>
      </c>
      <c r="I435" s="18" t="s">
        <v>28</v>
      </c>
      <c r="J435" s="114">
        <v>46475</v>
      </c>
      <c r="K435" s="100">
        <f>+J435*2.87%</f>
        <v>1333.8325</v>
      </c>
      <c r="L435" s="145">
        <v>841.86</v>
      </c>
      <c r="M435" s="118">
        <f>+J435*3.04%</f>
        <v>1412.84</v>
      </c>
      <c r="N435" s="19">
        <v>3430.92</v>
      </c>
      <c r="O435" s="71">
        <f>+J435-K435-L435-M435-N435</f>
        <v>39455.547500000008</v>
      </c>
      <c r="P435" s="46">
        <v>388</v>
      </c>
    </row>
    <row r="436" spans="1:16" ht="15.75" customHeight="1" x14ac:dyDescent="0.25">
      <c r="A436" s="18">
        <v>428</v>
      </c>
      <c r="B436" s="59" t="s">
        <v>865</v>
      </c>
      <c r="C436" s="59" t="s">
        <v>866</v>
      </c>
      <c r="D436" s="18" t="s">
        <v>29</v>
      </c>
      <c r="E436" s="60" t="s">
        <v>855</v>
      </c>
      <c r="F436" s="61" t="s">
        <v>1593</v>
      </c>
      <c r="G436" s="18" t="s">
        <v>27</v>
      </c>
      <c r="H436" s="62">
        <v>40402</v>
      </c>
      <c r="I436" s="18" t="s">
        <v>28</v>
      </c>
      <c r="J436" s="114">
        <v>46475</v>
      </c>
      <c r="K436" s="100">
        <f>+J436*2.87%</f>
        <v>1333.8325</v>
      </c>
      <c r="L436" s="119">
        <v>1356.5</v>
      </c>
      <c r="M436" s="118">
        <f>+J436*3.04%</f>
        <v>1412.84</v>
      </c>
      <c r="N436" s="19">
        <v>0</v>
      </c>
      <c r="O436" s="71">
        <f>+J436-K436-L436-M436-N436</f>
        <v>42371.827500000007</v>
      </c>
      <c r="P436" s="46">
        <v>390</v>
      </c>
    </row>
    <row r="437" spans="1:16" ht="15.75" customHeight="1" x14ac:dyDescent="0.25">
      <c r="A437" s="18">
        <v>429</v>
      </c>
      <c r="B437" s="59" t="s">
        <v>867</v>
      </c>
      <c r="C437" s="59" t="s">
        <v>868</v>
      </c>
      <c r="D437" s="18" t="s">
        <v>29</v>
      </c>
      <c r="E437" s="60" t="s">
        <v>855</v>
      </c>
      <c r="F437" s="61" t="s">
        <v>1593</v>
      </c>
      <c r="G437" s="18" t="s">
        <v>27</v>
      </c>
      <c r="H437" s="62">
        <v>40402</v>
      </c>
      <c r="I437" s="18" t="s">
        <v>28</v>
      </c>
      <c r="J437" s="114">
        <v>46475</v>
      </c>
      <c r="K437" s="100">
        <f>+J437*2.87%</f>
        <v>1333.8325</v>
      </c>
      <c r="L437" s="119">
        <v>1099.18</v>
      </c>
      <c r="M437" s="118">
        <f>+J437*3.04%</f>
        <v>1412.84</v>
      </c>
      <c r="N437" s="19">
        <v>6088.46</v>
      </c>
      <c r="O437" s="71">
        <f>+J437-K437-L437-M437-N437</f>
        <v>36540.687500000007</v>
      </c>
      <c r="P437" s="46">
        <v>392</v>
      </c>
    </row>
    <row r="438" spans="1:16" ht="15.75" customHeight="1" x14ac:dyDescent="0.25">
      <c r="A438" s="18">
        <v>430</v>
      </c>
      <c r="B438" s="59" t="s">
        <v>869</v>
      </c>
      <c r="C438" s="59" t="s">
        <v>870</v>
      </c>
      <c r="D438" s="18" t="s">
        <v>29</v>
      </c>
      <c r="E438" s="60" t="s">
        <v>855</v>
      </c>
      <c r="F438" s="61" t="s">
        <v>1593</v>
      </c>
      <c r="G438" s="18" t="s">
        <v>27</v>
      </c>
      <c r="H438" s="62">
        <v>41499</v>
      </c>
      <c r="I438" s="18" t="s">
        <v>28</v>
      </c>
      <c r="J438" s="114">
        <v>46475</v>
      </c>
      <c r="K438" s="100">
        <f>+J438*2.87%</f>
        <v>1333.8325</v>
      </c>
      <c r="L438" s="119">
        <v>1356.5</v>
      </c>
      <c r="M438" s="118">
        <f>+J438*3.04%</f>
        <v>1412.84</v>
      </c>
      <c r="N438" s="19">
        <v>0</v>
      </c>
      <c r="O438" s="71">
        <f>+J438-K438-L438-M438-N438</f>
        <v>42371.827500000007</v>
      </c>
      <c r="P438" s="46">
        <v>391</v>
      </c>
    </row>
    <row r="439" spans="1:16" ht="15.75" customHeight="1" x14ac:dyDescent="0.25">
      <c r="A439" s="18">
        <v>431</v>
      </c>
      <c r="B439" s="59" t="s">
        <v>871</v>
      </c>
      <c r="C439" s="59" t="s">
        <v>872</v>
      </c>
      <c r="D439" s="18" t="s">
        <v>29</v>
      </c>
      <c r="E439" s="60" t="s">
        <v>855</v>
      </c>
      <c r="F439" s="61" t="s">
        <v>1593</v>
      </c>
      <c r="G439" s="18" t="s">
        <v>27</v>
      </c>
      <c r="H439" s="62">
        <v>40210</v>
      </c>
      <c r="I439" s="18" t="s">
        <v>28</v>
      </c>
      <c r="J439" s="114">
        <v>44330</v>
      </c>
      <c r="K439" s="100">
        <f>+J439*2.87%</f>
        <v>1272.271</v>
      </c>
      <c r="L439" s="119">
        <v>1053.77</v>
      </c>
      <c r="M439" s="118">
        <f>+J439*3.04%</f>
        <v>1347.6320000000001</v>
      </c>
      <c r="N439" s="19">
        <v>500</v>
      </c>
      <c r="O439" s="71">
        <f>+J439-K439-L439-M439-N439</f>
        <v>40156.327000000005</v>
      </c>
      <c r="P439" s="46">
        <v>393</v>
      </c>
    </row>
    <row r="440" spans="1:16" ht="15.75" customHeight="1" x14ac:dyDescent="0.25">
      <c r="A440" s="18">
        <v>432</v>
      </c>
      <c r="B440" s="59" t="s">
        <v>873</v>
      </c>
      <c r="C440" s="59" t="s">
        <v>874</v>
      </c>
      <c r="D440" s="18" t="s">
        <v>29</v>
      </c>
      <c r="E440" s="60" t="s">
        <v>875</v>
      </c>
      <c r="F440" s="61" t="s">
        <v>1593</v>
      </c>
      <c r="G440" s="18" t="s">
        <v>27</v>
      </c>
      <c r="H440" s="62">
        <v>40241</v>
      </c>
      <c r="I440" s="18" t="s">
        <v>28</v>
      </c>
      <c r="J440" s="114">
        <v>44583.11</v>
      </c>
      <c r="K440" s="100">
        <f>+J440*2.87%</f>
        <v>1279.535257</v>
      </c>
      <c r="L440" s="119">
        <v>1089.49</v>
      </c>
      <c r="M440" s="118">
        <f>+J440*3.04%</f>
        <v>1355.326544</v>
      </c>
      <c r="N440" s="19">
        <v>0</v>
      </c>
      <c r="O440" s="71">
        <f>+J440-K440-L440-M440-N440</f>
        <v>40858.758198999996</v>
      </c>
      <c r="P440" s="46">
        <v>394</v>
      </c>
    </row>
    <row r="441" spans="1:16" ht="15.75" customHeight="1" x14ac:dyDescent="0.25">
      <c r="A441" s="18">
        <v>433</v>
      </c>
      <c r="B441" s="59" t="s">
        <v>876</v>
      </c>
      <c r="C441" s="59" t="s">
        <v>877</v>
      </c>
      <c r="D441" s="18" t="s">
        <v>29</v>
      </c>
      <c r="E441" s="60" t="s">
        <v>875</v>
      </c>
      <c r="F441" s="61" t="s">
        <v>1593</v>
      </c>
      <c r="G441" s="18" t="s">
        <v>27</v>
      </c>
      <c r="H441" s="62">
        <v>40241</v>
      </c>
      <c r="I441" s="18" t="s">
        <v>28</v>
      </c>
      <c r="J441" s="114">
        <v>44583.11</v>
      </c>
      <c r="K441" s="100">
        <f>+J441*2.87%</f>
        <v>1279.535257</v>
      </c>
      <c r="L441" s="119">
        <v>1089.49</v>
      </c>
      <c r="M441" s="118">
        <f>+J441*3.04%</f>
        <v>1355.326544</v>
      </c>
      <c r="N441" s="19">
        <v>1148</v>
      </c>
      <c r="O441" s="71">
        <f>+J441-K441-L441-M441-N441</f>
        <v>39710.758198999996</v>
      </c>
      <c r="P441" s="46">
        <v>395</v>
      </c>
    </row>
    <row r="442" spans="1:16" ht="15.75" customHeight="1" x14ac:dyDescent="0.25">
      <c r="A442" s="18">
        <v>434</v>
      </c>
      <c r="B442" s="59" t="s">
        <v>878</v>
      </c>
      <c r="C442" s="59" t="s">
        <v>877</v>
      </c>
      <c r="D442" s="18" t="s">
        <v>29</v>
      </c>
      <c r="E442" s="60" t="s">
        <v>875</v>
      </c>
      <c r="F442" s="61" t="s">
        <v>1593</v>
      </c>
      <c r="G442" s="18" t="s">
        <v>27</v>
      </c>
      <c r="H442" s="62">
        <v>40241</v>
      </c>
      <c r="I442" s="18" t="s">
        <v>28</v>
      </c>
      <c r="J442" s="114">
        <v>44583.11</v>
      </c>
      <c r="K442" s="100">
        <f>+J442*2.87%</f>
        <v>1279.535257</v>
      </c>
      <c r="L442" s="119">
        <v>1089.49</v>
      </c>
      <c r="M442" s="118">
        <f>+J442*3.04%</f>
        <v>1355.326544</v>
      </c>
      <c r="N442" s="19">
        <v>0</v>
      </c>
      <c r="O442" s="71">
        <f>+J442-K442-L442-M442-N442</f>
        <v>40858.758198999996</v>
      </c>
      <c r="P442" s="46">
        <v>396</v>
      </c>
    </row>
    <row r="443" spans="1:16" ht="15.75" customHeight="1" x14ac:dyDescent="0.25">
      <c r="A443" s="18">
        <v>435</v>
      </c>
      <c r="B443" s="59" t="s">
        <v>879</v>
      </c>
      <c r="C443" s="59" t="s">
        <v>880</v>
      </c>
      <c r="D443" s="18" t="s">
        <v>29</v>
      </c>
      <c r="E443" s="72" t="s">
        <v>875</v>
      </c>
      <c r="F443" s="61" t="s">
        <v>1593</v>
      </c>
      <c r="G443" s="18" t="s">
        <v>27</v>
      </c>
      <c r="H443" s="62">
        <v>41183</v>
      </c>
      <c r="I443" s="18" t="s">
        <v>28</v>
      </c>
      <c r="J443" s="114">
        <v>28600</v>
      </c>
      <c r="K443" s="100">
        <f>+J443*2.87%</f>
        <v>820.82</v>
      </c>
      <c r="L443" s="99">
        <v>0</v>
      </c>
      <c r="M443" s="118">
        <f>+J443*3.04%</f>
        <v>869.44</v>
      </c>
      <c r="N443" s="19">
        <v>0</v>
      </c>
      <c r="O443" s="71">
        <f>+J443-K443-L443-M443-N443</f>
        <v>26909.74</v>
      </c>
      <c r="P443" s="46">
        <v>472</v>
      </c>
    </row>
    <row r="444" spans="1:16" ht="15.75" customHeight="1" x14ac:dyDescent="0.25">
      <c r="A444" s="18">
        <v>436</v>
      </c>
      <c r="B444" s="59" t="s">
        <v>881</v>
      </c>
      <c r="C444" s="59" t="s">
        <v>882</v>
      </c>
      <c r="D444" s="18" t="s">
        <v>29</v>
      </c>
      <c r="E444" s="72" t="s">
        <v>839</v>
      </c>
      <c r="F444" s="61" t="s">
        <v>1593</v>
      </c>
      <c r="G444" s="18" t="s">
        <v>27</v>
      </c>
      <c r="H444" s="62">
        <v>42644</v>
      </c>
      <c r="I444" s="18" t="s">
        <v>28</v>
      </c>
      <c r="J444" s="116">
        <v>44583.11</v>
      </c>
      <c r="K444" s="100">
        <f>+J444*2.87%</f>
        <v>1279.535257</v>
      </c>
      <c r="L444" s="119">
        <v>1089.49</v>
      </c>
      <c r="M444" s="118">
        <f>+J444*3.04%</f>
        <v>1355.326544</v>
      </c>
      <c r="N444" s="19">
        <v>6155.61</v>
      </c>
      <c r="O444" s="71">
        <f>+J444-K444-L444-M444-N444</f>
        <v>34703.148198999996</v>
      </c>
      <c r="P444" s="46">
        <v>522</v>
      </c>
    </row>
    <row r="445" spans="1:16" ht="15.75" customHeight="1" x14ac:dyDescent="0.25">
      <c r="A445" s="18">
        <v>437</v>
      </c>
      <c r="B445" s="59" t="s">
        <v>35</v>
      </c>
      <c r="C445" s="59" t="s">
        <v>883</v>
      </c>
      <c r="D445" s="18" t="s">
        <v>29</v>
      </c>
      <c r="E445" s="72" t="s">
        <v>839</v>
      </c>
      <c r="F445" s="61" t="s">
        <v>1593</v>
      </c>
      <c r="G445" s="18" t="s">
        <v>27</v>
      </c>
      <c r="H445" s="62">
        <v>42644</v>
      </c>
      <c r="I445" s="18" t="s">
        <v>28</v>
      </c>
      <c r="J445" s="116">
        <v>44583.11</v>
      </c>
      <c r="K445" s="100">
        <f>+J445*2.87%</f>
        <v>1279.535257</v>
      </c>
      <c r="L445" s="119">
        <v>1089.49</v>
      </c>
      <c r="M445" s="118">
        <f>+J445*3.04%</f>
        <v>1355.326544</v>
      </c>
      <c r="N445" s="19">
        <v>16237.4</v>
      </c>
      <c r="O445" s="71">
        <f>+J445-K445-L445-M445-N445</f>
        <v>24621.358198999995</v>
      </c>
      <c r="P445" s="46">
        <v>523</v>
      </c>
    </row>
    <row r="446" spans="1:16" ht="15.75" customHeight="1" x14ac:dyDescent="0.25">
      <c r="A446" s="18">
        <v>438</v>
      </c>
      <c r="B446" s="59" t="s">
        <v>884</v>
      </c>
      <c r="C446" s="59" t="s">
        <v>885</v>
      </c>
      <c r="D446" s="18" t="s">
        <v>29</v>
      </c>
      <c r="E446" s="72" t="s">
        <v>875</v>
      </c>
      <c r="F446" s="61" t="s">
        <v>1593</v>
      </c>
      <c r="G446" s="18" t="s">
        <v>27</v>
      </c>
      <c r="H446" s="62">
        <v>42522</v>
      </c>
      <c r="I446" s="18" t="s">
        <v>28</v>
      </c>
      <c r="J446" s="116">
        <v>28600</v>
      </c>
      <c r="K446" s="100">
        <f>+J446*2.87%</f>
        <v>820.82</v>
      </c>
      <c r="L446" s="99">
        <v>0</v>
      </c>
      <c r="M446" s="118">
        <f>+J446*3.04%</f>
        <v>869.44</v>
      </c>
      <c r="N446" s="19">
        <v>1715.46</v>
      </c>
      <c r="O446" s="71">
        <f>+J446-K446-L446-M446-N446</f>
        <v>25194.280000000002</v>
      </c>
      <c r="P446" s="46">
        <v>531</v>
      </c>
    </row>
    <row r="447" spans="1:16" ht="15.75" customHeight="1" x14ac:dyDescent="0.25">
      <c r="A447" s="18">
        <v>439</v>
      </c>
      <c r="B447" s="59" t="s">
        <v>886</v>
      </c>
      <c r="C447" s="59" t="s">
        <v>887</v>
      </c>
      <c r="D447" s="18" t="s">
        <v>29</v>
      </c>
      <c r="E447" s="72" t="s">
        <v>875</v>
      </c>
      <c r="F447" s="61" t="s">
        <v>1593</v>
      </c>
      <c r="G447" s="18" t="s">
        <v>27</v>
      </c>
      <c r="H447" s="62">
        <v>40400</v>
      </c>
      <c r="I447" s="18" t="s">
        <v>28</v>
      </c>
      <c r="J447" s="116">
        <v>44583.11</v>
      </c>
      <c r="K447" s="100">
        <f>+J447*2.87%</f>
        <v>1279.535257</v>
      </c>
      <c r="L447" s="119">
        <v>1089.49</v>
      </c>
      <c r="M447" s="118">
        <f>+J447*3.04%</f>
        <v>1355.326544</v>
      </c>
      <c r="N447" s="19">
        <v>0</v>
      </c>
      <c r="O447" s="71">
        <f>+J447-K447-L447-M447-N447</f>
        <v>40858.758198999996</v>
      </c>
      <c r="P447" s="46">
        <v>532</v>
      </c>
    </row>
    <row r="448" spans="1:16" ht="15.75" customHeight="1" x14ac:dyDescent="0.25">
      <c r="A448" s="18">
        <v>440</v>
      </c>
      <c r="B448" s="59" t="s">
        <v>888</v>
      </c>
      <c r="C448" s="59" t="s">
        <v>889</v>
      </c>
      <c r="D448" s="18" t="s">
        <v>29</v>
      </c>
      <c r="E448" s="72" t="s">
        <v>839</v>
      </c>
      <c r="F448" s="61" t="s">
        <v>1593</v>
      </c>
      <c r="G448" s="18" t="s">
        <v>27</v>
      </c>
      <c r="H448" s="62">
        <v>43344</v>
      </c>
      <c r="I448" s="18" t="s">
        <v>28</v>
      </c>
      <c r="J448" s="116">
        <v>44583.11</v>
      </c>
      <c r="K448" s="100">
        <f>+J448*2.87%</f>
        <v>1279.535257</v>
      </c>
      <c r="L448" s="119">
        <v>1089.49</v>
      </c>
      <c r="M448" s="118">
        <f>+J448*3.04%</f>
        <v>1355.326544</v>
      </c>
      <c r="N448" s="19">
        <v>11511.07</v>
      </c>
      <c r="O448" s="71">
        <f>+J448-K448-L448-M448-N448</f>
        <v>29347.688198999997</v>
      </c>
      <c r="P448" s="46">
        <v>566</v>
      </c>
    </row>
    <row r="449" spans="1:16" ht="15.75" customHeight="1" x14ac:dyDescent="0.25">
      <c r="A449" s="18">
        <v>441</v>
      </c>
      <c r="B449" s="105" t="s">
        <v>890</v>
      </c>
      <c r="C449" s="105" t="s">
        <v>891</v>
      </c>
      <c r="D449" s="104" t="s">
        <v>29</v>
      </c>
      <c r="E449" s="123" t="s">
        <v>875</v>
      </c>
      <c r="F449" s="106" t="s">
        <v>1593</v>
      </c>
      <c r="G449" s="104" t="s">
        <v>27</v>
      </c>
      <c r="H449" s="107">
        <v>41428</v>
      </c>
      <c r="I449" s="104" t="s">
        <v>28</v>
      </c>
      <c r="J449" s="114">
        <v>44583.11</v>
      </c>
      <c r="K449" s="120">
        <f>+J449*2.87%</f>
        <v>1279.535257</v>
      </c>
      <c r="L449" s="119">
        <v>832.17</v>
      </c>
      <c r="M449" s="121">
        <f>+J449*3.04%</f>
        <v>1355.326544</v>
      </c>
      <c r="N449" s="108">
        <v>12346.06</v>
      </c>
      <c r="O449" s="109">
        <f>+J449-K449-L449-M449-N449</f>
        <v>28770.018198999998</v>
      </c>
      <c r="P449" s="46">
        <v>479</v>
      </c>
    </row>
    <row r="450" spans="1:16" s="110" customFormat="1" ht="15.75" customHeight="1" x14ac:dyDescent="0.25">
      <c r="A450" s="18">
        <v>442</v>
      </c>
      <c r="B450" s="59" t="s">
        <v>892</v>
      </c>
      <c r="C450" s="59" t="s">
        <v>893</v>
      </c>
      <c r="D450" s="18" t="s">
        <v>29</v>
      </c>
      <c r="E450" s="72" t="s">
        <v>377</v>
      </c>
      <c r="F450" s="61" t="s">
        <v>1593</v>
      </c>
      <c r="G450" s="18" t="s">
        <v>27</v>
      </c>
      <c r="H450" s="62">
        <v>40425</v>
      </c>
      <c r="I450" s="18" t="s">
        <v>28</v>
      </c>
      <c r="J450" s="114">
        <v>19000</v>
      </c>
      <c r="K450" s="100">
        <f>+J450*2.87%</f>
        <v>545.29999999999995</v>
      </c>
      <c r="L450" s="99">
        <v>0</v>
      </c>
      <c r="M450" s="118">
        <f>+J450*3.04%</f>
        <v>577.6</v>
      </c>
      <c r="N450" s="19">
        <v>1148</v>
      </c>
      <c r="O450" s="71">
        <f>+J450-K450-L450-M450-N450</f>
        <v>16729.100000000002</v>
      </c>
      <c r="P450" s="46">
        <v>398</v>
      </c>
    </row>
    <row r="451" spans="1:16" ht="15.75" customHeight="1" x14ac:dyDescent="0.25">
      <c r="A451" s="18">
        <v>443</v>
      </c>
      <c r="B451" s="59" t="s">
        <v>894</v>
      </c>
      <c r="C451" s="59" t="s">
        <v>868</v>
      </c>
      <c r="D451" s="18" t="s">
        <v>29</v>
      </c>
      <c r="E451" s="72" t="s">
        <v>1690</v>
      </c>
      <c r="F451" s="61" t="s">
        <v>1593</v>
      </c>
      <c r="G451" s="18" t="s">
        <v>27</v>
      </c>
      <c r="H451" s="62">
        <v>44896</v>
      </c>
      <c r="I451" s="18" t="s">
        <v>28</v>
      </c>
      <c r="J451" s="114">
        <v>23200</v>
      </c>
      <c r="K451" s="100">
        <f>+J451*2.87%</f>
        <v>665.84</v>
      </c>
      <c r="L451" s="19">
        <v>0</v>
      </c>
      <c r="M451" s="118">
        <f>+J451*3.04%</f>
        <v>705.28</v>
      </c>
      <c r="N451" s="19">
        <v>0</v>
      </c>
      <c r="O451" s="71">
        <f>+J451-K451-L451-M451-N451</f>
        <v>21828.880000000001</v>
      </c>
      <c r="P451" s="46">
        <v>237</v>
      </c>
    </row>
    <row r="452" spans="1:16" ht="15.75" customHeight="1" x14ac:dyDescent="0.25">
      <c r="A452" s="18">
        <v>444</v>
      </c>
      <c r="B452" s="59" t="s">
        <v>895</v>
      </c>
      <c r="C452" s="59" t="s">
        <v>896</v>
      </c>
      <c r="D452" s="18" t="s">
        <v>26</v>
      </c>
      <c r="E452" s="72" t="s">
        <v>897</v>
      </c>
      <c r="F452" s="61" t="s">
        <v>1593</v>
      </c>
      <c r="G452" s="18" t="s">
        <v>27</v>
      </c>
      <c r="H452" s="62">
        <v>42248</v>
      </c>
      <c r="I452" s="18" t="s">
        <v>28</v>
      </c>
      <c r="J452" s="116">
        <v>44583.11</v>
      </c>
      <c r="K452" s="100">
        <f>+J452*2.87%</f>
        <v>1279.535257</v>
      </c>
      <c r="L452" s="145">
        <v>1089.49</v>
      </c>
      <c r="M452" s="118">
        <f>+J452*3.04%</f>
        <v>1355.326544</v>
      </c>
      <c r="N452" s="19">
        <v>0</v>
      </c>
      <c r="O452" s="71">
        <f>+J452-K452-L452-M452-N452</f>
        <v>40858.758198999996</v>
      </c>
      <c r="P452" s="46">
        <v>510</v>
      </c>
    </row>
    <row r="453" spans="1:16" ht="15.75" customHeight="1" x14ac:dyDescent="0.25">
      <c r="A453" s="18">
        <v>445</v>
      </c>
      <c r="B453" s="80" t="s">
        <v>898</v>
      </c>
      <c r="C453" s="80" t="s">
        <v>899</v>
      </c>
      <c r="D453" s="18" t="s">
        <v>29</v>
      </c>
      <c r="E453" s="60" t="s">
        <v>900</v>
      </c>
      <c r="F453" s="69" t="s">
        <v>1564</v>
      </c>
      <c r="G453" s="18" t="s">
        <v>27</v>
      </c>
      <c r="H453" s="62">
        <v>39600</v>
      </c>
      <c r="I453" s="18" t="s">
        <v>28</v>
      </c>
      <c r="J453" s="114">
        <v>76629.41</v>
      </c>
      <c r="K453" s="100">
        <f>+J453*2.87%</f>
        <v>2199.2640670000001</v>
      </c>
      <c r="L453" s="145">
        <v>6615.97</v>
      </c>
      <c r="M453" s="118">
        <f>+J453*3.04%</f>
        <v>2329.5340639999999</v>
      </c>
      <c r="N453" s="19">
        <v>0</v>
      </c>
      <c r="O453" s="71">
        <f>+J453-K453-L453-M453-N453</f>
        <v>65484.641869000006</v>
      </c>
      <c r="P453" s="46">
        <v>334</v>
      </c>
    </row>
    <row r="454" spans="1:16" ht="15.75" customHeight="1" x14ac:dyDescent="0.25">
      <c r="A454" s="18">
        <v>446</v>
      </c>
      <c r="B454" s="80" t="s">
        <v>901</v>
      </c>
      <c r="C454" s="80" t="s">
        <v>902</v>
      </c>
      <c r="D454" s="18" t="s">
        <v>29</v>
      </c>
      <c r="E454" s="60" t="s">
        <v>900</v>
      </c>
      <c r="F454" s="69" t="s">
        <v>1564</v>
      </c>
      <c r="G454" s="18" t="s">
        <v>27</v>
      </c>
      <c r="H454" s="62">
        <v>45047</v>
      </c>
      <c r="I454" s="18" t="s">
        <v>28</v>
      </c>
      <c r="J454" s="114">
        <v>76629.41</v>
      </c>
      <c r="K454" s="100">
        <f>+J454*2.87%</f>
        <v>2199.2640670000001</v>
      </c>
      <c r="L454" s="145">
        <v>6615.97</v>
      </c>
      <c r="M454" s="118">
        <f>+J454*3.04%</f>
        <v>2329.5340639999999</v>
      </c>
      <c r="N454" s="19">
        <v>0</v>
      </c>
      <c r="O454" s="71">
        <f>+J454-K454-L454-M454-N454</f>
        <v>65484.641869000006</v>
      </c>
      <c r="P454" s="46">
        <v>271</v>
      </c>
    </row>
    <row r="455" spans="1:16" ht="15.75" customHeight="1" x14ac:dyDescent="0.25">
      <c r="A455" s="18">
        <v>447</v>
      </c>
      <c r="B455" s="80" t="s">
        <v>903</v>
      </c>
      <c r="C455" s="80" t="s">
        <v>904</v>
      </c>
      <c r="D455" s="18" t="s">
        <v>29</v>
      </c>
      <c r="E455" s="60" t="s">
        <v>1698</v>
      </c>
      <c r="F455" s="69" t="s">
        <v>1564</v>
      </c>
      <c r="G455" s="18" t="s">
        <v>27</v>
      </c>
      <c r="H455" s="62">
        <v>45108</v>
      </c>
      <c r="I455" s="18" t="s">
        <v>28</v>
      </c>
      <c r="J455" s="114">
        <v>76629.41</v>
      </c>
      <c r="K455" s="100">
        <f>+J455*2.87%</f>
        <v>2199.2640670000001</v>
      </c>
      <c r="L455" s="145">
        <v>6615.97</v>
      </c>
      <c r="M455" s="118">
        <f>+J455*3.04%</f>
        <v>2329.5340639999999</v>
      </c>
      <c r="N455" s="19">
        <v>0</v>
      </c>
      <c r="O455" s="71">
        <f>+J455-K455-L455-M455-N455</f>
        <v>65484.641869000006</v>
      </c>
      <c r="P455" s="46">
        <v>282</v>
      </c>
    </row>
    <row r="456" spans="1:16" ht="15.75" customHeight="1" x14ac:dyDescent="0.25">
      <c r="A456" s="18">
        <v>448</v>
      </c>
      <c r="B456" s="59" t="s">
        <v>905</v>
      </c>
      <c r="C456" s="59" t="s">
        <v>906</v>
      </c>
      <c r="D456" s="18" t="s">
        <v>29</v>
      </c>
      <c r="E456" s="60" t="s">
        <v>1694</v>
      </c>
      <c r="F456" s="61" t="s">
        <v>1768</v>
      </c>
      <c r="G456" s="18" t="s">
        <v>27</v>
      </c>
      <c r="H456" s="62">
        <v>45047</v>
      </c>
      <c r="I456" s="18" t="s">
        <v>28</v>
      </c>
      <c r="J456" s="114">
        <v>76629.41</v>
      </c>
      <c r="K456" s="100">
        <f>+J456*2.87%</f>
        <v>2199.2640670000001</v>
      </c>
      <c r="L456" s="145">
        <v>5929.79</v>
      </c>
      <c r="M456" s="118">
        <f>+J456*3.04%</f>
        <v>2329.5340639999999</v>
      </c>
      <c r="N456" s="19">
        <v>3430.92</v>
      </c>
      <c r="O456" s="71">
        <f>+J456-K456-L456-M456-N456</f>
        <v>62739.901869000008</v>
      </c>
      <c r="P456" s="46">
        <v>270</v>
      </c>
    </row>
    <row r="457" spans="1:16" ht="15.75" customHeight="1" x14ac:dyDescent="0.25">
      <c r="A457" s="18">
        <v>449</v>
      </c>
      <c r="B457" s="59" t="s">
        <v>907</v>
      </c>
      <c r="C457" s="59" t="s">
        <v>908</v>
      </c>
      <c r="D457" s="18" t="s">
        <v>29</v>
      </c>
      <c r="E457" s="60" t="s">
        <v>1694</v>
      </c>
      <c r="F457" s="61" t="s">
        <v>1768</v>
      </c>
      <c r="G457" s="18" t="s">
        <v>27</v>
      </c>
      <c r="H457" s="62">
        <v>45108</v>
      </c>
      <c r="I457" s="18" t="s">
        <v>28</v>
      </c>
      <c r="J457" s="114">
        <v>76628.89</v>
      </c>
      <c r="K457" s="100">
        <f>+J457*2.87%</f>
        <v>2199.249143</v>
      </c>
      <c r="L457" s="145">
        <v>6615.87</v>
      </c>
      <c r="M457" s="118">
        <f>+J457*3.04%</f>
        <v>2329.5182559999998</v>
      </c>
      <c r="N457" s="19">
        <v>0</v>
      </c>
      <c r="O457" s="71">
        <f>+J457-K457-L457-M457-N457</f>
        <v>65484.252601000007</v>
      </c>
      <c r="P457" s="46">
        <v>284</v>
      </c>
    </row>
    <row r="458" spans="1:16" ht="15.75" customHeight="1" x14ac:dyDescent="0.25">
      <c r="A458" s="18">
        <v>450</v>
      </c>
      <c r="B458" s="59" t="s">
        <v>909</v>
      </c>
      <c r="C458" s="59" t="s">
        <v>910</v>
      </c>
      <c r="D458" s="18" t="s">
        <v>29</v>
      </c>
      <c r="E458" s="72" t="s">
        <v>1694</v>
      </c>
      <c r="F458" s="61" t="s">
        <v>1768</v>
      </c>
      <c r="G458" s="18" t="s">
        <v>27</v>
      </c>
      <c r="H458" s="62">
        <v>45108</v>
      </c>
      <c r="I458" s="18" t="s">
        <v>28</v>
      </c>
      <c r="J458" s="114">
        <v>76628.89</v>
      </c>
      <c r="K458" s="100">
        <f>+J458*2.87%</f>
        <v>2199.249143</v>
      </c>
      <c r="L458" s="145">
        <v>6615.87</v>
      </c>
      <c r="M458" s="118">
        <f>+J458*3.04%</f>
        <v>2329.5182559999998</v>
      </c>
      <c r="N458" s="19">
        <v>0</v>
      </c>
      <c r="O458" s="71">
        <f>+J458-K458-L458-M458-N458</f>
        <v>65484.252601000007</v>
      </c>
      <c r="P458" s="46">
        <v>285</v>
      </c>
    </row>
    <row r="459" spans="1:16" ht="15.75" customHeight="1" x14ac:dyDescent="0.25">
      <c r="A459" s="18">
        <v>451</v>
      </c>
      <c r="B459" s="169" t="s">
        <v>898</v>
      </c>
      <c r="C459" s="173" t="s">
        <v>1767</v>
      </c>
      <c r="D459" s="174" t="s">
        <v>29</v>
      </c>
      <c r="E459" s="63" t="s">
        <v>849</v>
      </c>
      <c r="F459" s="181" t="s">
        <v>1768</v>
      </c>
      <c r="G459" s="65" t="s">
        <v>1742</v>
      </c>
      <c r="H459" s="186">
        <v>45536</v>
      </c>
      <c r="I459" s="65" t="s">
        <v>28</v>
      </c>
      <c r="J459" s="114">
        <v>30000</v>
      </c>
      <c r="K459" s="100">
        <f>+J459*2.87%</f>
        <v>861</v>
      </c>
      <c r="L459" s="19">
        <v>0</v>
      </c>
      <c r="M459" s="118">
        <f>+J459*3.04%</f>
        <v>912</v>
      </c>
      <c r="N459" s="19">
        <v>0</v>
      </c>
      <c r="O459" s="71">
        <f>+J459-K459-L459-M459-N459</f>
        <v>28227</v>
      </c>
      <c r="P459" s="46">
        <v>232</v>
      </c>
    </row>
    <row r="460" spans="1:16" ht="15.75" customHeight="1" x14ac:dyDescent="0.25">
      <c r="A460" s="18">
        <v>452</v>
      </c>
      <c r="B460" s="88" t="s">
        <v>911</v>
      </c>
      <c r="C460" s="88" t="s">
        <v>912</v>
      </c>
      <c r="D460" s="175" t="s">
        <v>29</v>
      </c>
      <c r="E460" s="60" t="s">
        <v>1636</v>
      </c>
      <c r="F460" s="183" t="s">
        <v>1626</v>
      </c>
      <c r="G460" s="64" t="s">
        <v>31</v>
      </c>
      <c r="H460" s="187">
        <v>39539</v>
      </c>
      <c r="I460" s="187">
        <v>45383</v>
      </c>
      <c r="J460" s="114">
        <v>66000</v>
      </c>
      <c r="K460" s="100">
        <f>+J460*2.87%</f>
        <v>1894.2</v>
      </c>
      <c r="L460" s="145">
        <v>4272.6400000000003</v>
      </c>
      <c r="M460" s="118">
        <f>+J460*3.04%</f>
        <v>2006.4</v>
      </c>
      <c r="N460" s="19">
        <v>1715.46</v>
      </c>
      <c r="O460" s="71">
        <f>+J460-K460-L460-M460-N460</f>
        <v>56111.3</v>
      </c>
      <c r="P460" s="46">
        <v>63</v>
      </c>
    </row>
    <row r="461" spans="1:16" ht="15.75" customHeight="1" x14ac:dyDescent="0.25">
      <c r="A461" s="18">
        <v>453</v>
      </c>
      <c r="B461" s="59" t="s">
        <v>913</v>
      </c>
      <c r="C461" s="59" t="s">
        <v>914</v>
      </c>
      <c r="D461" s="18" t="s">
        <v>29</v>
      </c>
      <c r="E461" s="60" t="s">
        <v>915</v>
      </c>
      <c r="F461" s="69" t="s">
        <v>1626</v>
      </c>
      <c r="G461" s="65" t="s">
        <v>31</v>
      </c>
      <c r="H461" s="62">
        <v>39624</v>
      </c>
      <c r="I461" s="62">
        <v>45102</v>
      </c>
      <c r="J461" s="114">
        <v>47080</v>
      </c>
      <c r="K461" s="100">
        <f>+J461*2.87%</f>
        <v>1351.1959999999999</v>
      </c>
      <c r="L461" s="119">
        <v>1441.89</v>
      </c>
      <c r="M461" s="117">
        <f>+J461*3.04%</f>
        <v>1431.232</v>
      </c>
      <c r="N461" s="19">
        <v>0</v>
      </c>
      <c r="O461" s="67">
        <f>+J461-K461-L461-M461-N461</f>
        <v>42855.682000000001</v>
      </c>
      <c r="P461" s="46">
        <v>51</v>
      </c>
    </row>
    <row r="462" spans="1:16" ht="15.75" customHeight="1" x14ac:dyDescent="0.25">
      <c r="A462" s="18">
        <v>454</v>
      </c>
      <c r="B462" s="59" t="s">
        <v>916</v>
      </c>
      <c r="C462" s="59" t="s">
        <v>917</v>
      </c>
      <c r="D462" s="18" t="s">
        <v>29</v>
      </c>
      <c r="E462" s="60" t="s">
        <v>1643</v>
      </c>
      <c r="F462" s="69" t="s">
        <v>1626</v>
      </c>
      <c r="G462" s="65" t="s">
        <v>31</v>
      </c>
      <c r="H462" s="62">
        <v>40238</v>
      </c>
      <c r="I462" s="62">
        <v>45352</v>
      </c>
      <c r="J462" s="114">
        <v>53183.13</v>
      </c>
      <c r="K462" s="100">
        <f>+J462*2.87%</f>
        <v>1526.3558309999999</v>
      </c>
      <c r="L462" s="119">
        <v>1788.61</v>
      </c>
      <c r="M462" s="117">
        <f>+J462*3.04%</f>
        <v>1616.7671519999999</v>
      </c>
      <c r="N462" s="19">
        <v>11103.92</v>
      </c>
      <c r="O462" s="67">
        <f>+J462-K462-L462-M462-N462</f>
        <v>37147.477016999997</v>
      </c>
      <c r="P462" s="46">
        <v>69</v>
      </c>
    </row>
    <row r="463" spans="1:16" ht="15.75" customHeight="1" x14ac:dyDescent="0.25">
      <c r="A463" s="18">
        <v>455</v>
      </c>
      <c r="B463" s="59" t="s">
        <v>918</v>
      </c>
      <c r="C463" s="59" t="s">
        <v>919</v>
      </c>
      <c r="D463" s="18" t="s">
        <v>29</v>
      </c>
      <c r="E463" s="60" t="s">
        <v>920</v>
      </c>
      <c r="F463" s="69" t="s">
        <v>1626</v>
      </c>
      <c r="G463" s="18" t="s">
        <v>27</v>
      </c>
      <c r="H463" s="62">
        <v>39539</v>
      </c>
      <c r="I463" s="18" t="s">
        <v>28</v>
      </c>
      <c r="J463" s="114">
        <v>30000</v>
      </c>
      <c r="K463" s="100">
        <f>+J463*2.87%</f>
        <v>861</v>
      </c>
      <c r="L463" s="99">
        <v>0</v>
      </c>
      <c r="M463" s="118">
        <f>+J463*3.04%</f>
        <v>912</v>
      </c>
      <c r="N463" s="19">
        <v>9787.82</v>
      </c>
      <c r="O463" s="71">
        <f>+J463-K463-L463-M463-N463</f>
        <v>18439.18</v>
      </c>
      <c r="P463" s="46">
        <v>458</v>
      </c>
    </row>
    <row r="464" spans="1:16" ht="15.75" customHeight="1" x14ac:dyDescent="0.25">
      <c r="A464" s="18">
        <v>456</v>
      </c>
      <c r="B464" s="59" t="s">
        <v>921</v>
      </c>
      <c r="C464" s="59" t="s">
        <v>922</v>
      </c>
      <c r="D464" s="18" t="s">
        <v>29</v>
      </c>
      <c r="E464" s="60" t="s">
        <v>1643</v>
      </c>
      <c r="F464" s="69" t="s">
        <v>1626</v>
      </c>
      <c r="G464" s="65" t="s">
        <v>31</v>
      </c>
      <c r="H464" s="62">
        <v>44319</v>
      </c>
      <c r="I464" s="62">
        <v>45049</v>
      </c>
      <c r="J464" s="114">
        <v>56056</v>
      </c>
      <c r="K464" s="100">
        <f>+J464*2.87%</f>
        <v>1608.8072</v>
      </c>
      <c r="L464" s="119">
        <v>2744.47</v>
      </c>
      <c r="M464" s="117">
        <f>+J464*3.04%</f>
        <v>1704.1024</v>
      </c>
      <c r="N464" s="19">
        <v>14274.32</v>
      </c>
      <c r="O464" s="67">
        <f>+J464-K464-L464-M464-N464</f>
        <v>35724.300399999993</v>
      </c>
      <c r="P464" s="46">
        <v>132</v>
      </c>
    </row>
    <row r="465" spans="1:16" ht="15.75" customHeight="1" x14ac:dyDescent="0.25">
      <c r="A465" s="18">
        <v>457</v>
      </c>
      <c r="B465" s="59" t="s">
        <v>924</v>
      </c>
      <c r="C465" s="59" t="s">
        <v>925</v>
      </c>
      <c r="D465" s="18" t="s">
        <v>26</v>
      </c>
      <c r="E465" s="60" t="s">
        <v>923</v>
      </c>
      <c r="F465" s="69" t="s">
        <v>1626</v>
      </c>
      <c r="G465" s="65" t="s">
        <v>31</v>
      </c>
      <c r="H465" s="62">
        <v>44256</v>
      </c>
      <c r="I465" s="62">
        <v>45170</v>
      </c>
      <c r="J465" s="114">
        <v>30470</v>
      </c>
      <c r="K465" s="100">
        <f>+J465*2.87%</f>
        <v>874.48900000000003</v>
      </c>
      <c r="L465" s="19">
        <v>0</v>
      </c>
      <c r="M465" s="117">
        <f>+J465*3.04%</f>
        <v>926.28800000000001</v>
      </c>
      <c r="N465" s="19">
        <v>0</v>
      </c>
      <c r="O465" s="67">
        <f>+J465-K465-L465-M465-N465</f>
        <v>28669.222999999998</v>
      </c>
      <c r="P465" s="46">
        <v>154</v>
      </c>
    </row>
    <row r="466" spans="1:16" ht="15.75" customHeight="1" x14ac:dyDescent="0.25">
      <c r="A466" s="18">
        <v>458</v>
      </c>
      <c r="B466" s="59" t="s">
        <v>453</v>
      </c>
      <c r="C466" s="59" t="s">
        <v>926</v>
      </c>
      <c r="D466" s="18" t="s">
        <v>26</v>
      </c>
      <c r="E466" s="60" t="s">
        <v>228</v>
      </c>
      <c r="F466" s="69" t="s">
        <v>1626</v>
      </c>
      <c r="G466" s="18" t="s">
        <v>27</v>
      </c>
      <c r="H466" s="62">
        <v>42430</v>
      </c>
      <c r="I466" s="18" t="s">
        <v>28</v>
      </c>
      <c r="J466" s="116">
        <v>30470</v>
      </c>
      <c r="K466" s="100">
        <f>+J466*2.87%</f>
        <v>874.48900000000003</v>
      </c>
      <c r="L466" s="19">
        <v>0</v>
      </c>
      <c r="M466" s="118">
        <f>+J466*3.04%</f>
        <v>926.28800000000001</v>
      </c>
      <c r="N466" s="19">
        <v>0</v>
      </c>
      <c r="O466" s="71">
        <f>+J466-K466-L466-M466-N466</f>
        <v>28669.222999999998</v>
      </c>
      <c r="P466" s="46">
        <v>513</v>
      </c>
    </row>
    <row r="467" spans="1:16" ht="15.75" customHeight="1" x14ac:dyDescent="0.25">
      <c r="A467" s="18">
        <v>459</v>
      </c>
      <c r="B467" s="59" t="s">
        <v>927</v>
      </c>
      <c r="C467" s="59" t="s">
        <v>928</v>
      </c>
      <c r="D467" s="18" t="s">
        <v>29</v>
      </c>
      <c r="E467" s="60" t="s">
        <v>923</v>
      </c>
      <c r="F467" s="69" t="s">
        <v>1626</v>
      </c>
      <c r="G467" s="18" t="s">
        <v>27</v>
      </c>
      <c r="H467" s="62">
        <v>39644</v>
      </c>
      <c r="I467" s="18" t="s">
        <v>28</v>
      </c>
      <c r="J467" s="114">
        <v>30470</v>
      </c>
      <c r="K467" s="100">
        <f>+J467*2.87%</f>
        <v>874.48900000000003</v>
      </c>
      <c r="L467" s="19">
        <v>0</v>
      </c>
      <c r="M467" s="118">
        <f>+J467*3.04%</f>
        <v>926.28800000000001</v>
      </c>
      <c r="N467" s="19">
        <v>0</v>
      </c>
      <c r="O467" s="71">
        <f>+J467-K467-L467-M467-N467</f>
        <v>28669.222999999998</v>
      </c>
      <c r="P467" s="46">
        <v>352</v>
      </c>
    </row>
    <row r="468" spans="1:16" ht="15.75" customHeight="1" x14ac:dyDescent="0.25">
      <c r="A468" s="18">
        <v>460</v>
      </c>
      <c r="B468" s="59" t="s">
        <v>347</v>
      </c>
      <c r="C468" s="59" t="s">
        <v>929</v>
      </c>
      <c r="D468" s="18" t="s">
        <v>29</v>
      </c>
      <c r="E468" s="60" t="s">
        <v>923</v>
      </c>
      <c r="F468" s="69" t="s">
        <v>1626</v>
      </c>
      <c r="G468" s="18" t="s">
        <v>27</v>
      </c>
      <c r="H468" s="62">
        <v>39692</v>
      </c>
      <c r="I468" s="18" t="s">
        <v>28</v>
      </c>
      <c r="J468" s="114">
        <v>30470</v>
      </c>
      <c r="K468" s="100">
        <f>+J468*2.87%</f>
        <v>874.48900000000003</v>
      </c>
      <c r="L468" s="99">
        <v>0</v>
      </c>
      <c r="M468" s="118">
        <f>+J468*3.04%</f>
        <v>926.28800000000001</v>
      </c>
      <c r="N468" s="19">
        <v>0</v>
      </c>
      <c r="O468" s="71">
        <f>+J468-K468-L468-M468-N468</f>
        <v>28669.222999999998</v>
      </c>
      <c r="P468" s="46">
        <v>353</v>
      </c>
    </row>
    <row r="469" spans="1:16" ht="15.75" customHeight="1" x14ac:dyDescent="0.25">
      <c r="A469" s="18">
        <v>461</v>
      </c>
      <c r="B469" s="59" t="s">
        <v>930</v>
      </c>
      <c r="C469" s="59" t="s">
        <v>931</v>
      </c>
      <c r="D469" s="18" t="s">
        <v>26</v>
      </c>
      <c r="E469" s="60" t="s">
        <v>923</v>
      </c>
      <c r="F469" s="69" t="s">
        <v>1626</v>
      </c>
      <c r="G469" s="18" t="s">
        <v>27</v>
      </c>
      <c r="H469" s="62">
        <v>39706</v>
      </c>
      <c r="I469" s="18" t="s">
        <v>28</v>
      </c>
      <c r="J469" s="114">
        <v>30470</v>
      </c>
      <c r="K469" s="100">
        <f>+J469*2.87%</f>
        <v>874.48900000000003</v>
      </c>
      <c r="L469" s="19">
        <v>0</v>
      </c>
      <c r="M469" s="118">
        <f>+J469*3.04%</f>
        <v>926.28800000000001</v>
      </c>
      <c r="N469" s="19">
        <v>24081.25</v>
      </c>
      <c r="O469" s="71">
        <f>+J469-K469-L469-M469-N469</f>
        <v>4587.9729999999981</v>
      </c>
      <c r="P469" s="46">
        <v>354</v>
      </c>
    </row>
    <row r="470" spans="1:16" ht="15.75" customHeight="1" x14ac:dyDescent="0.25">
      <c r="A470" s="18">
        <v>462</v>
      </c>
      <c r="B470" s="59" t="s">
        <v>932</v>
      </c>
      <c r="C470" s="59" t="s">
        <v>933</v>
      </c>
      <c r="D470" s="18" t="s">
        <v>29</v>
      </c>
      <c r="E470" s="60" t="s">
        <v>923</v>
      </c>
      <c r="F470" s="69" t="s">
        <v>1626</v>
      </c>
      <c r="G470" s="18" t="s">
        <v>27</v>
      </c>
      <c r="H470" s="62">
        <v>39638</v>
      </c>
      <c r="I470" s="18" t="s">
        <v>28</v>
      </c>
      <c r="J470" s="114">
        <v>30470</v>
      </c>
      <c r="K470" s="100">
        <f>+J470*2.87%</f>
        <v>874.48900000000003</v>
      </c>
      <c r="L470" s="99">
        <v>0</v>
      </c>
      <c r="M470" s="118">
        <f>+J470*3.04%</f>
        <v>926.28800000000001</v>
      </c>
      <c r="N470" s="19">
        <v>1715.46</v>
      </c>
      <c r="O470" s="71">
        <f>+J470-K470-L470-M470-N470</f>
        <v>26953.762999999999</v>
      </c>
      <c r="P470" s="46">
        <v>355</v>
      </c>
    </row>
    <row r="471" spans="1:16" ht="15.75" customHeight="1" x14ac:dyDescent="0.25">
      <c r="A471" s="18">
        <v>463</v>
      </c>
      <c r="B471" s="59" t="s">
        <v>934</v>
      </c>
      <c r="C471" s="59" t="s">
        <v>600</v>
      </c>
      <c r="D471" s="18" t="s">
        <v>29</v>
      </c>
      <c r="E471" s="72" t="s">
        <v>923</v>
      </c>
      <c r="F471" s="69" t="s">
        <v>1626</v>
      </c>
      <c r="G471" s="18" t="s">
        <v>27</v>
      </c>
      <c r="H471" s="62">
        <v>41235</v>
      </c>
      <c r="I471" s="18" t="s">
        <v>28</v>
      </c>
      <c r="J471" s="114">
        <v>30470</v>
      </c>
      <c r="K471" s="100">
        <f>+J471*2.87%</f>
        <v>874.48900000000003</v>
      </c>
      <c r="L471" s="99">
        <v>0</v>
      </c>
      <c r="M471" s="118">
        <f>+J471*3.04%</f>
        <v>926.28800000000001</v>
      </c>
      <c r="N471" s="19">
        <v>8854.94</v>
      </c>
      <c r="O471" s="71">
        <f>+J471-K471-L471-M471-N471</f>
        <v>19814.282999999996</v>
      </c>
      <c r="P471" s="46">
        <v>474</v>
      </c>
    </row>
    <row r="472" spans="1:16" ht="15.75" customHeight="1" x14ac:dyDescent="0.25">
      <c r="A472" s="18">
        <v>464</v>
      </c>
      <c r="B472" s="59" t="s">
        <v>935</v>
      </c>
      <c r="C472" s="59" t="s">
        <v>936</v>
      </c>
      <c r="D472" s="18" t="s">
        <v>26</v>
      </c>
      <c r="E472" s="60" t="s">
        <v>923</v>
      </c>
      <c r="F472" s="69" t="s">
        <v>1626</v>
      </c>
      <c r="G472" s="18" t="s">
        <v>27</v>
      </c>
      <c r="H472" s="62">
        <v>42493</v>
      </c>
      <c r="I472" s="18" t="s">
        <v>28</v>
      </c>
      <c r="J472" s="116">
        <v>30470</v>
      </c>
      <c r="K472" s="100">
        <f>+J472*2.87%</f>
        <v>874.48900000000003</v>
      </c>
      <c r="L472" s="99">
        <v>0</v>
      </c>
      <c r="M472" s="118">
        <f>+J472*3.04%</f>
        <v>926.28800000000001</v>
      </c>
      <c r="N472" s="19">
        <v>0</v>
      </c>
      <c r="O472" s="71">
        <f>+J472-K472-L472-M472-N472</f>
        <v>28669.222999999998</v>
      </c>
      <c r="P472" s="46">
        <v>517</v>
      </c>
    </row>
    <row r="473" spans="1:16" ht="15.75" customHeight="1" x14ac:dyDescent="0.25">
      <c r="A473" s="18">
        <v>465</v>
      </c>
      <c r="B473" s="59" t="s">
        <v>937</v>
      </c>
      <c r="C473" s="59" t="s">
        <v>938</v>
      </c>
      <c r="D473" s="18" t="s">
        <v>26</v>
      </c>
      <c r="E473" s="60" t="s">
        <v>923</v>
      </c>
      <c r="F473" s="69" t="s">
        <v>1626</v>
      </c>
      <c r="G473" s="18" t="s">
        <v>27</v>
      </c>
      <c r="H473" s="62">
        <v>43283</v>
      </c>
      <c r="I473" s="18" t="s">
        <v>28</v>
      </c>
      <c r="J473" s="116">
        <v>30470</v>
      </c>
      <c r="K473" s="100">
        <f>+J473*2.87%</f>
        <v>874.48900000000003</v>
      </c>
      <c r="L473" s="19">
        <v>0</v>
      </c>
      <c r="M473" s="118">
        <f>+J473*3.04%</f>
        <v>926.28800000000001</v>
      </c>
      <c r="N473" s="19">
        <v>2447.14</v>
      </c>
      <c r="O473" s="71">
        <f>+J473-K473-L473-M473-N473</f>
        <v>26222.082999999999</v>
      </c>
      <c r="P473" s="46">
        <v>557</v>
      </c>
    </row>
    <row r="474" spans="1:16" ht="15.75" customHeight="1" x14ac:dyDescent="0.25">
      <c r="A474" s="18">
        <v>466</v>
      </c>
      <c r="B474" s="59" t="s">
        <v>939</v>
      </c>
      <c r="C474" s="59" t="s">
        <v>940</v>
      </c>
      <c r="D474" s="18" t="s">
        <v>26</v>
      </c>
      <c r="E474" s="72" t="s">
        <v>923</v>
      </c>
      <c r="F474" s="69" t="s">
        <v>1626</v>
      </c>
      <c r="G474" s="18" t="s">
        <v>27</v>
      </c>
      <c r="H474" s="62">
        <v>43891</v>
      </c>
      <c r="I474" s="18" t="s">
        <v>28</v>
      </c>
      <c r="J474" s="116">
        <v>30470</v>
      </c>
      <c r="K474" s="100">
        <f>+J474*2.87%</f>
        <v>874.48900000000003</v>
      </c>
      <c r="L474" s="99">
        <v>0</v>
      </c>
      <c r="M474" s="118">
        <f>+J474*3.04%</f>
        <v>926.28800000000001</v>
      </c>
      <c r="N474" s="19">
        <v>0</v>
      </c>
      <c r="O474" s="71">
        <f>+J474-K474-L474-M474-N474</f>
        <v>28669.222999999998</v>
      </c>
      <c r="P474" s="46">
        <v>615</v>
      </c>
    </row>
    <row r="475" spans="1:16" ht="15.75" customHeight="1" x14ac:dyDescent="0.25">
      <c r="A475" s="18">
        <v>467</v>
      </c>
      <c r="B475" s="59" t="s">
        <v>941</v>
      </c>
      <c r="C475" s="59" t="s">
        <v>942</v>
      </c>
      <c r="D475" s="18" t="s">
        <v>29</v>
      </c>
      <c r="E475" s="60" t="s">
        <v>923</v>
      </c>
      <c r="F475" s="69" t="s">
        <v>1626</v>
      </c>
      <c r="G475" s="18" t="s">
        <v>27</v>
      </c>
      <c r="H475" s="62">
        <v>44470</v>
      </c>
      <c r="I475" s="18" t="s">
        <v>28</v>
      </c>
      <c r="J475" s="114">
        <v>30470</v>
      </c>
      <c r="K475" s="100">
        <f>+J475*2.87%</f>
        <v>874.48900000000003</v>
      </c>
      <c r="L475" s="19">
        <v>0</v>
      </c>
      <c r="M475" s="118">
        <f>+J475*3.04%</f>
        <v>926.28800000000001</v>
      </c>
      <c r="N475" s="19">
        <v>0</v>
      </c>
      <c r="O475" s="71">
        <f>+J475-K475-L475-M475-N475</f>
        <v>28669.222999999998</v>
      </c>
      <c r="P475" s="46">
        <v>205</v>
      </c>
    </row>
    <row r="476" spans="1:16" ht="15.75" customHeight="1" x14ac:dyDescent="0.25">
      <c r="A476" s="18">
        <v>468</v>
      </c>
      <c r="B476" s="59" t="s">
        <v>943</v>
      </c>
      <c r="C476" s="59" t="s">
        <v>944</v>
      </c>
      <c r="D476" s="18" t="s">
        <v>29</v>
      </c>
      <c r="E476" s="72" t="s">
        <v>923</v>
      </c>
      <c r="F476" s="69" t="s">
        <v>1626</v>
      </c>
      <c r="G476" s="18" t="s">
        <v>27</v>
      </c>
      <c r="H476" s="62">
        <v>44927</v>
      </c>
      <c r="I476" s="18" t="s">
        <v>28</v>
      </c>
      <c r="J476" s="114">
        <v>30470</v>
      </c>
      <c r="K476" s="100">
        <f>+J476*2.87%</f>
        <v>874.48900000000003</v>
      </c>
      <c r="L476" s="19">
        <v>0</v>
      </c>
      <c r="M476" s="118">
        <f>+J476*3.04%</f>
        <v>926.28800000000001</v>
      </c>
      <c r="N476" s="19">
        <v>0</v>
      </c>
      <c r="O476" s="71">
        <f>+J476-K476-L476-M476-N476</f>
        <v>28669.222999999998</v>
      </c>
      <c r="P476" s="46">
        <v>313</v>
      </c>
    </row>
    <row r="477" spans="1:16" ht="15.75" customHeight="1" x14ac:dyDescent="0.25">
      <c r="A477" s="18">
        <v>469</v>
      </c>
      <c r="B477" s="59" t="s">
        <v>947</v>
      </c>
      <c r="C477" s="59" t="s">
        <v>948</v>
      </c>
      <c r="D477" s="18" t="s">
        <v>26</v>
      </c>
      <c r="E477" s="60" t="s">
        <v>1829</v>
      </c>
      <c r="F477" s="69" t="s">
        <v>1626</v>
      </c>
      <c r="G477" s="18" t="s">
        <v>27</v>
      </c>
      <c r="H477" s="62">
        <v>42125</v>
      </c>
      <c r="I477" s="18" t="s">
        <v>28</v>
      </c>
      <c r="J477" s="116">
        <v>29000</v>
      </c>
      <c r="K477" s="100">
        <f>+J477*2.87%</f>
        <v>832.3</v>
      </c>
      <c r="L477" s="99">
        <v>0</v>
      </c>
      <c r="M477" s="118">
        <f>+J477*3.04%</f>
        <v>881.6</v>
      </c>
      <c r="N477" s="19">
        <v>0</v>
      </c>
      <c r="O477" s="71">
        <f>+J477-K477-L477-M477-N477</f>
        <v>27286.100000000002</v>
      </c>
      <c r="P477" s="46">
        <v>504</v>
      </c>
    </row>
    <row r="478" spans="1:16" ht="15.75" customHeight="1" x14ac:dyDescent="0.25">
      <c r="A478" s="18">
        <v>470</v>
      </c>
      <c r="B478" s="59" t="s">
        <v>945</v>
      </c>
      <c r="C478" s="59" t="s">
        <v>946</v>
      </c>
      <c r="D478" s="18" t="s">
        <v>26</v>
      </c>
      <c r="E478" s="72" t="s">
        <v>410</v>
      </c>
      <c r="F478" s="69" t="s">
        <v>1626</v>
      </c>
      <c r="G478" s="18" t="s">
        <v>27</v>
      </c>
      <c r="H478" s="62">
        <v>40415</v>
      </c>
      <c r="I478" s="18" t="s">
        <v>28</v>
      </c>
      <c r="J478" s="114">
        <v>19400</v>
      </c>
      <c r="K478" s="100">
        <f>+J478*2.87%</f>
        <v>556.78</v>
      </c>
      <c r="L478" s="99">
        <v>0</v>
      </c>
      <c r="M478" s="118">
        <f>+J478*3.04%</f>
        <v>589.76</v>
      </c>
      <c r="N478" s="19">
        <v>15590</v>
      </c>
      <c r="O478" s="71">
        <f>+J478-K478-L478-M478-N478</f>
        <v>2663.4600000000028</v>
      </c>
      <c r="P478" s="46">
        <v>207</v>
      </c>
    </row>
    <row r="479" spans="1:16" ht="15.75" customHeight="1" x14ac:dyDescent="0.25">
      <c r="A479" s="18">
        <v>471</v>
      </c>
      <c r="B479" s="140" t="s">
        <v>1840</v>
      </c>
      <c r="C479" s="98" t="s">
        <v>1841</v>
      </c>
      <c r="D479" s="18" t="s">
        <v>26</v>
      </c>
      <c r="E479" s="97" t="s">
        <v>1690</v>
      </c>
      <c r="F479" s="69" t="s">
        <v>1626</v>
      </c>
      <c r="G479" s="18" t="s">
        <v>27</v>
      </c>
      <c r="H479" s="62">
        <v>45658</v>
      </c>
      <c r="I479" s="18" t="s">
        <v>28</v>
      </c>
      <c r="J479" s="114">
        <v>19000</v>
      </c>
      <c r="K479" s="100">
        <f>+J479*2.87%</f>
        <v>545.29999999999995</v>
      </c>
      <c r="L479" s="19">
        <v>0</v>
      </c>
      <c r="M479" s="118">
        <f>+J479*3.04%</f>
        <v>577.6</v>
      </c>
      <c r="N479" s="19">
        <v>0</v>
      </c>
      <c r="O479" s="71">
        <f>+J479-K479-L479-M479-N479</f>
        <v>17877.100000000002</v>
      </c>
      <c r="P479" s="46">
        <v>255</v>
      </c>
    </row>
    <row r="480" spans="1:16" ht="15.75" customHeight="1" x14ac:dyDescent="0.25">
      <c r="A480" s="18">
        <v>472</v>
      </c>
      <c r="B480" s="59" t="s">
        <v>949</v>
      </c>
      <c r="C480" s="59" t="s">
        <v>950</v>
      </c>
      <c r="D480" s="18" t="s">
        <v>29</v>
      </c>
      <c r="E480" s="60" t="s">
        <v>951</v>
      </c>
      <c r="F480" s="61" t="s">
        <v>1590</v>
      </c>
      <c r="G480" s="18" t="s">
        <v>27</v>
      </c>
      <c r="H480" s="62">
        <v>39630</v>
      </c>
      <c r="I480" s="18" t="s">
        <v>28</v>
      </c>
      <c r="J480" s="114">
        <v>76629.41</v>
      </c>
      <c r="K480" s="100">
        <f>+J480*2.87%</f>
        <v>2199.2640670000001</v>
      </c>
      <c r="L480" s="145">
        <v>6615.97</v>
      </c>
      <c r="M480" s="118">
        <f>+J480*3.04%</f>
        <v>2329.5340639999999</v>
      </c>
      <c r="N480" s="19">
        <v>0</v>
      </c>
      <c r="O480" s="71">
        <f>+J480-K480-L480-M480-N480</f>
        <v>65484.641869000006</v>
      </c>
      <c r="P480" s="46">
        <v>418</v>
      </c>
    </row>
    <row r="481" spans="1:16" ht="15.75" customHeight="1" x14ac:dyDescent="0.25">
      <c r="A481" s="18">
        <v>473</v>
      </c>
      <c r="B481" s="59" t="s">
        <v>952</v>
      </c>
      <c r="C481" s="59" t="s">
        <v>953</v>
      </c>
      <c r="D481" s="18" t="s">
        <v>29</v>
      </c>
      <c r="E481" s="60" t="s">
        <v>954</v>
      </c>
      <c r="F481" s="61" t="s">
        <v>1590</v>
      </c>
      <c r="G481" s="18" t="s">
        <v>27</v>
      </c>
      <c r="H481" s="62">
        <v>43010</v>
      </c>
      <c r="I481" s="18" t="s">
        <v>28</v>
      </c>
      <c r="J481" s="116">
        <v>76629.41</v>
      </c>
      <c r="K481" s="100">
        <f>+J481*2.87%</f>
        <v>2199.2640670000001</v>
      </c>
      <c r="L481" s="145">
        <v>6615.97</v>
      </c>
      <c r="M481" s="118">
        <f>+J481*3.04%</f>
        <v>2329.5340639999999</v>
      </c>
      <c r="N481" s="19">
        <v>0</v>
      </c>
      <c r="O481" s="71">
        <f>+J481-K481-L481-M481-N481</f>
        <v>65484.641869000006</v>
      </c>
      <c r="P481" s="46">
        <v>535</v>
      </c>
    </row>
    <row r="482" spans="1:16" ht="15.75" customHeight="1" x14ac:dyDescent="0.25">
      <c r="A482" s="18">
        <v>474</v>
      </c>
      <c r="B482" s="59" t="s">
        <v>955</v>
      </c>
      <c r="C482" s="59" t="s">
        <v>956</v>
      </c>
      <c r="D482" s="18" t="s">
        <v>26</v>
      </c>
      <c r="E482" s="60" t="s">
        <v>1591</v>
      </c>
      <c r="F482" s="61" t="s">
        <v>1590</v>
      </c>
      <c r="G482" s="18" t="s">
        <v>27</v>
      </c>
      <c r="H482" s="62">
        <v>44621</v>
      </c>
      <c r="I482" s="18" t="s">
        <v>28</v>
      </c>
      <c r="J482" s="114">
        <v>76629.41</v>
      </c>
      <c r="K482" s="100">
        <f>+J482*2.87%</f>
        <v>2199.2640670000001</v>
      </c>
      <c r="L482" s="145">
        <v>6615.97</v>
      </c>
      <c r="M482" s="118">
        <f>+J482*3.04%</f>
        <v>2329.5340639999999</v>
      </c>
      <c r="N482" s="19">
        <v>0</v>
      </c>
      <c r="O482" s="71">
        <f>+J482-K482-L482-M482-N482</f>
        <v>65484.641869000006</v>
      </c>
      <c r="P482" s="46">
        <v>212</v>
      </c>
    </row>
    <row r="483" spans="1:16" ht="15.75" customHeight="1" x14ac:dyDescent="0.25">
      <c r="A483" s="18">
        <v>475</v>
      </c>
      <c r="B483" s="59" t="s">
        <v>957</v>
      </c>
      <c r="C483" s="59" t="s">
        <v>958</v>
      </c>
      <c r="D483" s="18" t="s">
        <v>26</v>
      </c>
      <c r="E483" s="72" t="s">
        <v>959</v>
      </c>
      <c r="F483" s="61" t="s">
        <v>1590</v>
      </c>
      <c r="G483" s="18" t="s">
        <v>27</v>
      </c>
      <c r="H483" s="62">
        <v>43283</v>
      </c>
      <c r="I483" s="18" t="s">
        <v>28</v>
      </c>
      <c r="J483" s="116">
        <v>76629.41</v>
      </c>
      <c r="K483" s="100">
        <f>+J483*2.87%</f>
        <v>2199.2640670000001</v>
      </c>
      <c r="L483" s="145">
        <v>6615.97</v>
      </c>
      <c r="M483" s="118">
        <f>+J483*3.04%</f>
        <v>2329.5340639999999</v>
      </c>
      <c r="N483" s="19">
        <v>0</v>
      </c>
      <c r="O483" s="71">
        <f>+J483-K483-L483-M483-N483</f>
        <v>65484.641869000006</v>
      </c>
      <c r="P483" s="46">
        <v>559</v>
      </c>
    </row>
    <row r="484" spans="1:16" ht="15.75" customHeight="1" x14ac:dyDescent="0.25">
      <c r="A484" s="18">
        <v>476</v>
      </c>
      <c r="B484" s="59" t="s">
        <v>960</v>
      </c>
      <c r="C484" s="59" t="s">
        <v>961</v>
      </c>
      <c r="D484" s="18" t="s">
        <v>26</v>
      </c>
      <c r="E484" s="72" t="s">
        <v>1710</v>
      </c>
      <c r="F484" s="61" t="s">
        <v>1590</v>
      </c>
      <c r="G484" s="18" t="s">
        <v>27</v>
      </c>
      <c r="H484" s="62">
        <v>43353</v>
      </c>
      <c r="I484" s="18" t="s">
        <v>28</v>
      </c>
      <c r="J484" s="116">
        <v>76629.41</v>
      </c>
      <c r="K484" s="100">
        <f>+J484*2.87%</f>
        <v>2199.2640670000001</v>
      </c>
      <c r="L484" s="119">
        <v>6615.97</v>
      </c>
      <c r="M484" s="118">
        <f>+J484*3.04%</f>
        <v>2329.5340639999999</v>
      </c>
      <c r="N484" s="19"/>
      <c r="O484" s="71">
        <f>+J484-K484-L484-M484-N484</f>
        <v>65484.641869000006</v>
      </c>
      <c r="P484" s="46">
        <v>571</v>
      </c>
    </row>
    <row r="485" spans="1:16" ht="15.75" customHeight="1" x14ac:dyDescent="0.25">
      <c r="A485" s="18">
        <v>477</v>
      </c>
      <c r="B485" s="59" t="s">
        <v>962</v>
      </c>
      <c r="C485" s="59" t="s">
        <v>963</v>
      </c>
      <c r="D485" s="18" t="s">
        <v>26</v>
      </c>
      <c r="E485" s="72" t="s">
        <v>951</v>
      </c>
      <c r="F485" s="61" t="s">
        <v>1590</v>
      </c>
      <c r="G485" s="18" t="s">
        <v>27</v>
      </c>
      <c r="H485" s="62">
        <v>43983</v>
      </c>
      <c r="I485" s="18" t="s">
        <v>28</v>
      </c>
      <c r="J485" s="116">
        <v>76629.41</v>
      </c>
      <c r="K485" s="100">
        <f>+J485*2.87%</f>
        <v>2199.2640670000001</v>
      </c>
      <c r="L485" s="119">
        <v>6615.97</v>
      </c>
      <c r="M485" s="118">
        <f>+J485*3.04%</f>
        <v>2329.5340639999999</v>
      </c>
      <c r="N485" s="19">
        <v>0</v>
      </c>
      <c r="O485" s="71">
        <f>+J485-K485-L485-M485-N485</f>
        <v>65484.641869000006</v>
      </c>
      <c r="P485" s="46">
        <v>624</v>
      </c>
    </row>
    <row r="486" spans="1:16" ht="15.75" customHeight="1" x14ac:dyDescent="0.25">
      <c r="A486" s="18">
        <v>478</v>
      </c>
      <c r="B486" s="59" t="s">
        <v>1561</v>
      </c>
      <c r="C486" s="59" t="s">
        <v>964</v>
      </c>
      <c r="D486" s="18" t="s">
        <v>26</v>
      </c>
      <c r="E486" s="60" t="s">
        <v>951</v>
      </c>
      <c r="F486" s="61" t="s">
        <v>1590</v>
      </c>
      <c r="G486" s="18" t="s">
        <v>27</v>
      </c>
      <c r="H486" s="62">
        <v>44075</v>
      </c>
      <c r="I486" s="18" t="s">
        <v>28</v>
      </c>
      <c r="J486" s="116">
        <v>76629.41</v>
      </c>
      <c r="K486" s="100">
        <f>+J486*2.87%</f>
        <v>2199.2640670000001</v>
      </c>
      <c r="L486" s="119">
        <v>5929.79</v>
      </c>
      <c r="M486" s="118">
        <f>+J486*3.04%</f>
        <v>2329.5340639999999</v>
      </c>
      <c r="N486" s="19">
        <v>3430.92</v>
      </c>
      <c r="O486" s="71">
        <f>+J486-K486-L486-M486-N486</f>
        <v>62739.901869000008</v>
      </c>
      <c r="P486" s="46">
        <v>630</v>
      </c>
    </row>
    <row r="487" spans="1:16" ht="15.75" customHeight="1" x14ac:dyDescent="0.25">
      <c r="A487" s="18">
        <v>479</v>
      </c>
      <c r="B487" s="59" t="s">
        <v>965</v>
      </c>
      <c r="C487" s="59" t="s">
        <v>966</v>
      </c>
      <c r="D487" s="18" t="s">
        <v>29</v>
      </c>
      <c r="E487" s="72" t="s">
        <v>967</v>
      </c>
      <c r="F487" s="61" t="s">
        <v>1590</v>
      </c>
      <c r="G487" s="18" t="s">
        <v>27</v>
      </c>
      <c r="H487" s="62">
        <v>42439</v>
      </c>
      <c r="I487" s="18" t="s">
        <v>28</v>
      </c>
      <c r="J487" s="116">
        <v>71520.27</v>
      </c>
      <c r="K487" s="100">
        <f>+J487*2.87%</f>
        <v>2052.6317490000001</v>
      </c>
      <c r="L487" s="145">
        <v>5654.53</v>
      </c>
      <c r="M487" s="118">
        <f>+J487*3.04%</f>
        <v>2174.2162080000003</v>
      </c>
      <c r="N487" s="19">
        <v>0</v>
      </c>
      <c r="O487" s="71">
        <f>+J487-K487-L487-M487-N487</f>
        <v>61638.892043</v>
      </c>
      <c r="P487" s="46">
        <v>526</v>
      </c>
    </row>
    <row r="488" spans="1:16" ht="15.75" customHeight="1" x14ac:dyDescent="0.25">
      <c r="A488" s="18">
        <v>480</v>
      </c>
      <c r="B488" s="59" t="s">
        <v>968</v>
      </c>
      <c r="C488" s="59" t="s">
        <v>969</v>
      </c>
      <c r="D488" s="18" t="s">
        <v>29</v>
      </c>
      <c r="E488" s="209" t="s">
        <v>970</v>
      </c>
      <c r="F488" s="61" t="s">
        <v>1590</v>
      </c>
      <c r="G488" s="18" t="s">
        <v>27</v>
      </c>
      <c r="H488" s="62">
        <v>45261</v>
      </c>
      <c r="I488" s="18" t="s">
        <v>28</v>
      </c>
      <c r="J488" s="114">
        <v>76629.41</v>
      </c>
      <c r="K488" s="100">
        <f>+J488*2.87%</f>
        <v>2199.2640670000001</v>
      </c>
      <c r="L488" s="119">
        <v>6615.97</v>
      </c>
      <c r="M488" s="118">
        <f>+J488*3.04%</f>
        <v>2329.5340639999999</v>
      </c>
      <c r="N488" s="91">
        <v>3382.32</v>
      </c>
      <c r="O488" s="71">
        <f>+J488-K488-L488-M488-N488</f>
        <v>62102.321869000007</v>
      </c>
      <c r="P488" s="46">
        <v>256</v>
      </c>
    </row>
    <row r="489" spans="1:16" ht="15.75" customHeight="1" x14ac:dyDescent="0.25">
      <c r="A489" s="18">
        <v>481</v>
      </c>
      <c r="B489" s="59" t="s">
        <v>971</v>
      </c>
      <c r="C489" s="59" t="s">
        <v>972</v>
      </c>
      <c r="D489" s="18" t="s">
        <v>26</v>
      </c>
      <c r="E489" s="72" t="s">
        <v>951</v>
      </c>
      <c r="F489" s="61" t="s">
        <v>1590</v>
      </c>
      <c r="G489" s="65" t="s">
        <v>31</v>
      </c>
      <c r="H489" s="62">
        <v>39722</v>
      </c>
      <c r="I489" s="62">
        <v>45200</v>
      </c>
      <c r="J489" s="114">
        <v>76629.41</v>
      </c>
      <c r="K489" s="100">
        <f>+J489*2.87%</f>
        <v>2199.2640670000001</v>
      </c>
      <c r="L489" s="145">
        <v>5929.79</v>
      </c>
      <c r="M489" s="117">
        <f>+J489*3.04%</f>
        <v>2329.5340639999999</v>
      </c>
      <c r="N489" s="19">
        <v>3430.92</v>
      </c>
      <c r="O489" s="67">
        <f>+J489-K489-L489-M489-N489</f>
        <v>62739.901869000008</v>
      </c>
      <c r="P489" s="46">
        <v>93</v>
      </c>
    </row>
    <row r="490" spans="1:16" ht="15.75" customHeight="1" x14ac:dyDescent="0.25">
      <c r="A490" s="18">
        <v>482</v>
      </c>
      <c r="B490" s="59" t="s">
        <v>973</v>
      </c>
      <c r="C490" s="59" t="s">
        <v>974</v>
      </c>
      <c r="D490" s="18" t="s">
        <v>26</v>
      </c>
      <c r="E490" s="72" t="s">
        <v>1646</v>
      </c>
      <c r="F490" s="61" t="s">
        <v>1590</v>
      </c>
      <c r="G490" s="65" t="s">
        <v>31</v>
      </c>
      <c r="H490" s="62">
        <v>39539</v>
      </c>
      <c r="I490" s="62">
        <v>45383</v>
      </c>
      <c r="J490" s="114">
        <v>85143.21</v>
      </c>
      <c r="K490" s="100">
        <f>+J490*2.87%</f>
        <v>2443.6101270000004</v>
      </c>
      <c r="L490" s="145">
        <v>8610.75</v>
      </c>
      <c r="M490" s="117">
        <f>+J490*3.04%</f>
        <v>2588.3535840000004</v>
      </c>
      <c r="N490" s="19">
        <v>0</v>
      </c>
      <c r="O490" s="67">
        <f>+J490-K490-L490-M490-N490</f>
        <v>71500.496289000002</v>
      </c>
      <c r="P490" s="46">
        <v>72</v>
      </c>
    </row>
    <row r="491" spans="1:16" ht="15.75" customHeight="1" x14ac:dyDescent="0.25">
      <c r="A491" s="18">
        <v>483</v>
      </c>
      <c r="B491" s="59" t="s">
        <v>975</v>
      </c>
      <c r="C491" s="59" t="s">
        <v>976</v>
      </c>
      <c r="D491" s="18" t="s">
        <v>26</v>
      </c>
      <c r="E491" s="72" t="s">
        <v>951</v>
      </c>
      <c r="F491" s="61" t="s">
        <v>1590</v>
      </c>
      <c r="G491" s="65" t="s">
        <v>31</v>
      </c>
      <c r="H491" s="62">
        <v>39722</v>
      </c>
      <c r="I491" s="62">
        <v>45200</v>
      </c>
      <c r="J491" s="114">
        <v>43832.800000000003</v>
      </c>
      <c r="K491" s="100">
        <f>+J491*2.87%</f>
        <v>1258.00136</v>
      </c>
      <c r="L491" s="145">
        <v>983.59</v>
      </c>
      <c r="M491" s="117">
        <f>+J491*3.04%</f>
        <v>1332.51712</v>
      </c>
      <c r="N491" s="19">
        <v>0</v>
      </c>
      <c r="O491" s="67">
        <f>+J491-K491-L491-M491-N491</f>
        <v>40258.691520000008</v>
      </c>
      <c r="P491" s="46">
        <v>94</v>
      </c>
    </row>
    <row r="492" spans="1:16" ht="15.75" customHeight="1" x14ac:dyDescent="0.25">
      <c r="A492" s="18">
        <v>484</v>
      </c>
      <c r="B492" s="59" t="s">
        <v>977</v>
      </c>
      <c r="C492" s="59" t="s">
        <v>978</v>
      </c>
      <c r="D492" s="18" t="s">
        <v>29</v>
      </c>
      <c r="E492" s="60" t="s">
        <v>1658</v>
      </c>
      <c r="F492" s="61" t="s">
        <v>1590</v>
      </c>
      <c r="G492" s="65" t="s">
        <v>31</v>
      </c>
      <c r="H492" s="62">
        <v>39569</v>
      </c>
      <c r="I492" s="62">
        <v>45047</v>
      </c>
      <c r="J492" s="114">
        <v>58443</v>
      </c>
      <c r="K492" s="100">
        <f>+J492*2.87%</f>
        <v>1677.3141000000001</v>
      </c>
      <c r="L492" s="119">
        <v>3193.65</v>
      </c>
      <c r="M492" s="117">
        <f>+J492*3.04%</f>
        <v>1776.6672000000001</v>
      </c>
      <c r="N492" s="19">
        <v>0</v>
      </c>
      <c r="O492" s="67">
        <f>+J492-K492-L492-M492-N492</f>
        <v>51795.368699999992</v>
      </c>
      <c r="P492" s="46">
        <v>97</v>
      </c>
    </row>
    <row r="493" spans="1:16" ht="15.75" customHeight="1" x14ac:dyDescent="0.25">
      <c r="A493" s="18">
        <v>485</v>
      </c>
      <c r="B493" s="59" t="s">
        <v>979</v>
      </c>
      <c r="C493" s="59" t="s">
        <v>980</v>
      </c>
      <c r="D493" s="18" t="s">
        <v>26</v>
      </c>
      <c r="E493" s="60" t="s">
        <v>1681</v>
      </c>
      <c r="F493" s="61" t="s">
        <v>1590</v>
      </c>
      <c r="G493" s="65" t="s">
        <v>31</v>
      </c>
      <c r="H493" s="62">
        <v>44256</v>
      </c>
      <c r="I493" s="62">
        <v>45352</v>
      </c>
      <c r="J493" s="114">
        <v>76629.41</v>
      </c>
      <c r="K493" s="100">
        <f>+J493*2.87%</f>
        <v>2199.2640670000001</v>
      </c>
      <c r="L493" s="119">
        <v>6615.97</v>
      </c>
      <c r="M493" s="117">
        <f>+J493*3.04%</f>
        <v>2329.5340639999999</v>
      </c>
      <c r="N493" s="19">
        <v>0</v>
      </c>
      <c r="O493" s="67">
        <f>+J493-K493-L493-M493-N493</f>
        <v>65484.641869000006</v>
      </c>
      <c r="P493" s="46">
        <v>149</v>
      </c>
    </row>
    <row r="494" spans="1:16" ht="15.75" customHeight="1" x14ac:dyDescent="0.25">
      <c r="A494" s="18">
        <v>486</v>
      </c>
      <c r="B494" s="59" t="s">
        <v>981</v>
      </c>
      <c r="C494" s="59" t="s">
        <v>982</v>
      </c>
      <c r="D494" s="18" t="s">
        <v>29</v>
      </c>
      <c r="E494" s="60" t="s">
        <v>951</v>
      </c>
      <c r="F494" s="61" t="s">
        <v>1590</v>
      </c>
      <c r="G494" s="65" t="s">
        <v>31</v>
      </c>
      <c r="H494" s="62">
        <v>40026</v>
      </c>
      <c r="I494" s="62">
        <v>45139</v>
      </c>
      <c r="J494" s="114">
        <v>76629.41</v>
      </c>
      <c r="K494" s="100">
        <f>+J494*2.87%</f>
        <v>2199.2640670000001</v>
      </c>
      <c r="L494" s="145">
        <v>6615.97</v>
      </c>
      <c r="M494" s="117">
        <f>+J494*3.04%</f>
        <v>2329.5340639999999</v>
      </c>
      <c r="N494" s="19">
        <v>0</v>
      </c>
      <c r="O494" s="67">
        <f>+J494-K494-L494-M494-N494</f>
        <v>65484.641869000006</v>
      </c>
      <c r="P494" s="46">
        <v>92</v>
      </c>
    </row>
    <row r="495" spans="1:16" ht="15.75" customHeight="1" x14ac:dyDescent="0.25">
      <c r="A495" s="18">
        <v>487</v>
      </c>
      <c r="B495" s="59" t="s">
        <v>939</v>
      </c>
      <c r="C495" s="59" t="s">
        <v>983</v>
      </c>
      <c r="D495" s="18" t="s">
        <v>29</v>
      </c>
      <c r="E495" s="60" t="s">
        <v>1591</v>
      </c>
      <c r="F495" s="61" t="s">
        <v>1590</v>
      </c>
      <c r="G495" s="65" t="s">
        <v>31</v>
      </c>
      <c r="H495" s="62">
        <v>44682</v>
      </c>
      <c r="I495" s="62">
        <v>45047</v>
      </c>
      <c r="J495" s="114">
        <v>76629.41</v>
      </c>
      <c r="K495" s="100">
        <f>+J495*2.87%</f>
        <v>2199.2640670000001</v>
      </c>
      <c r="L495" s="145">
        <v>6272.88</v>
      </c>
      <c r="M495" s="117">
        <f>+J495*3.04%</f>
        <v>2329.5340639999999</v>
      </c>
      <c r="N495" s="19">
        <v>2447.14</v>
      </c>
      <c r="O495" s="67">
        <f>+J495-K495-L495-M495-N495</f>
        <v>63380.591868999996</v>
      </c>
      <c r="P495" s="46">
        <v>5</v>
      </c>
    </row>
    <row r="496" spans="1:16" ht="15.75" customHeight="1" x14ac:dyDescent="0.25">
      <c r="A496" s="18">
        <v>488</v>
      </c>
      <c r="B496" s="59" t="s">
        <v>984</v>
      </c>
      <c r="C496" s="59" t="s">
        <v>985</v>
      </c>
      <c r="D496" s="18" t="s">
        <v>29</v>
      </c>
      <c r="E496" s="60" t="s">
        <v>1591</v>
      </c>
      <c r="F496" s="61" t="s">
        <v>1590</v>
      </c>
      <c r="G496" s="65" t="s">
        <v>31</v>
      </c>
      <c r="H496" s="62">
        <v>44682</v>
      </c>
      <c r="I496" s="62">
        <v>45047</v>
      </c>
      <c r="J496" s="114">
        <v>76629.41</v>
      </c>
      <c r="K496" s="100">
        <f>+J496*2.87%</f>
        <v>2199.2640670000001</v>
      </c>
      <c r="L496" s="119">
        <v>6615.97</v>
      </c>
      <c r="M496" s="117">
        <f>+J496*3.04%</f>
        <v>2329.5340639999999</v>
      </c>
      <c r="N496" s="19">
        <v>0</v>
      </c>
      <c r="O496" s="67">
        <f>+J496-K496-L496-M496-N496</f>
        <v>65484.641869000006</v>
      </c>
      <c r="P496" s="46">
        <v>6</v>
      </c>
    </row>
    <row r="497" spans="1:16" ht="15.75" customHeight="1" x14ac:dyDescent="0.25">
      <c r="A497" s="18">
        <v>489</v>
      </c>
      <c r="B497" s="68" t="s">
        <v>986</v>
      </c>
      <c r="C497" s="68" t="s">
        <v>80</v>
      </c>
      <c r="D497" s="18" t="s">
        <v>29</v>
      </c>
      <c r="E497" s="60" t="s">
        <v>987</v>
      </c>
      <c r="F497" s="61" t="s">
        <v>1565</v>
      </c>
      <c r="G497" s="18" t="s">
        <v>27</v>
      </c>
      <c r="H497" s="62">
        <v>39539</v>
      </c>
      <c r="I497" s="18" t="s">
        <v>28</v>
      </c>
      <c r="J497" s="114">
        <v>30000</v>
      </c>
      <c r="K497" s="100">
        <f>+J497*2.87%</f>
        <v>861</v>
      </c>
      <c r="L497" s="99">
        <v>0</v>
      </c>
      <c r="M497" s="118">
        <f>+J497*3.04%</f>
        <v>912</v>
      </c>
      <c r="N497" s="19">
        <v>10939.44</v>
      </c>
      <c r="O497" s="71">
        <f>+J497-K497-L497-M497-N497</f>
        <v>17287.559999999998</v>
      </c>
      <c r="P497" s="46">
        <v>462</v>
      </c>
    </row>
    <row r="498" spans="1:16" ht="15.75" customHeight="1" x14ac:dyDescent="0.25">
      <c r="A498" s="18">
        <v>490</v>
      </c>
      <c r="B498" s="59" t="s">
        <v>988</v>
      </c>
      <c r="C498" s="59" t="s">
        <v>989</v>
      </c>
      <c r="D498" s="18" t="s">
        <v>26</v>
      </c>
      <c r="E498" s="72" t="s">
        <v>990</v>
      </c>
      <c r="F498" s="69" t="s">
        <v>1566</v>
      </c>
      <c r="G498" s="65" t="s">
        <v>31</v>
      </c>
      <c r="H498" s="62">
        <v>44242</v>
      </c>
      <c r="I498" s="62">
        <v>45337</v>
      </c>
      <c r="J498" s="111">
        <v>76629.41</v>
      </c>
      <c r="K498" s="100">
        <f>+J498*2.87%</f>
        <v>2199.2640670000001</v>
      </c>
      <c r="L498" s="145">
        <v>6615.97</v>
      </c>
      <c r="M498" s="117">
        <f>+J498*3.04%</f>
        <v>2329.5340639999999</v>
      </c>
      <c r="N498" s="19">
        <v>0</v>
      </c>
      <c r="O498" s="67">
        <f>+J498-K498-L498-M498-N498</f>
        <v>65484.641869000006</v>
      </c>
      <c r="P498" s="46">
        <v>12</v>
      </c>
    </row>
    <row r="499" spans="1:16" ht="15.75" customHeight="1" x14ac:dyDescent="0.25">
      <c r="A499" s="18">
        <v>491</v>
      </c>
      <c r="B499" s="59" t="s">
        <v>991</v>
      </c>
      <c r="C499" s="59" t="s">
        <v>992</v>
      </c>
      <c r="D499" s="18" t="s">
        <v>29</v>
      </c>
      <c r="E499" s="72" t="s">
        <v>993</v>
      </c>
      <c r="F499" s="61" t="s">
        <v>1628</v>
      </c>
      <c r="G499" s="18" t="s">
        <v>27</v>
      </c>
      <c r="H499" s="62">
        <v>40238</v>
      </c>
      <c r="I499" s="18" t="s">
        <v>28</v>
      </c>
      <c r="J499" s="114">
        <v>86336.9</v>
      </c>
      <c r="K499" s="100">
        <f>+J499*2.87%</f>
        <v>2477.8690299999998</v>
      </c>
      <c r="L499" s="119">
        <v>8891.5400000000009</v>
      </c>
      <c r="M499" s="118">
        <f>+J499*3.04%</f>
        <v>2624.64176</v>
      </c>
      <c r="N499" s="19">
        <v>0</v>
      </c>
      <c r="O499" s="71">
        <f>+J499-K499-L499-M499-N499</f>
        <v>72342.849209999986</v>
      </c>
      <c r="P499" s="46">
        <v>439</v>
      </c>
    </row>
    <row r="500" spans="1:16" ht="15.75" customHeight="1" x14ac:dyDescent="0.25">
      <c r="A500" s="18">
        <v>492</v>
      </c>
      <c r="B500" s="59" t="s">
        <v>994</v>
      </c>
      <c r="C500" s="59" t="s">
        <v>995</v>
      </c>
      <c r="D500" s="18" t="s">
        <v>26</v>
      </c>
      <c r="E500" s="60" t="s">
        <v>996</v>
      </c>
      <c r="F500" s="61" t="s">
        <v>1628</v>
      </c>
      <c r="G500" s="18" t="s">
        <v>27</v>
      </c>
      <c r="H500" s="62">
        <v>40210</v>
      </c>
      <c r="I500" s="18" t="s">
        <v>28</v>
      </c>
      <c r="J500" s="114">
        <v>86336.9</v>
      </c>
      <c r="K500" s="100">
        <f>+J500*2.87%</f>
        <v>2477.8690299999998</v>
      </c>
      <c r="L500" s="119">
        <v>8891.5400000000009</v>
      </c>
      <c r="M500" s="118">
        <f>+J500*3.04%</f>
        <v>2624.64176</v>
      </c>
      <c r="N500" s="19">
        <v>0</v>
      </c>
      <c r="O500" s="71">
        <f>+J500-K500-L500-M500-N500</f>
        <v>72342.849209999986</v>
      </c>
      <c r="P500" s="46">
        <v>440</v>
      </c>
    </row>
    <row r="501" spans="1:16" ht="15.75" customHeight="1" x14ac:dyDescent="0.25">
      <c r="A501" s="18">
        <v>493</v>
      </c>
      <c r="B501" s="59" t="s">
        <v>997</v>
      </c>
      <c r="C501" s="59" t="s">
        <v>998</v>
      </c>
      <c r="D501" s="18" t="s">
        <v>26</v>
      </c>
      <c r="E501" s="72" t="s">
        <v>999</v>
      </c>
      <c r="F501" s="61" t="s">
        <v>1628</v>
      </c>
      <c r="G501" s="18" t="s">
        <v>27</v>
      </c>
      <c r="H501" s="62">
        <v>40763</v>
      </c>
      <c r="I501" s="18" t="s">
        <v>28</v>
      </c>
      <c r="J501" s="114">
        <v>76629.41</v>
      </c>
      <c r="K501" s="100">
        <f>+J501*2.87%</f>
        <v>2199.2640670000001</v>
      </c>
      <c r="L501" s="119">
        <v>6615.97</v>
      </c>
      <c r="M501" s="118">
        <f>+J501*3.04%</f>
        <v>2329.5340639999999</v>
      </c>
      <c r="N501" s="19">
        <v>0</v>
      </c>
      <c r="O501" s="71">
        <f>+J501-K501-L501-M501-N501</f>
        <v>65484.641869000006</v>
      </c>
      <c r="P501" s="46">
        <v>470</v>
      </c>
    </row>
    <row r="502" spans="1:16" ht="15.75" customHeight="1" x14ac:dyDescent="0.25">
      <c r="A502" s="18">
        <v>494</v>
      </c>
      <c r="B502" s="59" t="s">
        <v>1000</v>
      </c>
      <c r="C502" s="59" t="s">
        <v>1001</v>
      </c>
      <c r="D502" s="18" t="s">
        <v>26</v>
      </c>
      <c r="E502" s="72" t="s">
        <v>1002</v>
      </c>
      <c r="F502" s="61" t="s">
        <v>1628</v>
      </c>
      <c r="G502" s="18" t="s">
        <v>27</v>
      </c>
      <c r="H502" s="62">
        <v>43283</v>
      </c>
      <c r="I502" s="18" t="s">
        <v>28</v>
      </c>
      <c r="J502" s="116">
        <v>76628.89</v>
      </c>
      <c r="K502" s="100">
        <f>+J502*2.87%</f>
        <v>2199.249143</v>
      </c>
      <c r="L502" s="119">
        <v>6615.87</v>
      </c>
      <c r="M502" s="118">
        <f>+J502*3.04%</f>
        <v>2329.5182559999998</v>
      </c>
      <c r="N502" s="19">
        <v>0</v>
      </c>
      <c r="O502" s="71">
        <f>+J502-K502-L502-M502-N502</f>
        <v>65484.252601000007</v>
      </c>
      <c r="P502" s="46">
        <v>546</v>
      </c>
    </row>
    <row r="503" spans="1:16" ht="15.75" customHeight="1" x14ac:dyDescent="0.25">
      <c r="A503" s="18">
        <v>495</v>
      </c>
      <c r="B503" s="59" t="s">
        <v>1003</v>
      </c>
      <c r="C503" s="59" t="s">
        <v>1004</v>
      </c>
      <c r="D503" s="18" t="s">
        <v>26</v>
      </c>
      <c r="E503" s="60" t="s">
        <v>1630</v>
      </c>
      <c r="F503" s="61" t="s">
        <v>1628</v>
      </c>
      <c r="G503" s="65" t="s">
        <v>31</v>
      </c>
      <c r="H503" s="62">
        <v>40210</v>
      </c>
      <c r="I503" s="62">
        <v>45323</v>
      </c>
      <c r="J503" s="114">
        <v>33253</v>
      </c>
      <c r="K503" s="100">
        <f>+J503*2.87%</f>
        <v>954.36109999999996</v>
      </c>
      <c r="L503" s="99">
        <v>0</v>
      </c>
      <c r="M503" s="117">
        <f>+J503*3.04%</f>
        <v>1010.8912</v>
      </c>
      <c r="N503" s="19">
        <v>0</v>
      </c>
      <c r="O503" s="67">
        <f>+J503-K503-L503-M503-N503</f>
        <v>31287.7477</v>
      </c>
      <c r="P503" s="46">
        <v>55</v>
      </c>
    </row>
    <row r="504" spans="1:16" ht="15.75" customHeight="1" x14ac:dyDescent="0.25">
      <c r="A504" s="18">
        <v>496</v>
      </c>
      <c r="B504" s="59" t="s">
        <v>1005</v>
      </c>
      <c r="C504" s="59" t="s">
        <v>1006</v>
      </c>
      <c r="D504" s="18" t="s">
        <v>26</v>
      </c>
      <c r="E504" s="72" t="s">
        <v>1649</v>
      </c>
      <c r="F504" s="61" t="s">
        <v>1628</v>
      </c>
      <c r="G504" s="65" t="s">
        <v>31</v>
      </c>
      <c r="H504" s="62">
        <v>39600</v>
      </c>
      <c r="I504" s="62">
        <v>45078</v>
      </c>
      <c r="J504" s="114">
        <v>87664.5</v>
      </c>
      <c r="K504" s="100">
        <f>+J504*2.87%</f>
        <v>2515.9711499999999</v>
      </c>
      <c r="L504" s="145">
        <v>9203.82</v>
      </c>
      <c r="M504" s="117">
        <f>+J504*3.04%</f>
        <v>2665.0007999999998</v>
      </c>
      <c r="N504" s="19">
        <v>0</v>
      </c>
      <c r="O504" s="67">
        <f>+J504-K504-L504-M504-N504</f>
        <v>73279.708050000001</v>
      </c>
      <c r="P504" s="46">
        <v>75</v>
      </c>
    </row>
    <row r="505" spans="1:16" ht="15.75" customHeight="1" x14ac:dyDescent="0.25">
      <c r="A505" s="18">
        <v>497</v>
      </c>
      <c r="B505" s="59" t="s">
        <v>1007</v>
      </c>
      <c r="C505" s="59" t="s">
        <v>1008</v>
      </c>
      <c r="D505" s="18" t="s">
        <v>26</v>
      </c>
      <c r="E505" s="72" t="s">
        <v>1665</v>
      </c>
      <c r="F505" s="61" t="s">
        <v>1628</v>
      </c>
      <c r="G505" s="65" t="s">
        <v>31</v>
      </c>
      <c r="H505" s="62">
        <v>40238</v>
      </c>
      <c r="I505" s="62">
        <v>45352</v>
      </c>
      <c r="J505" s="114">
        <v>56982.64</v>
      </c>
      <c r="K505" s="100">
        <f>+J505*2.87%</f>
        <v>1635.4017679999999</v>
      </c>
      <c r="L505" s="145">
        <v>2918.84</v>
      </c>
      <c r="M505" s="117">
        <f>+J505*3.04%</f>
        <v>1732.272256</v>
      </c>
      <c r="N505" s="19">
        <v>0</v>
      </c>
      <c r="O505" s="67">
        <f>+J505-K505-L505-M505-N505</f>
        <v>50696.125975999996</v>
      </c>
      <c r="P505" s="46">
        <v>114</v>
      </c>
    </row>
    <row r="506" spans="1:16" ht="15.75" customHeight="1" x14ac:dyDescent="0.25">
      <c r="A506" s="18">
        <v>498</v>
      </c>
      <c r="B506" s="59" t="s">
        <v>1009</v>
      </c>
      <c r="C506" s="59" t="s">
        <v>1010</v>
      </c>
      <c r="D506" s="18" t="s">
        <v>26</v>
      </c>
      <c r="E506" s="82" t="s">
        <v>1654</v>
      </c>
      <c r="F506" s="61" t="s">
        <v>1628</v>
      </c>
      <c r="G506" s="65" t="s">
        <v>31</v>
      </c>
      <c r="H506" s="62">
        <v>41064</v>
      </c>
      <c r="I506" s="62">
        <v>45081</v>
      </c>
      <c r="J506" s="114">
        <v>76629.41</v>
      </c>
      <c r="K506" s="100">
        <f>+J506*2.87%</f>
        <v>2199.2640670000001</v>
      </c>
      <c r="L506" s="145">
        <v>6615.97</v>
      </c>
      <c r="M506" s="117">
        <f>+J506*3.04%</f>
        <v>2329.5340639999999</v>
      </c>
      <c r="N506" s="19">
        <v>0</v>
      </c>
      <c r="O506" s="67">
        <f>+J506-K506-L506-M506-N506</f>
        <v>65484.641869000006</v>
      </c>
      <c r="P506" s="46">
        <v>86</v>
      </c>
    </row>
    <row r="507" spans="1:16" ht="15.75" customHeight="1" x14ac:dyDescent="0.25">
      <c r="A507" s="18">
        <v>499</v>
      </c>
      <c r="B507" s="59" t="s">
        <v>1011</v>
      </c>
      <c r="C507" s="59" t="s">
        <v>1012</v>
      </c>
      <c r="D507" s="18" t="s">
        <v>29</v>
      </c>
      <c r="E507" s="60" t="s">
        <v>1629</v>
      </c>
      <c r="F507" s="61" t="s">
        <v>1628</v>
      </c>
      <c r="G507" s="65" t="s">
        <v>31</v>
      </c>
      <c r="H507" s="62">
        <v>39661</v>
      </c>
      <c r="I507" s="62">
        <v>45139</v>
      </c>
      <c r="J507" s="114">
        <v>86336.9</v>
      </c>
      <c r="K507" s="100">
        <f>+J507*2.87%</f>
        <v>2477.8690299999998</v>
      </c>
      <c r="L507" s="145">
        <v>7176.08</v>
      </c>
      <c r="M507" s="117">
        <f>+J507*3.04%</f>
        <v>2624.64176</v>
      </c>
      <c r="N507" s="19">
        <v>6861.84</v>
      </c>
      <c r="O507" s="67">
        <f>+J507-K507-L507-M507-N507</f>
        <v>67196.469209999996</v>
      </c>
      <c r="P507" s="46">
        <v>87</v>
      </c>
    </row>
    <row r="508" spans="1:16" ht="15.75" customHeight="1" x14ac:dyDescent="0.25">
      <c r="A508" s="18">
        <v>500</v>
      </c>
      <c r="B508" s="59" t="s">
        <v>1013</v>
      </c>
      <c r="C508" s="59" t="s">
        <v>1014</v>
      </c>
      <c r="D508" s="18" t="s">
        <v>26</v>
      </c>
      <c r="E508" s="60" t="s">
        <v>1629</v>
      </c>
      <c r="F508" s="61" t="s">
        <v>1628</v>
      </c>
      <c r="G508" s="65" t="s">
        <v>31</v>
      </c>
      <c r="H508" s="62">
        <v>39661</v>
      </c>
      <c r="I508" s="62">
        <v>45139</v>
      </c>
      <c r="J508" s="114">
        <v>86336.9</v>
      </c>
      <c r="K508" s="100">
        <f>+J508*2.87%</f>
        <v>2477.8690299999998</v>
      </c>
      <c r="L508" s="145">
        <v>8462.67</v>
      </c>
      <c r="M508" s="117">
        <f>+J508*3.04%</f>
        <v>2624.64176</v>
      </c>
      <c r="N508" s="19">
        <v>1715.46</v>
      </c>
      <c r="O508" s="67">
        <f>+J508-K508-L508-M508-N508</f>
        <v>71056.259209999989</v>
      </c>
      <c r="P508" s="46">
        <v>88</v>
      </c>
    </row>
    <row r="509" spans="1:16" ht="15.75" customHeight="1" x14ac:dyDescent="0.25">
      <c r="A509" s="18">
        <v>501</v>
      </c>
      <c r="B509" s="59" t="s">
        <v>1015</v>
      </c>
      <c r="C509" s="59" t="s">
        <v>1016</v>
      </c>
      <c r="D509" s="18" t="s">
        <v>26</v>
      </c>
      <c r="E509" s="60" t="s">
        <v>1631</v>
      </c>
      <c r="F509" s="61" t="s">
        <v>1628</v>
      </c>
      <c r="G509" s="65" t="s">
        <v>31</v>
      </c>
      <c r="H509" s="62">
        <v>40403</v>
      </c>
      <c r="I509" s="62">
        <v>45151</v>
      </c>
      <c r="J509" s="114">
        <v>75075</v>
      </c>
      <c r="K509" s="100">
        <f>+J509*2.87%</f>
        <v>2154.6525000000001</v>
      </c>
      <c r="L509" s="145">
        <v>5637.28</v>
      </c>
      <c r="M509" s="117">
        <f>+J509*3.04%</f>
        <v>2282.2800000000002</v>
      </c>
      <c r="N509" s="19">
        <v>3430.92</v>
      </c>
      <c r="O509" s="67">
        <f>+J509-K509-L509-M509-N509</f>
        <v>61569.867500000008</v>
      </c>
      <c r="P509" s="46">
        <v>57</v>
      </c>
    </row>
    <row r="510" spans="1:16" ht="15.75" customHeight="1" x14ac:dyDescent="0.25">
      <c r="A510" s="18">
        <v>502</v>
      </c>
      <c r="B510" s="59" t="s">
        <v>1017</v>
      </c>
      <c r="C510" s="59" t="s">
        <v>1018</v>
      </c>
      <c r="D510" s="18" t="s">
        <v>29</v>
      </c>
      <c r="E510" s="60" t="s">
        <v>1629</v>
      </c>
      <c r="F510" s="61" t="s">
        <v>1628</v>
      </c>
      <c r="G510" s="65" t="s">
        <v>31</v>
      </c>
      <c r="H510" s="62">
        <v>39630</v>
      </c>
      <c r="I510" s="62">
        <v>45108</v>
      </c>
      <c r="J510" s="114">
        <v>86336.9</v>
      </c>
      <c r="K510" s="100">
        <f>+J510*2.87%</f>
        <v>2477.8690299999998</v>
      </c>
      <c r="L510" s="145">
        <v>8891.5400000000009</v>
      </c>
      <c r="M510" s="117">
        <f>+J510*3.04%</f>
        <v>2624.64176</v>
      </c>
      <c r="N510" s="19">
        <v>0</v>
      </c>
      <c r="O510" s="67">
        <f>+J510-K510-L510-M510-N510</f>
        <v>72342.849209999986</v>
      </c>
      <c r="P510" s="46">
        <v>54</v>
      </c>
    </row>
    <row r="511" spans="1:16" ht="15.75" customHeight="1" x14ac:dyDescent="0.25">
      <c r="A511" s="18">
        <v>503</v>
      </c>
      <c r="B511" s="59" t="s">
        <v>1019</v>
      </c>
      <c r="C511" s="59" t="s">
        <v>1020</v>
      </c>
      <c r="D511" s="18" t="s">
        <v>29</v>
      </c>
      <c r="E511" s="210" t="s">
        <v>1693</v>
      </c>
      <c r="F511" s="61" t="s">
        <v>1564</v>
      </c>
      <c r="G511" s="18" t="s">
        <v>27</v>
      </c>
      <c r="H511" s="62">
        <v>45352</v>
      </c>
      <c r="I511" s="62" t="s">
        <v>28</v>
      </c>
      <c r="J511" s="114">
        <v>76629.41</v>
      </c>
      <c r="K511" s="100">
        <f>+J511*2.87%</f>
        <v>2199.2640670000001</v>
      </c>
      <c r="L511" s="145">
        <v>6615.97</v>
      </c>
      <c r="M511" s="117">
        <f>+J511*3.04%</f>
        <v>2329.5340639999999</v>
      </c>
      <c r="N511" s="19">
        <v>0</v>
      </c>
      <c r="O511" s="67">
        <f>+J511-K511-L511-M511-N511</f>
        <v>65484.641869000006</v>
      </c>
      <c r="P511" s="46">
        <v>263</v>
      </c>
    </row>
    <row r="512" spans="1:16" ht="30" x14ac:dyDescent="0.25">
      <c r="A512" s="18">
        <v>504</v>
      </c>
      <c r="B512" s="59" t="s">
        <v>1021</v>
      </c>
      <c r="C512" s="59" t="s">
        <v>1022</v>
      </c>
      <c r="D512" s="18" t="s">
        <v>26</v>
      </c>
      <c r="E512" s="42" t="s">
        <v>1642</v>
      </c>
      <c r="F512" s="69" t="s">
        <v>1641</v>
      </c>
      <c r="G512" s="65" t="s">
        <v>31</v>
      </c>
      <c r="H512" s="62">
        <v>39580</v>
      </c>
      <c r="I512" s="62">
        <v>45058</v>
      </c>
      <c r="J512" s="114">
        <v>76629.41</v>
      </c>
      <c r="K512" s="100">
        <f>+J512*2.87%</f>
        <v>2199.2640670000001</v>
      </c>
      <c r="L512" s="145">
        <v>6615.97</v>
      </c>
      <c r="M512" s="117">
        <f>+J512*3.04%</f>
        <v>2329.5340639999999</v>
      </c>
      <c r="N512" s="19">
        <v>0</v>
      </c>
      <c r="O512" s="67">
        <f>+J512-K512-L512-M512-N512</f>
        <v>65484.641869000006</v>
      </c>
      <c r="P512" s="46">
        <v>67</v>
      </c>
    </row>
    <row r="513" spans="1:16" ht="15.75" customHeight="1" x14ac:dyDescent="0.25">
      <c r="A513" s="18">
        <v>505</v>
      </c>
      <c r="B513" s="59" t="s">
        <v>1023</v>
      </c>
      <c r="C513" s="59" t="s">
        <v>1024</v>
      </c>
      <c r="D513" s="18" t="s">
        <v>26</v>
      </c>
      <c r="E513" s="72" t="s">
        <v>1645</v>
      </c>
      <c r="F513" s="69" t="s">
        <v>1641</v>
      </c>
      <c r="G513" s="65" t="s">
        <v>31</v>
      </c>
      <c r="H513" s="62">
        <v>39661</v>
      </c>
      <c r="I513" s="62">
        <v>45139</v>
      </c>
      <c r="J513" s="114">
        <v>76629.41</v>
      </c>
      <c r="K513" s="100">
        <f>+J513*2.87%</f>
        <v>2199.2640670000001</v>
      </c>
      <c r="L513" s="145">
        <v>6615.97</v>
      </c>
      <c r="M513" s="117">
        <f>+J513*3.04%</f>
        <v>2329.5340639999999</v>
      </c>
      <c r="N513" s="19">
        <v>3372.32</v>
      </c>
      <c r="O513" s="67">
        <f>+J513-K513-L513-M513-N513</f>
        <v>62112.321869000007</v>
      </c>
      <c r="P513" s="46">
        <v>71</v>
      </c>
    </row>
    <row r="514" spans="1:16" ht="15.75" customHeight="1" x14ac:dyDescent="0.25">
      <c r="A514" s="18">
        <v>506</v>
      </c>
      <c r="B514" s="59" t="s">
        <v>1025</v>
      </c>
      <c r="C514" s="59" t="s">
        <v>1026</v>
      </c>
      <c r="D514" s="18" t="s">
        <v>26</v>
      </c>
      <c r="E514" s="72" t="s">
        <v>1027</v>
      </c>
      <c r="F514" s="69" t="s">
        <v>1641</v>
      </c>
      <c r="G514" s="18" t="s">
        <v>27</v>
      </c>
      <c r="H514" s="62">
        <v>39814</v>
      </c>
      <c r="I514" s="18" t="s">
        <v>28</v>
      </c>
      <c r="J514" s="114">
        <v>76629.41</v>
      </c>
      <c r="K514" s="100">
        <f>+J514*2.87%</f>
        <v>2199.2640670000001</v>
      </c>
      <c r="L514" s="119">
        <v>6615.97</v>
      </c>
      <c r="M514" s="118">
        <f>+J514*3.04%</f>
        <v>2329.5340639999999</v>
      </c>
      <c r="N514" s="19">
        <v>0</v>
      </c>
      <c r="O514" s="71">
        <f>+J514-K514-L514-M514-N514</f>
        <v>65484.641869000006</v>
      </c>
      <c r="P514" s="46">
        <v>437</v>
      </c>
    </row>
    <row r="515" spans="1:16" ht="15.75" customHeight="1" x14ac:dyDescent="0.25">
      <c r="A515" s="18">
        <v>507</v>
      </c>
      <c r="B515" s="59" t="s">
        <v>1028</v>
      </c>
      <c r="C515" s="59" t="s">
        <v>1029</v>
      </c>
      <c r="D515" s="18" t="s">
        <v>26</v>
      </c>
      <c r="E515" s="72" t="s">
        <v>1030</v>
      </c>
      <c r="F515" s="69" t="s">
        <v>1641</v>
      </c>
      <c r="G515" s="18" t="s">
        <v>27</v>
      </c>
      <c r="H515" s="62">
        <v>39814</v>
      </c>
      <c r="I515" s="18" t="s">
        <v>28</v>
      </c>
      <c r="J515" s="114">
        <v>76629.41</v>
      </c>
      <c r="K515" s="100">
        <f>+J515*2.87%</f>
        <v>2199.2640670000001</v>
      </c>
      <c r="L515" s="119">
        <v>6615.97</v>
      </c>
      <c r="M515" s="118">
        <f>+J515*3.04%</f>
        <v>2329.5340639999999</v>
      </c>
      <c r="N515" s="19">
        <v>0</v>
      </c>
      <c r="O515" s="71">
        <f>+J515-K515-L515-M515-N515</f>
        <v>65484.641869000006</v>
      </c>
      <c r="P515" s="46">
        <v>438</v>
      </c>
    </row>
    <row r="516" spans="1:16" ht="15.75" customHeight="1" x14ac:dyDescent="0.25">
      <c r="A516" s="18">
        <v>508</v>
      </c>
      <c r="B516" s="59" t="s">
        <v>1031</v>
      </c>
      <c r="C516" s="59" t="s">
        <v>1032</v>
      </c>
      <c r="D516" s="18" t="s">
        <v>29</v>
      </c>
      <c r="E516" s="60" t="s">
        <v>1653</v>
      </c>
      <c r="F516" s="69" t="s">
        <v>1641</v>
      </c>
      <c r="G516" s="65" t="s">
        <v>31</v>
      </c>
      <c r="H516" s="62">
        <v>39814</v>
      </c>
      <c r="I516" s="62">
        <v>45292</v>
      </c>
      <c r="J516" s="114">
        <v>86336.9</v>
      </c>
      <c r="K516" s="100">
        <f>+J516*2.87%</f>
        <v>2477.8690299999998</v>
      </c>
      <c r="L516" s="119">
        <v>8891.5400000000009</v>
      </c>
      <c r="M516" s="117">
        <f>+J516*3.04%</f>
        <v>2624.64176</v>
      </c>
      <c r="N516" s="19">
        <v>0</v>
      </c>
      <c r="O516" s="67">
        <f>+J516-K516-L516-M516-N516</f>
        <v>72342.849209999986</v>
      </c>
      <c r="P516" s="46">
        <v>85</v>
      </c>
    </row>
    <row r="517" spans="1:16" ht="15.75" customHeight="1" x14ac:dyDescent="0.25">
      <c r="A517" s="18">
        <v>509</v>
      </c>
      <c r="B517" s="59" t="s">
        <v>1033</v>
      </c>
      <c r="C517" s="59" t="s">
        <v>1034</v>
      </c>
      <c r="D517" s="18" t="s">
        <v>26</v>
      </c>
      <c r="E517" s="60" t="s">
        <v>1650</v>
      </c>
      <c r="F517" s="69" t="s">
        <v>1568</v>
      </c>
      <c r="G517" s="65" t="s">
        <v>31</v>
      </c>
      <c r="H517" s="62">
        <v>39587</v>
      </c>
      <c r="I517" s="62">
        <v>45065</v>
      </c>
      <c r="J517" s="114">
        <v>85143.21</v>
      </c>
      <c r="K517" s="100">
        <f>+J517*2.87%</f>
        <v>2443.6101270000004</v>
      </c>
      <c r="L517" s="119">
        <v>8610.75</v>
      </c>
      <c r="M517" s="117">
        <f>+J517*3.04%</f>
        <v>2588.3535840000004</v>
      </c>
      <c r="N517" s="19">
        <v>0</v>
      </c>
      <c r="O517" s="67">
        <f>+J517-K517-L517-M517-N517</f>
        <v>71500.496289000002</v>
      </c>
      <c r="P517" s="46">
        <v>76</v>
      </c>
    </row>
    <row r="518" spans="1:16" ht="15.75" customHeight="1" x14ac:dyDescent="0.25">
      <c r="A518" s="18">
        <v>510</v>
      </c>
      <c r="B518" s="59" t="s">
        <v>1035</v>
      </c>
      <c r="C518" s="59" t="s">
        <v>1036</v>
      </c>
      <c r="D518" s="18" t="s">
        <v>29</v>
      </c>
      <c r="E518" s="72" t="s">
        <v>1657</v>
      </c>
      <c r="F518" s="69" t="s">
        <v>1568</v>
      </c>
      <c r="G518" s="65" t="s">
        <v>31</v>
      </c>
      <c r="H518" s="62">
        <v>39995</v>
      </c>
      <c r="I518" s="62">
        <v>45108</v>
      </c>
      <c r="J518" s="114">
        <v>23909</v>
      </c>
      <c r="K518" s="100">
        <f>+J518*2.87%</f>
        <v>686.18830000000003</v>
      </c>
      <c r="L518" s="19">
        <v>0</v>
      </c>
      <c r="M518" s="117">
        <f>+J518*3.04%</f>
        <v>726.83360000000005</v>
      </c>
      <c r="N518" s="19">
        <v>0</v>
      </c>
      <c r="O518" s="67">
        <f>+J518-K518-L518-M518-N518</f>
        <v>22495.978099999997</v>
      </c>
      <c r="P518" s="46">
        <v>96</v>
      </c>
    </row>
    <row r="519" spans="1:16" ht="15.75" customHeight="1" x14ac:dyDescent="0.25">
      <c r="A519" s="18">
        <v>511</v>
      </c>
      <c r="B519" s="59" t="s">
        <v>1037</v>
      </c>
      <c r="C519" s="59" t="s">
        <v>1038</v>
      </c>
      <c r="D519" s="18" t="s">
        <v>26</v>
      </c>
      <c r="E519" s="72" t="s">
        <v>1652</v>
      </c>
      <c r="F519" s="69" t="s">
        <v>1568</v>
      </c>
      <c r="G519" s="65" t="s">
        <v>31</v>
      </c>
      <c r="H519" s="62">
        <v>39569</v>
      </c>
      <c r="I519" s="62">
        <v>45047</v>
      </c>
      <c r="J519" s="114">
        <v>76629.41</v>
      </c>
      <c r="K519" s="100">
        <f>+J519*2.87%</f>
        <v>2199.2640670000001</v>
      </c>
      <c r="L519" s="145">
        <v>6615.97</v>
      </c>
      <c r="M519" s="117">
        <f>+J519*3.04%</f>
        <v>2329.5340639999999</v>
      </c>
      <c r="N519" s="19">
        <v>731.68</v>
      </c>
      <c r="O519" s="67">
        <f>+J519-K519-L519-M519-N519</f>
        <v>64752.961869000006</v>
      </c>
      <c r="P519" s="46">
        <v>84</v>
      </c>
    </row>
    <row r="520" spans="1:16" ht="15.75" customHeight="1" x14ac:dyDescent="0.25">
      <c r="A520" s="18">
        <v>512</v>
      </c>
      <c r="B520" s="59" t="s">
        <v>1039</v>
      </c>
      <c r="C520" s="59" t="s">
        <v>1040</v>
      </c>
      <c r="D520" s="18" t="s">
        <v>29</v>
      </c>
      <c r="E520" s="72" t="s">
        <v>1587</v>
      </c>
      <c r="F520" s="69" t="s">
        <v>1568</v>
      </c>
      <c r="G520" s="65" t="s">
        <v>31</v>
      </c>
      <c r="H520" s="62">
        <v>43525</v>
      </c>
      <c r="I520" s="62">
        <v>45352</v>
      </c>
      <c r="J520" s="114">
        <v>9430</v>
      </c>
      <c r="K520" s="100">
        <f>+J520*2.87%</f>
        <v>270.64100000000002</v>
      </c>
      <c r="L520" s="19">
        <v>0</v>
      </c>
      <c r="M520" s="117">
        <f>+J520*3.04%</f>
        <v>286.67200000000003</v>
      </c>
      <c r="N520" s="19">
        <v>731.68</v>
      </c>
      <c r="O520" s="67">
        <f>+J520-K520-L520-M520-N520</f>
        <v>8141.0069999999996</v>
      </c>
      <c r="P520" s="46">
        <v>2</v>
      </c>
    </row>
    <row r="521" spans="1:16" ht="15.75" customHeight="1" x14ac:dyDescent="0.25">
      <c r="A521" s="18">
        <v>513</v>
      </c>
      <c r="B521" s="59" t="s">
        <v>1041</v>
      </c>
      <c r="C521" s="59" t="s">
        <v>1042</v>
      </c>
      <c r="D521" s="18" t="s">
        <v>29</v>
      </c>
      <c r="E521" s="72" t="s">
        <v>1043</v>
      </c>
      <c r="F521" s="61" t="s">
        <v>1604</v>
      </c>
      <c r="G521" s="18" t="s">
        <v>27</v>
      </c>
      <c r="H521" s="62">
        <v>39583</v>
      </c>
      <c r="I521" s="18" t="s">
        <v>28</v>
      </c>
      <c r="J521" s="114">
        <v>76629.41</v>
      </c>
      <c r="K521" s="100">
        <f>+J521*2.87%</f>
        <v>2199.2640670000001</v>
      </c>
      <c r="L521" s="119">
        <v>5929.79</v>
      </c>
      <c r="M521" s="118">
        <f>+J521*3.04%</f>
        <v>2329.5340639999999</v>
      </c>
      <c r="N521" s="19">
        <v>3430.92</v>
      </c>
      <c r="O521" s="71">
        <f>+J521-K521-L521-M521-N521</f>
        <v>62739.901869000008</v>
      </c>
      <c r="P521" s="46">
        <v>442</v>
      </c>
    </row>
    <row r="522" spans="1:16" ht="15.75" customHeight="1" x14ac:dyDescent="0.25">
      <c r="A522" s="18">
        <v>514</v>
      </c>
      <c r="B522" s="59" t="s">
        <v>1044</v>
      </c>
      <c r="C522" s="59" t="s">
        <v>1045</v>
      </c>
      <c r="D522" s="18" t="s">
        <v>29</v>
      </c>
      <c r="E522" s="72" t="s">
        <v>1605</v>
      </c>
      <c r="F522" s="61" t="s">
        <v>1604</v>
      </c>
      <c r="G522" s="65" t="s">
        <v>31</v>
      </c>
      <c r="H522" s="62">
        <v>44409</v>
      </c>
      <c r="I522" s="62">
        <v>45139</v>
      </c>
      <c r="J522" s="114">
        <v>76628.89</v>
      </c>
      <c r="K522" s="100">
        <f>+J522*2.87%</f>
        <v>2199.249143</v>
      </c>
      <c r="L522" s="119">
        <v>6615.87</v>
      </c>
      <c r="M522" s="117">
        <f>+J522*3.04%</f>
        <v>2329.5182559999998</v>
      </c>
      <c r="N522" s="19">
        <v>4930.32</v>
      </c>
      <c r="O522" s="67">
        <f>+J522-K522-L522-M522-N522</f>
        <v>60553.932601000008</v>
      </c>
      <c r="P522" s="46">
        <v>17</v>
      </c>
    </row>
    <row r="523" spans="1:16" ht="15.75" customHeight="1" x14ac:dyDescent="0.25">
      <c r="A523" s="18">
        <v>515</v>
      </c>
      <c r="B523" s="59" t="s">
        <v>1046</v>
      </c>
      <c r="C523" s="59" t="s">
        <v>1047</v>
      </c>
      <c r="D523" s="18" t="s">
        <v>26</v>
      </c>
      <c r="E523" s="72" t="s">
        <v>1607</v>
      </c>
      <c r="F523" s="93" t="s">
        <v>1606</v>
      </c>
      <c r="G523" s="65" t="s">
        <v>31</v>
      </c>
      <c r="H523" s="62">
        <v>44409</v>
      </c>
      <c r="I523" s="62">
        <v>45139</v>
      </c>
      <c r="J523" s="114">
        <v>76628.89</v>
      </c>
      <c r="K523" s="100">
        <f>+J523*2.87%</f>
        <v>2199.249143</v>
      </c>
      <c r="L523" s="145">
        <v>6615.87</v>
      </c>
      <c r="M523" s="117">
        <f>+J523*3.04%</f>
        <v>2329.5182559999998</v>
      </c>
      <c r="N523" s="19">
        <v>0</v>
      </c>
      <c r="O523" s="67">
        <f>+J523-K523-L523-M523-N523</f>
        <v>65484.252601000007</v>
      </c>
      <c r="P523" s="46">
        <v>18</v>
      </c>
    </row>
    <row r="524" spans="1:16" ht="15.75" customHeight="1" x14ac:dyDescent="0.25">
      <c r="A524" s="18">
        <v>516</v>
      </c>
      <c r="B524" s="59" t="s">
        <v>1048</v>
      </c>
      <c r="C524" s="59" t="s">
        <v>1049</v>
      </c>
      <c r="D524" s="18" t="s">
        <v>29</v>
      </c>
      <c r="E524" s="60" t="s">
        <v>1050</v>
      </c>
      <c r="F524" s="94" t="s">
        <v>1644</v>
      </c>
      <c r="G524" s="65" t="s">
        <v>31</v>
      </c>
      <c r="H524" s="62">
        <v>39966</v>
      </c>
      <c r="I524" s="62">
        <v>45079</v>
      </c>
      <c r="J524" s="114">
        <v>76629.41</v>
      </c>
      <c r="K524" s="100">
        <f>+J524*2.87%</f>
        <v>2199.2640670000001</v>
      </c>
      <c r="L524" s="145">
        <v>6272.88</v>
      </c>
      <c r="M524" s="117">
        <f>+J524*3.04%</f>
        <v>2329.5340639999999</v>
      </c>
      <c r="N524" s="19">
        <v>1715.46</v>
      </c>
      <c r="O524" s="67">
        <f>+J524-K524-L524-M524-N524</f>
        <v>64112.271868999997</v>
      </c>
      <c r="P524" s="46">
        <v>70</v>
      </c>
    </row>
    <row r="525" spans="1:16" ht="15.75" customHeight="1" x14ac:dyDescent="0.25">
      <c r="A525" s="18">
        <v>517</v>
      </c>
      <c r="B525" s="59" t="s">
        <v>1051</v>
      </c>
      <c r="C525" s="59" t="s">
        <v>1052</v>
      </c>
      <c r="D525" s="18" t="s">
        <v>29</v>
      </c>
      <c r="E525" s="60" t="s">
        <v>1099</v>
      </c>
      <c r="F525" s="94" t="s">
        <v>1588</v>
      </c>
      <c r="G525" s="65" t="s">
        <v>31</v>
      </c>
      <c r="H525" s="62">
        <v>44136</v>
      </c>
      <c r="I525" s="62">
        <v>45231</v>
      </c>
      <c r="J525" s="114">
        <v>43527.77</v>
      </c>
      <c r="K525" s="100">
        <f>+J525*2.87%</f>
        <v>1249.246999</v>
      </c>
      <c r="L525" s="145">
        <v>940.54</v>
      </c>
      <c r="M525" s="117">
        <f>+J525*3.04%</f>
        <v>1323.2442079999998</v>
      </c>
      <c r="N525" s="19">
        <v>1463.36</v>
      </c>
      <c r="O525" s="67">
        <f>+J525-K525-L525-M525-N525</f>
        <v>38551.378792999996</v>
      </c>
      <c r="P525" s="46">
        <v>3</v>
      </c>
    </row>
    <row r="526" spans="1:16" ht="15.75" customHeight="1" x14ac:dyDescent="0.25">
      <c r="A526" s="18">
        <v>518</v>
      </c>
      <c r="B526" s="132" t="s">
        <v>1738</v>
      </c>
      <c r="C526" s="119" t="s">
        <v>1739</v>
      </c>
      <c r="D526" s="46" t="s">
        <v>29</v>
      </c>
      <c r="E526" s="63" t="s">
        <v>1740</v>
      </c>
      <c r="F526" s="63" t="s">
        <v>1741</v>
      </c>
      <c r="G526" s="64" t="s">
        <v>1742</v>
      </c>
      <c r="H526" s="134">
        <v>45536</v>
      </c>
      <c r="I526" s="64" t="s">
        <v>28</v>
      </c>
      <c r="J526" s="114">
        <v>43527.77</v>
      </c>
      <c r="K526" s="100">
        <f>+J526*2.87%</f>
        <v>1249.246999</v>
      </c>
      <c r="L526" s="145">
        <v>940.54</v>
      </c>
      <c r="M526" s="117">
        <f>+J526*3.04%</f>
        <v>1323.2442079999998</v>
      </c>
      <c r="N526" s="19">
        <v>0</v>
      </c>
      <c r="O526" s="67">
        <f>+J526-K526-L526-M526-N526</f>
        <v>40014.738792999997</v>
      </c>
      <c r="P526" s="46">
        <v>217</v>
      </c>
    </row>
    <row r="527" spans="1:16" ht="15.75" customHeight="1" x14ac:dyDescent="0.25">
      <c r="A527" s="18">
        <v>519</v>
      </c>
      <c r="B527" s="59" t="s">
        <v>1053</v>
      </c>
      <c r="C527" s="59" t="s">
        <v>1054</v>
      </c>
      <c r="D527" s="18" t="s">
        <v>29</v>
      </c>
      <c r="E527" s="72" t="s">
        <v>1622</v>
      </c>
      <c r="F527" s="94" t="s">
        <v>1621</v>
      </c>
      <c r="G527" s="65" t="s">
        <v>31</v>
      </c>
      <c r="H527" s="62">
        <v>44137</v>
      </c>
      <c r="I527" s="62">
        <v>45232</v>
      </c>
      <c r="J527" s="114">
        <v>76648</v>
      </c>
      <c r="K527" s="100">
        <f>+J527*2.87%</f>
        <v>2199.7975999999999</v>
      </c>
      <c r="L527" s="145">
        <v>6619.47</v>
      </c>
      <c r="M527" s="117">
        <f>+J527*3.04%</f>
        <v>2330.0992000000001</v>
      </c>
      <c r="N527" s="19">
        <v>0</v>
      </c>
      <c r="O527" s="67">
        <f>+J527-K527-L527-M527-N527</f>
        <v>65498.633199999997</v>
      </c>
      <c r="P527" s="46">
        <v>44</v>
      </c>
    </row>
    <row r="528" spans="1:16" ht="17.25" customHeight="1" x14ac:dyDescent="0.25">
      <c r="A528" s="18">
        <v>520</v>
      </c>
      <c r="B528" s="68" t="s">
        <v>1055</v>
      </c>
      <c r="C528" s="68" t="s">
        <v>1056</v>
      </c>
      <c r="D528" s="18" t="s">
        <v>29</v>
      </c>
      <c r="E528" s="60" t="s">
        <v>1592</v>
      </c>
      <c r="F528" s="94" t="s">
        <v>1564</v>
      </c>
      <c r="G528" s="65" t="s">
        <v>31</v>
      </c>
      <c r="H528" s="62">
        <v>44682</v>
      </c>
      <c r="I528" s="62">
        <v>45047</v>
      </c>
      <c r="J528" s="114">
        <v>76629.41</v>
      </c>
      <c r="K528" s="100">
        <f>+J528*2.87%</f>
        <v>2199.2640670000001</v>
      </c>
      <c r="L528" s="145">
        <v>6615.97</v>
      </c>
      <c r="M528" s="117">
        <f>+J528*3.04%</f>
        <v>2329.5340639999999</v>
      </c>
      <c r="N528" s="19">
        <v>0</v>
      </c>
      <c r="O528" s="67">
        <f>+J528-K528-L528-M528-N528</f>
        <v>65484.641869000006</v>
      </c>
      <c r="P528" s="46">
        <v>7</v>
      </c>
    </row>
    <row r="529" spans="1:16" ht="15.75" customHeight="1" x14ac:dyDescent="0.25">
      <c r="A529" s="18">
        <v>521</v>
      </c>
      <c r="B529" s="59" t="s">
        <v>1057</v>
      </c>
      <c r="C529" s="59" t="s">
        <v>1058</v>
      </c>
      <c r="D529" s="18" t="s">
        <v>29</v>
      </c>
      <c r="E529" s="60" t="s">
        <v>1683</v>
      </c>
      <c r="F529" s="94" t="s">
        <v>1682</v>
      </c>
      <c r="G529" s="65" t="s">
        <v>31</v>
      </c>
      <c r="H529" s="62">
        <v>44256</v>
      </c>
      <c r="I529" s="62">
        <v>45352</v>
      </c>
      <c r="J529" s="114">
        <v>71520.27</v>
      </c>
      <c r="K529" s="100">
        <f>+J529*2.87%</f>
        <v>2052.6317490000001</v>
      </c>
      <c r="L529" s="119">
        <v>5654.53</v>
      </c>
      <c r="M529" s="117">
        <f>+J529*3.04%</f>
        <v>2174.2162080000003</v>
      </c>
      <c r="N529" s="19">
        <v>1325.32</v>
      </c>
      <c r="O529" s="67">
        <f>+J529-K529-L529-M529-N529</f>
        <v>60313.572043</v>
      </c>
      <c r="P529" s="46">
        <v>160</v>
      </c>
    </row>
    <row r="530" spans="1:16" ht="15.75" customHeight="1" x14ac:dyDescent="0.25">
      <c r="A530" s="18">
        <v>522</v>
      </c>
      <c r="B530" s="59" t="s">
        <v>1059</v>
      </c>
      <c r="C530" s="59" t="s">
        <v>1060</v>
      </c>
      <c r="D530" s="18" t="s">
        <v>29</v>
      </c>
      <c r="E530" s="60" t="s">
        <v>1599</v>
      </c>
      <c r="F530" s="94" t="s">
        <v>1598</v>
      </c>
      <c r="G530" s="65" t="s">
        <v>31</v>
      </c>
      <c r="H530" s="62">
        <v>44242</v>
      </c>
      <c r="I530" s="62">
        <v>45337</v>
      </c>
      <c r="J530" s="114">
        <v>76629.41</v>
      </c>
      <c r="K530" s="100">
        <f>+J530*2.87%</f>
        <v>2199.2640670000001</v>
      </c>
      <c r="L530" s="119">
        <v>6615.97</v>
      </c>
      <c r="M530" s="117">
        <f>+J530*3.04%</f>
        <v>2329.5340639999999</v>
      </c>
      <c r="N530" s="19">
        <v>0</v>
      </c>
      <c r="O530" s="67">
        <f>+J530-K530-L530-M530-N530</f>
        <v>65484.641869000006</v>
      </c>
      <c r="P530" s="46">
        <v>13</v>
      </c>
    </row>
    <row r="531" spans="1:16" ht="15.75" customHeight="1" x14ac:dyDescent="0.25">
      <c r="A531" s="18">
        <v>523</v>
      </c>
      <c r="B531" s="59" t="s">
        <v>1061</v>
      </c>
      <c r="C531" s="59" t="s">
        <v>1062</v>
      </c>
      <c r="D531" s="18" t="s">
        <v>29</v>
      </c>
      <c r="E531" s="60" t="s">
        <v>1063</v>
      </c>
      <c r="F531" s="94" t="s">
        <v>1598</v>
      </c>
      <c r="G531" s="18" t="s">
        <v>27</v>
      </c>
      <c r="H531" s="62">
        <v>39661</v>
      </c>
      <c r="I531" s="18" t="s">
        <v>28</v>
      </c>
      <c r="J531" s="114">
        <v>19924</v>
      </c>
      <c r="K531" s="100">
        <f>+J531*2.87%</f>
        <v>571.81880000000001</v>
      </c>
      <c r="L531" s="19">
        <v>0</v>
      </c>
      <c r="M531" s="118">
        <f>+J531*3.04%</f>
        <v>605.68960000000004</v>
      </c>
      <c r="N531" s="19">
        <v>0</v>
      </c>
      <c r="O531" s="71">
        <f>+J531-K531-L531-M531-N531</f>
        <v>18746.491599999998</v>
      </c>
      <c r="P531" s="46">
        <v>213</v>
      </c>
    </row>
    <row r="532" spans="1:16" ht="15.75" customHeight="1" x14ac:dyDescent="0.25">
      <c r="A532" s="18">
        <v>524</v>
      </c>
      <c r="B532" s="59" t="s">
        <v>1064</v>
      </c>
      <c r="C532" s="59" t="s">
        <v>1065</v>
      </c>
      <c r="D532" s="18" t="s">
        <v>29</v>
      </c>
      <c r="E532" s="60" t="s">
        <v>1066</v>
      </c>
      <c r="F532" s="94" t="s">
        <v>1598</v>
      </c>
      <c r="G532" s="18" t="s">
        <v>27</v>
      </c>
      <c r="H532" s="62">
        <v>39600</v>
      </c>
      <c r="I532" s="18" t="s">
        <v>28</v>
      </c>
      <c r="J532" s="114">
        <v>76629.41</v>
      </c>
      <c r="K532" s="100">
        <f>+J532*2.87%</f>
        <v>2199.2640670000001</v>
      </c>
      <c r="L532" s="119">
        <v>6615.97</v>
      </c>
      <c r="M532" s="118">
        <f>+J532*3.04%</f>
        <v>2329.5340639999999</v>
      </c>
      <c r="N532" s="19">
        <v>0</v>
      </c>
      <c r="O532" s="71">
        <f>+J532-K532-L532-M532-N532</f>
        <v>65484.641869000006</v>
      </c>
      <c r="P532" s="46">
        <v>434</v>
      </c>
    </row>
    <row r="533" spans="1:16" ht="15.75" customHeight="1" x14ac:dyDescent="0.25">
      <c r="A533" s="18">
        <v>525</v>
      </c>
      <c r="B533" s="59" t="s">
        <v>1067</v>
      </c>
      <c r="C533" s="59" t="s">
        <v>1068</v>
      </c>
      <c r="D533" s="18" t="s">
        <v>29</v>
      </c>
      <c r="E533" s="60" t="s">
        <v>1066</v>
      </c>
      <c r="F533" s="94" t="s">
        <v>1598</v>
      </c>
      <c r="G533" s="18" t="s">
        <v>27</v>
      </c>
      <c r="H533" s="62">
        <v>39569</v>
      </c>
      <c r="I533" s="18" t="s">
        <v>28</v>
      </c>
      <c r="J533" s="114">
        <v>76629.41</v>
      </c>
      <c r="K533" s="100">
        <f>+J533*2.87%</f>
        <v>2199.2640670000001</v>
      </c>
      <c r="L533" s="119">
        <v>6615.97</v>
      </c>
      <c r="M533" s="118">
        <f>+J533*3.04%</f>
        <v>2329.5340639999999</v>
      </c>
      <c r="N533" s="19">
        <v>0</v>
      </c>
      <c r="O533" s="71">
        <f>+J533-K533-L533-M533-N533</f>
        <v>65484.641869000006</v>
      </c>
      <c r="P533" s="46">
        <v>435</v>
      </c>
    </row>
    <row r="534" spans="1:16" ht="15.75" customHeight="1" x14ac:dyDescent="0.25">
      <c r="A534" s="18">
        <v>526</v>
      </c>
      <c r="B534" s="59" t="s">
        <v>1069</v>
      </c>
      <c r="C534" s="59" t="s">
        <v>1070</v>
      </c>
      <c r="D534" s="18" t="s">
        <v>29</v>
      </c>
      <c r="E534" s="60" t="s">
        <v>1684</v>
      </c>
      <c r="F534" s="94" t="s">
        <v>1598</v>
      </c>
      <c r="G534" s="65" t="s">
        <v>31</v>
      </c>
      <c r="H534" s="62">
        <v>44256</v>
      </c>
      <c r="I534" s="62">
        <v>45170</v>
      </c>
      <c r="J534" s="114">
        <v>76596.41</v>
      </c>
      <c r="K534" s="100">
        <f>+J534*2.87%</f>
        <v>2198.3169670000002</v>
      </c>
      <c r="L534" s="145">
        <v>6609.76</v>
      </c>
      <c r="M534" s="117">
        <f>+J534*3.04%</f>
        <v>2328.5308640000003</v>
      </c>
      <c r="N534" s="19">
        <v>0</v>
      </c>
      <c r="O534" s="67">
        <f>+J534-K534-L534-M534-N534</f>
        <v>65459.802169000002</v>
      </c>
      <c r="P534" s="46">
        <v>166</v>
      </c>
    </row>
    <row r="535" spans="1:16" ht="15.75" customHeight="1" x14ac:dyDescent="0.25">
      <c r="A535" s="18">
        <v>527</v>
      </c>
      <c r="B535" s="59" t="s">
        <v>1071</v>
      </c>
      <c r="C535" s="59" t="s">
        <v>1072</v>
      </c>
      <c r="D535" s="18" t="s">
        <v>29</v>
      </c>
      <c r="E535" s="60" t="s">
        <v>1073</v>
      </c>
      <c r="F535" s="94" t="s">
        <v>1586</v>
      </c>
      <c r="G535" s="65" t="s">
        <v>31</v>
      </c>
      <c r="H535" s="62">
        <v>39539</v>
      </c>
      <c r="I535" s="62">
        <v>45383</v>
      </c>
      <c r="J535" s="114">
        <v>85143.21</v>
      </c>
      <c r="K535" s="100">
        <f>+J535*2.87%</f>
        <v>2443.6101270000004</v>
      </c>
      <c r="L535" s="119">
        <v>8610.75</v>
      </c>
      <c r="M535" s="117">
        <f>+J535*3.04%</f>
        <v>2588.3535840000004</v>
      </c>
      <c r="N535" s="19">
        <v>0</v>
      </c>
      <c r="O535" s="67">
        <f>+J535-K535-L535-M535-N535</f>
        <v>71500.496289000002</v>
      </c>
      <c r="P535" s="46">
        <v>62</v>
      </c>
    </row>
    <row r="536" spans="1:16" ht="15.75" customHeight="1" x14ac:dyDescent="0.25">
      <c r="A536" s="18">
        <v>528</v>
      </c>
      <c r="B536" s="59" t="s">
        <v>1074</v>
      </c>
      <c r="C536" s="59" t="s">
        <v>1075</v>
      </c>
      <c r="D536" s="18" t="s">
        <v>29</v>
      </c>
      <c r="E536" s="72" t="s">
        <v>1091</v>
      </c>
      <c r="F536" s="94" t="s">
        <v>1586</v>
      </c>
      <c r="G536" s="65" t="s">
        <v>31</v>
      </c>
      <c r="H536" s="62">
        <v>40991</v>
      </c>
      <c r="I536" s="62">
        <v>45374</v>
      </c>
      <c r="J536" s="114">
        <v>18886.560000000001</v>
      </c>
      <c r="K536" s="100">
        <f>+J536*2.87%</f>
        <v>542.04427199999998</v>
      </c>
      <c r="L536" s="99">
        <v>0</v>
      </c>
      <c r="M536" s="117">
        <f>+J536*3.04%</f>
        <v>574.15142400000002</v>
      </c>
      <c r="N536" s="19">
        <v>0</v>
      </c>
      <c r="O536" s="67">
        <f>+J536-K536-L536-M536-N536</f>
        <v>17770.364304000002</v>
      </c>
      <c r="P536" s="46">
        <v>83</v>
      </c>
    </row>
    <row r="537" spans="1:16" ht="15.75" customHeight="1" x14ac:dyDescent="0.25">
      <c r="A537" s="18">
        <v>529</v>
      </c>
      <c r="B537" s="59" t="s">
        <v>1076</v>
      </c>
      <c r="C537" s="59" t="s">
        <v>1077</v>
      </c>
      <c r="D537" s="18" t="s">
        <v>29</v>
      </c>
      <c r="E537" s="72" t="s">
        <v>1091</v>
      </c>
      <c r="F537" s="94" t="s">
        <v>1586</v>
      </c>
      <c r="G537" s="65" t="s">
        <v>31</v>
      </c>
      <c r="H537" s="62">
        <v>39569</v>
      </c>
      <c r="I537" s="62">
        <v>45047</v>
      </c>
      <c r="J537" s="114">
        <v>76629.41</v>
      </c>
      <c r="K537" s="100">
        <f>+J537*2.87%</f>
        <v>2199.2640670000001</v>
      </c>
      <c r="L537" s="119">
        <v>6272.88</v>
      </c>
      <c r="M537" s="117">
        <f>+J537*3.04%</f>
        <v>2329.5340639999999</v>
      </c>
      <c r="N537" s="19">
        <v>1715.46</v>
      </c>
      <c r="O537" s="67">
        <f>+J537-K537-L537-M537-N537</f>
        <v>64112.271868999997</v>
      </c>
      <c r="P537" s="46">
        <v>78</v>
      </c>
    </row>
    <row r="538" spans="1:16" ht="15.75" customHeight="1" x14ac:dyDescent="0.25">
      <c r="A538" s="18">
        <v>530</v>
      </c>
      <c r="B538" s="59" t="s">
        <v>1078</v>
      </c>
      <c r="C538" s="59" t="s">
        <v>1079</v>
      </c>
      <c r="D538" s="18" t="s">
        <v>29</v>
      </c>
      <c r="E538" s="72" t="s">
        <v>1091</v>
      </c>
      <c r="F538" s="94" t="s">
        <v>1586</v>
      </c>
      <c r="G538" s="65" t="s">
        <v>31</v>
      </c>
      <c r="H538" s="62">
        <v>39904</v>
      </c>
      <c r="I538" s="62">
        <v>45383</v>
      </c>
      <c r="J538" s="114">
        <v>76629.41</v>
      </c>
      <c r="K538" s="100">
        <f>+J538*2.87%</f>
        <v>2199.2640670000001</v>
      </c>
      <c r="L538" s="145">
        <v>6272.88</v>
      </c>
      <c r="M538" s="117">
        <f>+J538*3.04%</f>
        <v>2329.5340639999999</v>
      </c>
      <c r="N538" s="19">
        <v>1715.45</v>
      </c>
      <c r="O538" s="67">
        <f>+J538-K538-L538-M538-N538</f>
        <v>64112.281868999999</v>
      </c>
      <c r="P538" s="46">
        <v>79</v>
      </c>
    </row>
    <row r="539" spans="1:16" ht="15.75" customHeight="1" x14ac:dyDescent="0.25">
      <c r="A539" s="18">
        <v>531</v>
      </c>
      <c r="B539" s="59" t="s">
        <v>1080</v>
      </c>
      <c r="C539" s="59" t="s">
        <v>1081</v>
      </c>
      <c r="D539" s="18" t="s">
        <v>29</v>
      </c>
      <c r="E539" s="60" t="s">
        <v>1091</v>
      </c>
      <c r="F539" s="94" t="s">
        <v>1586</v>
      </c>
      <c r="G539" s="65" t="s">
        <v>31</v>
      </c>
      <c r="H539" s="62">
        <v>40422</v>
      </c>
      <c r="I539" s="62">
        <v>45170</v>
      </c>
      <c r="J539" s="114">
        <v>76629.41</v>
      </c>
      <c r="K539" s="100">
        <f>+J539*2.87%</f>
        <v>2199.2640670000001</v>
      </c>
      <c r="L539" s="119">
        <v>6615.97</v>
      </c>
      <c r="M539" s="117">
        <f>+J539*3.04%</f>
        <v>2329.5340639999999</v>
      </c>
      <c r="N539" s="19">
        <v>0</v>
      </c>
      <c r="O539" s="67">
        <f>+J539-K539-L539-M539-N539</f>
        <v>65484.641869000006</v>
      </c>
      <c r="P539" s="46">
        <v>80</v>
      </c>
    </row>
    <row r="540" spans="1:16" ht="15.75" customHeight="1" x14ac:dyDescent="0.25">
      <c r="A540" s="18">
        <v>532</v>
      </c>
      <c r="B540" s="59" t="s">
        <v>1082</v>
      </c>
      <c r="C540" s="59" t="s">
        <v>1083</v>
      </c>
      <c r="D540" s="18" t="s">
        <v>29</v>
      </c>
      <c r="E540" s="72" t="s">
        <v>1091</v>
      </c>
      <c r="F540" s="94" t="s">
        <v>1586</v>
      </c>
      <c r="G540" s="65" t="s">
        <v>31</v>
      </c>
      <c r="H540" s="62">
        <v>39539</v>
      </c>
      <c r="I540" s="62">
        <v>45383</v>
      </c>
      <c r="J540" s="114">
        <v>76629.41</v>
      </c>
      <c r="K540" s="100">
        <f>+J540*2.87%</f>
        <v>2199.2640670000001</v>
      </c>
      <c r="L540" s="145">
        <v>6615.97</v>
      </c>
      <c r="M540" s="117">
        <f>+J540*3.04%</f>
        <v>2329.5340639999999</v>
      </c>
      <c r="N540" s="19">
        <v>0</v>
      </c>
      <c r="O540" s="67">
        <f>+J540-K540-L540-M540-N540</f>
        <v>65484.641869000006</v>
      </c>
      <c r="P540" s="46">
        <v>81</v>
      </c>
    </row>
    <row r="541" spans="1:16" ht="15.75" customHeight="1" x14ac:dyDescent="0.25">
      <c r="A541" s="18">
        <v>533</v>
      </c>
      <c r="B541" s="59" t="s">
        <v>1084</v>
      </c>
      <c r="C541" s="59" t="s">
        <v>1085</v>
      </c>
      <c r="D541" s="18" t="s">
        <v>29</v>
      </c>
      <c r="E541" s="60" t="s">
        <v>1091</v>
      </c>
      <c r="F541" s="94" t="s">
        <v>1586</v>
      </c>
      <c r="G541" s="65" t="s">
        <v>31</v>
      </c>
      <c r="H541" s="62">
        <v>39722</v>
      </c>
      <c r="I541" s="62">
        <v>45200</v>
      </c>
      <c r="J541" s="114">
        <v>76629.41</v>
      </c>
      <c r="K541" s="100">
        <f>+J541*2.87%</f>
        <v>2199.2640670000001</v>
      </c>
      <c r="L541" s="145">
        <v>6615.97</v>
      </c>
      <c r="M541" s="117">
        <f>+J541*3.04%</f>
        <v>2329.5340639999999</v>
      </c>
      <c r="N541" s="19">
        <v>0</v>
      </c>
      <c r="O541" s="67">
        <f>+J541-K541-L541-M541-N541</f>
        <v>65484.641869000006</v>
      </c>
      <c r="P541" s="46">
        <v>82</v>
      </c>
    </row>
    <row r="542" spans="1:16" ht="15.75" customHeight="1" x14ac:dyDescent="0.25">
      <c r="A542" s="18">
        <v>534</v>
      </c>
      <c r="B542" s="59" t="s">
        <v>1086</v>
      </c>
      <c r="C542" s="59" t="s">
        <v>1087</v>
      </c>
      <c r="D542" s="18" t="s">
        <v>29</v>
      </c>
      <c r="E542" s="60" t="s">
        <v>1091</v>
      </c>
      <c r="F542" s="94" t="s">
        <v>1586</v>
      </c>
      <c r="G542" s="65" t="s">
        <v>31</v>
      </c>
      <c r="H542" s="62">
        <v>43891</v>
      </c>
      <c r="I542" s="62">
        <v>45352</v>
      </c>
      <c r="J542" s="114">
        <v>76629.41</v>
      </c>
      <c r="K542" s="100">
        <f>+J542*2.87%</f>
        <v>2199.2640670000001</v>
      </c>
      <c r="L542" s="119">
        <v>6615.97</v>
      </c>
      <c r="M542" s="117">
        <f>+J542*3.04%</f>
        <v>2329.5340639999999</v>
      </c>
      <c r="N542" s="19">
        <v>0</v>
      </c>
      <c r="O542" s="67">
        <f>+J542-K542-L542-M542-N542</f>
        <v>65484.641869000006</v>
      </c>
      <c r="P542" s="46">
        <v>1</v>
      </c>
    </row>
    <row r="543" spans="1:16" ht="15.75" customHeight="1" x14ac:dyDescent="0.25">
      <c r="A543" s="18">
        <v>535</v>
      </c>
      <c r="B543" s="59" t="s">
        <v>689</v>
      </c>
      <c r="C543" s="59" t="s">
        <v>1088</v>
      </c>
      <c r="D543" s="18" t="s">
        <v>26</v>
      </c>
      <c r="E543" s="60" t="s">
        <v>1714</v>
      </c>
      <c r="F543" s="94" t="s">
        <v>1586</v>
      </c>
      <c r="G543" s="65" t="s">
        <v>31</v>
      </c>
      <c r="H543" s="62">
        <v>44927</v>
      </c>
      <c r="I543" s="62">
        <v>45108</v>
      </c>
      <c r="J543" s="114">
        <v>76629.41</v>
      </c>
      <c r="K543" s="100">
        <f>+J543*2.87%</f>
        <v>2199.2640670000001</v>
      </c>
      <c r="L543" s="145">
        <v>6615.97</v>
      </c>
      <c r="M543" s="117">
        <f>+J543*3.04%</f>
        <v>2329.5340639999999</v>
      </c>
      <c r="N543" s="19">
        <v>8543.74</v>
      </c>
      <c r="O543" s="67">
        <f>+J543-K543-L543-M543-N543</f>
        <v>56940.901869000008</v>
      </c>
      <c r="P543" s="46">
        <v>42</v>
      </c>
    </row>
    <row r="544" spans="1:16" ht="15.75" customHeight="1" x14ac:dyDescent="0.25">
      <c r="A544" s="18">
        <v>536</v>
      </c>
      <c r="B544" s="59" t="s">
        <v>1089</v>
      </c>
      <c r="C544" s="59" t="s">
        <v>1090</v>
      </c>
      <c r="D544" s="18" t="s">
        <v>29</v>
      </c>
      <c r="E544" s="60" t="s">
        <v>1091</v>
      </c>
      <c r="F544" s="94" t="s">
        <v>1586</v>
      </c>
      <c r="G544" s="18" t="s">
        <v>27</v>
      </c>
      <c r="H544" s="62">
        <v>43010</v>
      </c>
      <c r="I544" s="18" t="s">
        <v>28</v>
      </c>
      <c r="J544" s="116">
        <v>86336.9</v>
      </c>
      <c r="K544" s="100">
        <f>+J544*2.87%</f>
        <v>2477.8690299999998</v>
      </c>
      <c r="L544" s="119">
        <v>8033.81</v>
      </c>
      <c r="M544" s="118">
        <f>+J544*3.04%</f>
        <v>2624.64176</v>
      </c>
      <c r="N544" s="19">
        <v>3430.92</v>
      </c>
      <c r="O544" s="71">
        <f>+J544-K544-L544-M544-N544</f>
        <v>69769.659209999998</v>
      </c>
      <c r="P544" s="46">
        <v>543</v>
      </c>
    </row>
    <row r="545" spans="1:16" ht="15.75" customHeight="1" x14ac:dyDescent="0.25">
      <c r="A545" s="18">
        <v>537</v>
      </c>
      <c r="B545" s="59" t="s">
        <v>1092</v>
      </c>
      <c r="C545" s="59" t="s">
        <v>1093</v>
      </c>
      <c r="D545" s="18" t="s">
        <v>26</v>
      </c>
      <c r="E545" s="72" t="s">
        <v>1094</v>
      </c>
      <c r="F545" s="94" t="s">
        <v>1586</v>
      </c>
      <c r="G545" s="18" t="s">
        <v>27</v>
      </c>
      <c r="H545" s="62">
        <v>43010</v>
      </c>
      <c r="I545" s="18" t="s">
        <v>28</v>
      </c>
      <c r="J545" s="116">
        <v>76629.41</v>
      </c>
      <c r="K545" s="100">
        <f>+J545*2.87%</f>
        <v>2199.2640670000001</v>
      </c>
      <c r="L545" s="145">
        <v>6615.97</v>
      </c>
      <c r="M545" s="118">
        <f>+J545*3.04%</f>
        <v>2329.5340639999999</v>
      </c>
      <c r="N545" s="19">
        <v>731.68</v>
      </c>
      <c r="O545" s="71">
        <f>+J545-K545-L545-M545-N545</f>
        <v>64752.961869000006</v>
      </c>
      <c r="P545" s="46">
        <v>544</v>
      </c>
    </row>
    <row r="546" spans="1:16" ht="15.75" customHeight="1" x14ac:dyDescent="0.25">
      <c r="A546" s="18">
        <v>538</v>
      </c>
      <c r="B546" s="59" t="s">
        <v>1095</v>
      </c>
      <c r="C546" s="59" t="s">
        <v>1096</v>
      </c>
      <c r="D546" s="18" t="s">
        <v>29</v>
      </c>
      <c r="E546" s="60" t="s">
        <v>1094</v>
      </c>
      <c r="F546" s="94" t="s">
        <v>1586</v>
      </c>
      <c r="G546" s="18" t="s">
        <v>27</v>
      </c>
      <c r="H546" s="62">
        <v>44409</v>
      </c>
      <c r="I546" s="18" t="s">
        <v>28</v>
      </c>
      <c r="J546" s="116">
        <v>76628.89</v>
      </c>
      <c r="K546" s="100">
        <f>+J546*2.87%</f>
        <v>2199.249143</v>
      </c>
      <c r="L546" s="145">
        <v>6615.87</v>
      </c>
      <c r="M546" s="118">
        <f>+J546*3.04%</f>
        <v>2329.5182559999998</v>
      </c>
      <c r="N546" s="19">
        <v>0</v>
      </c>
      <c r="O546" s="71">
        <f>+J546-K546-L546-M546-N546</f>
        <v>65484.252601000007</v>
      </c>
      <c r="P546" s="46">
        <v>528</v>
      </c>
    </row>
    <row r="547" spans="1:16" ht="15.75" customHeight="1" x14ac:dyDescent="0.25">
      <c r="A547" s="18">
        <v>539</v>
      </c>
      <c r="B547" s="140" t="s">
        <v>1830</v>
      </c>
      <c r="C547" s="98" t="s">
        <v>1831</v>
      </c>
      <c r="D547" s="18" t="s">
        <v>29</v>
      </c>
      <c r="E547" s="139" t="s">
        <v>1832</v>
      </c>
      <c r="F547" s="153" t="s">
        <v>1833</v>
      </c>
      <c r="G547" s="18" t="s">
        <v>27</v>
      </c>
      <c r="H547" s="62">
        <v>45658</v>
      </c>
      <c r="I547" s="18" t="s">
        <v>28</v>
      </c>
      <c r="J547" s="114">
        <v>76629.41</v>
      </c>
      <c r="K547" s="100">
        <f>+J547*2.87%</f>
        <v>2199.2640670000001</v>
      </c>
      <c r="L547" s="119">
        <v>6615.97</v>
      </c>
      <c r="M547" s="118">
        <f>+J547*3.04%</f>
        <v>2329.5340639999999</v>
      </c>
      <c r="N547" s="19">
        <v>0</v>
      </c>
      <c r="O547" s="71">
        <f>+J547-K547-L547-M547-N547</f>
        <v>65484.641869000006</v>
      </c>
      <c r="P547" s="46">
        <v>248</v>
      </c>
    </row>
    <row r="548" spans="1:16" ht="15.75" customHeight="1" x14ac:dyDescent="0.25">
      <c r="A548" s="18">
        <v>540</v>
      </c>
      <c r="B548" s="59" t="s">
        <v>1097</v>
      </c>
      <c r="C548" s="59" t="s">
        <v>1098</v>
      </c>
      <c r="D548" s="18" t="s">
        <v>29</v>
      </c>
      <c r="E548" s="60" t="s">
        <v>1099</v>
      </c>
      <c r="F548" s="61" t="s">
        <v>1588</v>
      </c>
      <c r="G548" s="18" t="s">
        <v>27</v>
      </c>
      <c r="H548" s="62">
        <v>39661</v>
      </c>
      <c r="I548" s="18" t="s">
        <v>28</v>
      </c>
      <c r="J548" s="114">
        <v>54607.41</v>
      </c>
      <c r="K548" s="100">
        <f>+J548*2.87%</f>
        <v>1567.232667</v>
      </c>
      <c r="L548" s="145">
        <v>2246.9499999999998</v>
      </c>
      <c r="M548" s="118">
        <f>+J548*3.04%</f>
        <v>1660.0652640000001</v>
      </c>
      <c r="N548" s="19">
        <v>1715.46</v>
      </c>
      <c r="O548" s="71">
        <f>+J548-K548-L548-M548-N548</f>
        <v>47417.702069000014</v>
      </c>
      <c r="P548" s="46">
        <v>457</v>
      </c>
    </row>
    <row r="549" spans="1:16" ht="15.75" customHeight="1" x14ac:dyDescent="0.25">
      <c r="A549" s="18">
        <v>541</v>
      </c>
      <c r="B549" s="59" t="s">
        <v>1100</v>
      </c>
      <c r="C549" s="59" t="s">
        <v>1101</v>
      </c>
      <c r="D549" s="18" t="s">
        <v>26</v>
      </c>
      <c r="E549" s="60" t="s">
        <v>1102</v>
      </c>
      <c r="F549" s="93" t="s">
        <v>1700</v>
      </c>
      <c r="G549" s="18" t="s">
        <v>27</v>
      </c>
      <c r="H549" s="62">
        <v>39596</v>
      </c>
      <c r="I549" s="18" t="s">
        <v>28</v>
      </c>
      <c r="J549" s="114">
        <v>76629.41</v>
      </c>
      <c r="K549" s="100">
        <f>+J549*2.87%</f>
        <v>2199.2640670000001</v>
      </c>
      <c r="L549" s="119">
        <v>6272.88</v>
      </c>
      <c r="M549" s="118">
        <f>+J549*3.04%</f>
        <v>2329.5340639999999</v>
      </c>
      <c r="N549" s="19">
        <v>3178.82</v>
      </c>
      <c r="O549" s="71">
        <f>+J549-K549-L549-M549-N549</f>
        <v>62648.911868999996</v>
      </c>
      <c r="P549" s="46">
        <v>441</v>
      </c>
    </row>
    <row r="550" spans="1:16" ht="15.75" customHeight="1" x14ac:dyDescent="0.25">
      <c r="A550" s="18">
        <v>542</v>
      </c>
      <c r="B550" s="59" t="s">
        <v>1103</v>
      </c>
      <c r="C550" s="59" t="s">
        <v>1104</v>
      </c>
      <c r="D550" s="18" t="s">
        <v>26</v>
      </c>
      <c r="E550" s="60" t="s">
        <v>1587</v>
      </c>
      <c r="F550" s="93" t="s">
        <v>1700</v>
      </c>
      <c r="G550" s="18" t="s">
        <v>27</v>
      </c>
      <c r="H550" s="62">
        <v>43556</v>
      </c>
      <c r="I550" s="18" t="s">
        <v>28</v>
      </c>
      <c r="J550" s="114">
        <v>76629.41</v>
      </c>
      <c r="K550" s="100">
        <f>+J550*2.87%</f>
        <v>2199.2640670000001</v>
      </c>
      <c r="L550" s="119">
        <v>5929.79</v>
      </c>
      <c r="M550" s="118">
        <f>+J550*3.04%</f>
        <v>2329.5340639999999</v>
      </c>
      <c r="N550" s="19">
        <v>18143.04</v>
      </c>
      <c r="O550" s="71">
        <f>+J550-K550-L550-M550-N550</f>
        <v>48027.781869000006</v>
      </c>
      <c r="P550" s="46">
        <v>321</v>
      </c>
    </row>
    <row r="551" spans="1:16" ht="15.75" customHeight="1" x14ac:dyDescent="0.25">
      <c r="A551" s="18">
        <v>543</v>
      </c>
      <c r="B551" s="59" t="s">
        <v>1105</v>
      </c>
      <c r="C551" s="59" t="s">
        <v>1106</v>
      </c>
      <c r="D551" s="18" t="s">
        <v>29</v>
      </c>
      <c r="E551" s="60" t="s">
        <v>1107</v>
      </c>
      <c r="F551" s="93" t="s">
        <v>1700</v>
      </c>
      <c r="G551" s="18" t="s">
        <v>27</v>
      </c>
      <c r="H551" s="62">
        <v>39569</v>
      </c>
      <c r="I551" s="18" t="s">
        <v>28</v>
      </c>
      <c r="J551" s="114">
        <v>30000</v>
      </c>
      <c r="K551" s="100">
        <f>+J551*2.87%</f>
        <v>861</v>
      </c>
      <c r="L551" s="99">
        <v>0</v>
      </c>
      <c r="M551" s="118">
        <f>+J551*3.04%</f>
        <v>912</v>
      </c>
      <c r="N551" s="19">
        <v>0</v>
      </c>
      <c r="O551" s="71">
        <f>+J551-K551-L551-M551-N551</f>
        <v>28227</v>
      </c>
      <c r="P551" s="46">
        <v>459</v>
      </c>
    </row>
    <row r="552" spans="1:16" ht="15.75" customHeight="1" x14ac:dyDescent="0.25">
      <c r="A552" s="18">
        <v>544</v>
      </c>
      <c r="B552" s="59" t="s">
        <v>1108</v>
      </c>
      <c r="C552" s="59" t="s">
        <v>1109</v>
      </c>
      <c r="D552" s="18" t="s">
        <v>29</v>
      </c>
      <c r="E552" s="72" t="s">
        <v>1110</v>
      </c>
      <c r="F552" s="93" t="s">
        <v>1606</v>
      </c>
      <c r="G552" s="18" t="s">
        <v>27</v>
      </c>
      <c r="H552" s="62">
        <v>42278</v>
      </c>
      <c r="I552" s="18" t="s">
        <v>28</v>
      </c>
      <c r="J552" s="116">
        <v>76629.41</v>
      </c>
      <c r="K552" s="100">
        <f>+J552*2.87%</f>
        <v>2199.2640670000001</v>
      </c>
      <c r="L552" s="119">
        <v>6272.88</v>
      </c>
      <c r="M552" s="118">
        <f>+J552*3.04%</f>
        <v>2329.5340639999999</v>
      </c>
      <c r="N552" s="19">
        <v>1715.46</v>
      </c>
      <c r="O552" s="71">
        <f>+J552-K552-L552-M552-N552</f>
        <v>64112.271868999997</v>
      </c>
      <c r="P552" s="46">
        <v>515</v>
      </c>
    </row>
    <row r="553" spans="1:16" ht="15.75" customHeight="1" x14ac:dyDescent="0.25">
      <c r="A553" s="18">
        <v>545</v>
      </c>
      <c r="B553" s="59" t="s">
        <v>1111</v>
      </c>
      <c r="C553" s="59" t="s">
        <v>1112</v>
      </c>
      <c r="D553" s="18" t="s">
        <v>29</v>
      </c>
      <c r="E553" s="60" t="s">
        <v>1113</v>
      </c>
      <c r="F553" s="93" t="s">
        <v>1713</v>
      </c>
      <c r="G553" s="18" t="s">
        <v>27</v>
      </c>
      <c r="H553" s="62">
        <v>44013</v>
      </c>
      <c r="I553" s="18" t="s">
        <v>28</v>
      </c>
      <c r="J553" s="116">
        <v>76629.41</v>
      </c>
      <c r="K553" s="100">
        <f>+J553*2.87%</f>
        <v>2199.2640670000001</v>
      </c>
      <c r="L553" s="119">
        <v>6615.97</v>
      </c>
      <c r="M553" s="118">
        <f>+J553*3.04%</f>
        <v>2329.5340639999999</v>
      </c>
      <c r="N553" s="19">
        <v>0</v>
      </c>
      <c r="O553" s="71">
        <f>+J553-K553-L553-M553-N553</f>
        <v>65484.641869000006</v>
      </c>
      <c r="P553" s="46">
        <v>626</v>
      </c>
    </row>
    <row r="554" spans="1:16" ht="15.75" customHeight="1" x14ac:dyDescent="0.25">
      <c r="A554" s="18">
        <v>546</v>
      </c>
      <c r="B554" s="59" t="s">
        <v>1114</v>
      </c>
      <c r="C554" s="59" t="s">
        <v>1115</v>
      </c>
      <c r="D554" s="18" t="s">
        <v>29</v>
      </c>
      <c r="E554" s="60" t="s">
        <v>1116</v>
      </c>
      <c r="F554" s="93" t="s">
        <v>1705</v>
      </c>
      <c r="G554" s="18" t="s">
        <v>27</v>
      </c>
      <c r="H554" s="62">
        <v>43586</v>
      </c>
      <c r="I554" s="18" t="s">
        <v>28</v>
      </c>
      <c r="J554" s="116">
        <v>76629.41</v>
      </c>
      <c r="K554" s="100">
        <f>+J554*2.87%</f>
        <v>2199.2640670000001</v>
      </c>
      <c r="L554" s="145">
        <v>6615.97</v>
      </c>
      <c r="M554" s="118">
        <f>+J554*3.04%</f>
        <v>2329.5340639999999</v>
      </c>
      <c r="N554" s="19">
        <v>0</v>
      </c>
      <c r="O554" s="71">
        <f>+J554-K554-L554-M554-N554</f>
        <v>65484.641869000006</v>
      </c>
      <c r="P554" s="46">
        <v>525</v>
      </c>
    </row>
    <row r="555" spans="1:16" ht="15.75" customHeight="1" x14ac:dyDescent="0.25">
      <c r="A555" s="18">
        <v>547</v>
      </c>
      <c r="B555" s="59" t="s">
        <v>1117</v>
      </c>
      <c r="C555" s="59" t="s">
        <v>1118</v>
      </c>
      <c r="D555" s="18" t="s">
        <v>26</v>
      </c>
      <c r="E555" s="72" t="s">
        <v>1651</v>
      </c>
      <c r="F555" s="94" t="s">
        <v>1602</v>
      </c>
      <c r="G555" s="65" t="s">
        <v>31</v>
      </c>
      <c r="H555" s="62">
        <v>39722</v>
      </c>
      <c r="I555" s="62">
        <v>45200</v>
      </c>
      <c r="J555" s="114">
        <v>85143.21</v>
      </c>
      <c r="K555" s="100">
        <f>+J555*2.87%</f>
        <v>2443.6101270000004</v>
      </c>
      <c r="L555" s="145">
        <v>8610.75</v>
      </c>
      <c r="M555" s="117">
        <f>+J555*3.04%</f>
        <v>2588.3535840000004</v>
      </c>
      <c r="N555" s="19">
        <v>0</v>
      </c>
      <c r="O555" s="67">
        <f>+J555-K555-L555-M555-N555</f>
        <v>71500.496289000002</v>
      </c>
      <c r="P555" s="46">
        <v>77</v>
      </c>
    </row>
    <row r="556" spans="1:16" ht="15.75" customHeight="1" x14ac:dyDescent="0.25">
      <c r="A556" s="18">
        <v>548</v>
      </c>
      <c r="B556" s="59" t="s">
        <v>276</v>
      </c>
      <c r="C556" s="59" t="s">
        <v>1119</v>
      </c>
      <c r="D556" s="18" t="s">
        <v>26</v>
      </c>
      <c r="E556" s="72" t="s">
        <v>1120</v>
      </c>
      <c r="F556" s="94" t="s">
        <v>1602</v>
      </c>
      <c r="G556" s="65" t="s">
        <v>31</v>
      </c>
      <c r="H556" s="62">
        <v>43525</v>
      </c>
      <c r="I556" s="62">
        <v>45352</v>
      </c>
      <c r="J556" s="114">
        <v>20000</v>
      </c>
      <c r="K556" s="100">
        <f>+J556*2.87%</f>
        <v>574</v>
      </c>
      <c r="L556" s="19">
        <v>0</v>
      </c>
      <c r="M556" s="117">
        <f>+J556*3.04%</f>
        <v>608</v>
      </c>
      <c r="N556" s="19">
        <v>0</v>
      </c>
      <c r="O556" s="67">
        <f>+J556-K556-L556-M556-N556</f>
        <v>18818</v>
      </c>
      <c r="P556" s="46">
        <v>152</v>
      </c>
    </row>
    <row r="557" spans="1:16" ht="15.75" customHeight="1" x14ac:dyDescent="0.25">
      <c r="A557" s="18">
        <v>549</v>
      </c>
      <c r="B557" s="59" t="s">
        <v>1121</v>
      </c>
      <c r="C557" s="59" t="s">
        <v>1122</v>
      </c>
      <c r="D557" s="18" t="s">
        <v>29</v>
      </c>
      <c r="E557" s="60" t="s">
        <v>1123</v>
      </c>
      <c r="F557" s="94" t="s">
        <v>1602</v>
      </c>
      <c r="G557" s="65" t="s">
        <v>31</v>
      </c>
      <c r="H557" s="62">
        <v>43525</v>
      </c>
      <c r="I557" s="62">
        <v>44986</v>
      </c>
      <c r="J557" s="114">
        <v>20000</v>
      </c>
      <c r="K557" s="100">
        <f>+J557*2.87%</f>
        <v>574</v>
      </c>
      <c r="L557" s="19">
        <v>0</v>
      </c>
      <c r="M557" s="117">
        <f>+J557*3.04%</f>
        <v>608</v>
      </c>
      <c r="N557" s="19">
        <v>1715.46</v>
      </c>
      <c r="O557" s="67">
        <f>+J557-K557-L557-M557-N557</f>
        <v>17102.54</v>
      </c>
      <c r="P557" s="46">
        <v>153</v>
      </c>
    </row>
    <row r="558" spans="1:16" ht="15.75" customHeight="1" x14ac:dyDescent="0.25">
      <c r="A558" s="18">
        <v>550</v>
      </c>
      <c r="B558" s="59" t="s">
        <v>1124</v>
      </c>
      <c r="C558" s="59" t="s">
        <v>1125</v>
      </c>
      <c r="D558" s="18" t="s">
        <v>26</v>
      </c>
      <c r="E558" s="72" t="s">
        <v>1126</v>
      </c>
      <c r="F558" s="94" t="s">
        <v>1602</v>
      </c>
      <c r="G558" s="65" t="s">
        <v>31</v>
      </c>
      <c r="H558" s="62">
        <v>40001</v>
      </c>
      <c r="I558" s="62">
        <v>45114</v>
      </c>
      <c r="J558" s="114">
        <v>86336.9</v>
      </c>
      <c r="K558" s="100">
        <f>+J558*2.87%</f>
        <v>2477.8690299999998</v>
      </c>
      <c r="L558" s="119">
        <v>8891.5400000000009</v>
      </c>
      <c r="M558" s="117">
        <f>+J558*3.04%</f>
        <v>2624.64176</v>
      </c>
      <c r="N558" s="19">
        <v>25482.04</v>
      </c>
      <c r="O558" s="67">
        <f>+J558-K558-L558-M558-N558</f>
        <v>46860.809209999985</v>
      </c>
      <c r="P558" s="46">
        <v>91</v>
      </c>
    </row>
    <row r="559" spans="1:16" ht="15.75" customHeight="1" x14ac:dyDescent="0.25">
      <c r="A559" s="18">
        <v>551</v>
      </c>
      <c r="B559" s="59" t="s">
        <v>1127</v>
      </c>
      <c r="C559" s="59" t="s">
        <v>1128</v>
      </c>
      <c r="D559" s="18" t="s">
        <v>26</v>
      </c>
      <c r="E559" s="60" t="s">
        <v>1129</v>
      </c>
      <c r="F559" s="94" t="s">
        <v>1602</v>
      </c>
      <c r="G559" s="65" t="s">
        <v>31</v>
      </c>
      <c r="H559" s="62">
        <v>40695</v>
      </c>
      <c r="I559" s="62">
        <v>45078</v>
      </c>
      <c r="J559" s="114">
        <v>76629.41</v>
      </c>
      <c r="K559" s="100">
        <f>+J559*2.87%</f>
        <v>2199.2640670000001</v>
      </c>
      <c r="L559" s="119">
        <v>6615.97</v>
      </c>
      <c r="M559" s="117">
        <f>+J559*3.04%</f>
        <v>2329.5340639999999</v>
      </c>
      <c r="N559" s="19">
        <v>0</v>
      </c>
      <c r="O559" s="67">
        <f>+J559-K559-L559-M559-N559</f>
        <v>65484.641869000006</v>
      </c>
      <c r="P559" s="46">
        <v>56</v>
      </c>
    </row>
    <row r="560" spans="1:16" ht="15.75" customHeight="1" x14ac:dyDescent="0.25">
      <c r="A560" s="18">
        <v>552</v>
      </c>
      <c r="B560" s="59" t="s">
        <v>1130</v>
      </c>
      <c r="C560" s="59" t="s">
        <v>1131</v>
      </c>
      <c r="D560" s="18" t="s">
        <v>26</v>
      </c>
      <c r="E560" s="60" t="s">
        <v>1603</v>
      </c>
      <c r="F560" s="94" t="s">
        <v>1602</v>
      </c>
      <c r="G560" s="65" t="s">
        <v>31</v>
      </c>
      <c r="H560" s="62">
        <v>44409</v>
      </c>
      <c r="I560" s="62">
        <v>45139</v>
      </c>
      <c r="J560" s="114">
        <v>76628.89</v>
      </c>
      <c r="K560" s="100">
        <f>+J560*2.87%</f>
        <v>2199.249143</v>
      </c>
      <c r="L560" s="145">
        <v>6615.87</v>
      </c>
      <c r="M560" s="117">
        <f>+J560*3.04%</f>
        <v>2329.5182559999998</v>
      </c>
      <c r="N560" s="19">
        <v>0</v>
      </c>
      <c r="O560" s="67">
        <f>+J560-K560-L560-M560-N560</f>
        <v>65484.252601000007</v>
      </c>
      <c r="P560" s="46">
        <v>16</v>
      </c>
    </row>
    <row r="561" spans="1:16" ht="15.75" customHeight="1" x14ac:dyDescent="0.25">
      <c r="A561" s="18">
        <v>553</v>
      </c>
      <c r="B561" s="59" t="s">
        <v>1132</v>
      </c>
      <c r="C561" s="59" t="s">
        <v>1133</v>
      </c>
      <c r="D561" s="18" t="s">
        <v>26</v>
      </c>
      <c r="E561" s="60" t="s">
        <v>1134</v>
      </c>
      <c r="F561" s="94" t="s">
        <v>1602</v>
      </c>
      <c r="G561" s="18" t="s">
        <v>27</v>
      </c>
      <c r="H561" s="62">
        <v>40299</v>
      </c>
      <c r="I561" s="18" t="s">
        <v>28</v>
      </c>
      <c r="J561" s="114">
        <v>86336.9</v>
      </c>
      <c r="K561" s="100">
        <f>+J561*2.87%</f>
        <v>2477.8690299999998</v>
      </c>
      <c r="L561" s="145">
        <v>8891.5400000000009</v>
      </c>
      <c r="M561" s="118">
        <f>+J561*3.04%</f>
        <v>2624.64176</v>
      </c>
      <c r="N561" s="19">
        <v>0</v>
      </c>
      <c r="O561" s="71">
        <f>+J561-K561-L561-M561-N561</f>
        <v>72342.849209999986</v>
      </c>
      <c r="P561" s="46">
        <v>419</v>
      </c>
    </row>
    <row r="562" spans="1:16" ht="15.75" customHeight="1" x14ac:dyDescent="0.25">
      <c r="A562" s="18">
        <v>554</v>
      </c>
      <c r="B562" s="59" t="s">
        <v>1135</v>
      </c>
      <c r="C562" s="59" t="s">
        <v>1136</v>
      </c>
      <c r="D562" s="18" t="s">
        <v>29</v>
      </c>
      <c r="E562" s="72" t="s">
        <v>1697</v>
      </c>
      <c r="F562" s="94" t="s">
        <v>1602</v>
      </c>
      <c r="G562" s="18" t="s">
        <v>27</v>
      </c>
      <c r="H562" s="62">
        <v>45047</v>
      </c>
      <c r="I562" s="18" t="s">
        <v>28</v>
      </c>
      <c r="J562" s="114">
        <v>76629.41</v>
      </c>
      <c r="K562" s="100">
        <f>+J562*2.87%</f>
        <v>2199.2640670000001</v>
      </c>
      <c r="L562" s="119">
        <v>6615.97</v>
      </c>
      <c r="M562" s="118">
        <f>'Nomina personal Fijo y Temporal'!M521</f>
        <v>2329.5340639999999</v>
      </c>
      <c r="N562" s="19">
        <v>0</v>
      </c>
      <c r="O562" s="71">
        <f>+J562-K562-L562-M562-N562</f>
        <v>65484.641869000006</v>
      </c>
      <c r="P562" s="46">
        <v>275</v>
      </c>
    </row>
    <row r="563" spans="1:16" ht="15.75" customHeight="1" x14ac:dyDescent="0.25">
      <c r="A563" s="18">
        <v>555</v>
      </c>
      <c r="B563" s="59" t="s">
        <v>1137</v>
      </c>
      <c r="C563" s="59" t="s">
        <v>1138</v>
      </c>
      <c r="D563" s="18" t="s">
        <v>26</v>
      </c>
      <c r="E563" s="60" t="s">
        <v>1139</v>
      </c>
      <c r="F563" s="94" t="s">
        <v>1602</v>
      </c>
      <c r="G563" s="18" t="s">
        <v>27</v>
      </c>
      <c r="H563" s="62">
        <v>39878</v>
      </c>
      <c r="I563" s="18" t="s">
        <v>28</v>
      </c>
      <c r="J563" s="114">
        <v>86336.9</v>
      </c>
      <c r="K563" s="100">
        <f>+J563*2.87%</f>
        <v>2477.8690299999998</v>
      </c>
      <c r="L563" s="145">
        <v>8891.5400000000009</v>
      </c>
      <c r="M563" s="118">
        <f>+J563*3.04%</f>
        <v>2624.64176</v>
      </c>
      <c r="N563" s="19">
        <v>0</v>
      </c>
      <c r="O563" s="71">
        <f>+J563-K563-L563-M563-N563</f>
        <v>72342.849209999986</v>
      </c>
      <c r="P563" s="46">
        <v>420</v>
      </c>
    </row>
    <row r="564" spans="1:16" ht="15.75" customHeight="1" x14ac:dyDescent="0.25">
      <c r="A564" s="18">
        <v>556</v>
      </c>
      <c r="B564" s="59" t="s">
        <v>1142</v>
      </c>
      <c r="C564" s="59" t="s">
        <v>1143</v>
      </c>
      <c r="D564" s="18" t="s">
        <v>26</v>
      </c>
      <c r="E564" s="60" t="s">
        <v>1139</v>
      </c>
      <c r="F564" s="94" t="s">
        <v>1602</v>
      </c>
      <c r="G564" s="18" t="s">
        <v>27</v>
      </c>
      <c r="H564" s="62">
        <v>39878</v>
      </c>
      <c r="I564" s="18" t="s">
        <v>28</v>
      </c>
      <c r="J564" s="114">
        <v>86336.9</v>
      </c>
      <c r="K564" s="100">
        <f>+J564*2.87%</f>
        <v>2477.8690299999998</v>
      </c>
      <c r="L564" s="145">
        <v>8891.5400000000009</v>
      </c>
      <c r="M564" s="118">
        <f>+J564*3.04%</f>
        <v>2624.64176</v>
      </c>
      <c r="N564" s="19">
        <v>0</v>
      </c>
      <c r="O564" s="71">
        <f>+J564-K564-L564-M564-N564</f>
        <v>72342.849209999986</v>
      </c>
      <c r="P564" s="46">
        <v>421</v>
      </c>
    </row>
    <row r="565" spans="1:16" ht="15.75" customHeight="1" x14ac:dyDescent="0.25">
      <c r="A565" s="18">
        <v>557</v>
      </c>
      <c r="B565" s="59" t="s">
        <v>1144</v>
      </c>
      <c r="C565" s="59" t="s">
        <v>1145</v>
      </c>
      <c r="D565" s="18" t="s">
        <v>29</v>
      </c>
      <c r="E565" s="72" t="s">
        <v>1146</v>
      </c>
      <c r="F565" s="94" t="s">
        <v>1602</v>
      </c>
      <c r="G565" s="18" t="s">
        <v>27</v>
      </c>
      <c r="H565" s="62">
        <v>39878</v>
      </c>
      <c r="I565" s="18" t="s">
        <v>28</v>
      </c>
      <c r="J565" s="114">
        <v>86336.9</v>
      </c>
      <c r="K565" s="100">
        <f>+J565*2.87%</f>
        <v>2477.8690299999998</v>
      </c>
      <c r="L565" s="145">
        <v>7604.94</v>
      </c>
      <c r="M565" s="118">
        <f>+J565*3.04%</f>
        <v>2624.64176</v>
      </c>
      <c r="N565" s="19">
        <v>5146.38</v>
      </c>
      <c r="O565" s="71">
        <f>+J565-K565-L565-M565-N565</f>
        <v>68483.069209999987</v>
      </c>
      <c r="P565" s="46">
        <v>422</v>
      </c>
    </row>
    <row r="566" spans="1:16" ht="15.75" customHeight="1" x14ac:dyDescent="0.25">
      <c r="A566" s="18">
        <v>558</v>
      </c>
      <c r="B566" s="59" t="s">
        <v>1147</v>
      </c>
      <c r="C566" s="59" t="s">
        <v>1148</v>
      </c>
      <c r="D566" s="18" t="s">
        <v>26</v>
      </c>
      <c r="E566" s="60" t="s">
        <v>1149</v>
      </c>
      <c r="F566" s="94" t="s">
        <v>1602</v>
      </c>
      <c r="G566" s="18" t="s">
        <v>27</v>
      </c>
      <c r="H566" s="62">
        <v>40102</v>
      </c>
      <c r="I566" s="18" t="s">
        <v>28</v>
      </c>
      <c r="J566" s="114">
        <v>86336.9</v>
      </c>
      <c r="K566" s="100">
        <f>+J566*2.87%</f>
        <v>2477.8690299999998</v>
      </c>
      <c r="L566" s="119">
        <v>8033.81</v>
      </c>
      <c r="M566" s="118">
        <f>+J566*3.04%</f>
        <v>2624.64176</v>
      </c>
      <c r="N566" s="19">
        <v>4894.28</v>
      </c>
      <c r="O566" s="71">
        <f>+J566-K566-L566-M566-N566</f>
        <v>68306.299209999997</v>
      </c>
      <c r="P566" s="46">
        <v>423</v>
      </c>
    </row>
    <row r="567" spans="1:16" ht="15.75" customHeight="1" x14ac:dyDescent="0.25">
      <c r="A567" s="18">
        <v>559</v>
      </c>
      <c r="B567" s="59" t="s">
        <v>1150</v>
      </c>
      <c r="C567" s="59" t="s">
        <v>1151</v>
      </c>
      <c r="D567" s="18" t="s">
        <v>26</v>
      </c>
      <c r="E567" s="72" t="s">
        <v>1123</v>
      </c>
      <c r="F567" s="94" t="s">
        <v>1602</v>
      </c>
      <c r="G567" s="18" t="s">
        <v>27</v>
      </c>
      <c r="H567" s="62">
        <v>39722</v>
      </c>
      <c r="I567" s="18" t="s">
        <v>28</v>
      </c>
      <c r="J567" s="114">
        <v>76629.41</v>
      </c>
      <c r="K567" s="100">
        <f>+J567*2.87%</f>
        <v>2199.2640670000001</v>
      </c>
      <c r="L567" s="145">
        <v>6615.97</v>
      </c>
      <c r="M567" s="118">
        <f>+J567*3.04%</f>
        <v>2329.5340639999999</v>
      </c>
      <c r="N567" s="19">
        <v>0</v>
      </c>
      <c r="O567" s="71">
        <f>+J567-K567-L567-M567-N567</f>
        <v>65484.641869000006</v>
      </c>
      <c r="P567" s="46">
        <v>425</v>
      </c>
    </row>
    <row r="568" spans="1:16" ht="15.75" customHeight="1" x14ac:dyDescent="0.25">
      <c r="A568" s="18">
        <v>560</v>
      </c>
      <c r="B568" s="59" t="s">
        <v>71</v>
      </c>
      <c r="C568" s="59" t="s">
        <v>1152</v>
      </c>
      <c r="D568" s="18" t="s">
        <v>26</v>
      </c>
      <c r="E568" s="72" t="s">
        <v>1153</v>
      </c>
      <c r="F568" s="94" t="s">
        <v>1602</v>
      </c>
      <c r="G568" s="18" t="s">
        <v>27</v>
      </c>
      <c r="H568" s="62">
        <v>40269</v>
      </c>
      <c r="I568" s="18" t="s">
        <v>28</v>
      </c>
      <c r="J568" s="114">
        <v>86336.9</v>
      </c>
      <c r="K568" s="100">
        <f>+J568*2.87%</f>
        <v>2477.8690299999998</v>
      </c>
      <c r="L568" s="145">
        <v>8891.5400000000009</v>
      </c>
      <c r="M568" s="118">
        <f>+J568*3.04%</f>
        <v>2624.64176</v>
      </c>
      <c r="N568" s="19">
        <v>0</v>
      </c>
      <c r="O568" s="71">
        <f>+J568-K568-L568-M568-N568</f>
        <v>72342.849209999986</v>
      </c>
      <c r="P568" s="46">
        <v>426</v>
      </c>
    </row>
    <row r="569" spans="1:16" ht="15.75" customHeight="1" x14ac:dyDescent="0.25">
      <c r="A569" s="18">
        <v>561</v>
      </c>
      <c r="B569" s="59" t="s">
        <v>1154</v>
      </c>
      <c r="C569" s="59" t="s">
        <v>1155</v>
      </c>
      <c r="D569" s="18" t="s">
        <v>26</v>
      </c>
      <c r="E569" s="72" t="s">
        <v>1156</v>
      </c>
      <c r="F569" s="94" t="s">
        <v>1602</v>
      </c>
      <c r="G569" s="18" t="s">
        <v>27</v>
      </c>
      <c r="H569" s="62">
        <v>40179</v>
      </c>
      <c r="I569" s="18" t="s">
        <v>28</v>
      </c>
      <c r="J569" s="114">
        <v>86336.9</v>
      </c>
      <c r="K569" s="100">
        <f>+J569*2.87%</f>
        <v>2477.8690299999998</v>
      </c>
      <c r="L569" s="145">
        <v>8891.5400000000009</v>
      </c>
      <c r="M569" s="118">
        <f>+J569*3.04%</f>
        <v>2624.64176</v>
      </c>
      <c r="N569" s="19">
        <v>1356.26</v>
      </c>
      <c r="O569" s="71">
        <f>+J569-K569-L569-M569-N569</f>
        <v>70986.589209999991</v>
      </c>
      <c r="P569" s="46">
        <v>433</v>
      </c>
    </row>
    <row r="570" spans="1:16" ht="15.75" customHeight="1" x14ac:dyDescent="0.25">
      <c r="A570" s="18">
        <v>562</v>
      </c>
      <c r="B570" s="59" t="s">
        <v>1157</v>
      </c>
      <c r="C570" s="59" t="s">
        <v>1158</v>
      </c>
      <c r="D570" s="18" t="s">
        <v>29</v>
      </c>
      <c r="E570" s="60" t="s">
        <v>1159</v>
      </c>
      <c r="F570" s="94" t="s">
        <v>1602</v>
      </c>
      <c r="G570" s="18" t="s">
        <v>27</v>
      </c>
      <c r="H570" s="62">
        <v>40458</v>
      </c>
      <c r="I570" s="18" t="s">
        <v>28</v>
      </c>
      <c r="J570" s="114">
        <v>30000</v>
      </c>
      <c r="K570" s="100">
        <f>+J570*2.87%</f>
        <v>861</v>
      </c>
      <c r="L570" s="19">
        <v>0</v>
      </c>
      <c r="M570" s="118">
        <f>+J570*3.04%</f>
        <v>912</v>
      </c>
      <c r="N570" s="19">
        <v>0</v>
      </c>
      <c r="O570" s="71">
        <f>+J570-K570-L570-M570-N570</f>
        <v>28227</v>
      </c>
      <c r="P570" s="46">
        <v>460</v>
      </c>
    </row>
    <row r="571" spans="1:16" ht="15.75" customHeight="1" x14ac:dyDescent="0.25">
      <c r="A571" s="18">
        <v>563</v>
      </c>
      <c r="B571" s="59" t="s">
        <v>1160</v>
      </c>
      <c r="C571" s="59" t="s">
        <v>1161</v>
      </c>
      <c r="D571" s="18" t="s">
        <v>29</v>
      </c>
      <c r="E571" s="72" t="s">
        <v>1159</v>
      </c>
      <c r="F571" s="94" t="s">
        <v>1602</v>
      </c>
      <c r="G571" s="18" t="s">
        <v>27</v>
      </c>
      <c r="H571" s="62">
        <v>39543</v>
      </c>
      <c r="I571" s="18" t="s">
        <v>28</v>
      </c>
      <c r="J571" s="114">
        <v>38200</v>
      </c>
      <c r="K571" s="100">
        <f>+J571*2.87%</f>
        <v>1096.3399999999999</v>
      </c>
      <c r="L571" s="145">
        <v>188.61</v>
      </c>
      <c r="M571" s="118">
        <f>+J571*3.04%</f>
        <v>1161.28</v>
      </c>
      <c r="N571" s="19">
        <v>0</v>
      </c>
      <c r="O571" s="71">
        <f>+J571-K571-L571-M571-N571</f>
        <v>35753.770000000004</v>
      </c>
      <c r="P571" s="46">
        <v>461</v>
      </c>
    </row>
    <row r="572" spans="1:16" ht="15.75" customHeight="1" x14ac:dyDescent="0.25">
      <c r="A572" s="18">
        <v>564</v>
      </c>
      <c r="B572" s="59" t="s">
        <v>1162</v>
      </c>
      <c r="C572" s="59" t="s">
        <v>1163</v>
      </c>
      <c r="D572" s="18" t="s">
        <v>29</v>
      </c>
      <c r="E572" s="60" t="s">
        <v>967</v>
      </c>
      <c r="F572" s="94" t="s">
        <v>1602</v>
      </c>
      <c r="G572" s="18" t="s">
        <v>27</v>
      </c>
      <c r="H572" s="95">
        <v>42249</v>
      </c>
      <c r="I572" s="18" t="s">
        <v>28</v>
      </c>
      <c r="J572" s="116">
        <v>71520.27</v>
      </c>
      <c r="K572" s="100">
        <f>+J572*2.87%</f>
        <v>2052.6317490000001</v>
      </c>
      <c r="L572" s="145">
        <v>5311.44</v>
      </c>
      <c r="M572" s="118">
        <f>+J572*3.04%</f>
        <v>2174.2162080000003</v>
      </c>
      <c r="N572" s="19">
        <v>1715.46</v>
      </c>
      <c r="O572" s="71">
        <f>+J572-K572-L572-M572-N572</f>
        <v>60266.522042999997</v>
      </c>
      <c r="P572" s="46">
        <v>509</v>
      </c>
    </row>
    <row r="573" spans="1:16" ht="15.75" customHeight="1" x14ac:dyDescent="0.25">
      <c r="A573" s="18">
        <v>565</v>
      </c>
      <c r="B573" s="59" t="s">
        <v>1164</v>
      </c>
      <c r="C573" s="59" t="s">
        <v>1165</v>
      </c>
      <c r="D573" s="18" t="s">
        <v>26</v>
      </c>
      <c r="E573" s="60" t="s">
        <v>1123</v>
      </c>
      <c r="F573" s="94" t="s">
        <v>1602</v>
      </c>
      <c r="G573" s="18" t="s">
        <v>27</v>
      </c>
      <c r="H573" s="62">
        <v>43525</v>
      </c>
      <c r="I573" s="18" t="s">
        <v>28</v>
      </c>
      <c r="J573" s="116">
        <v>76628.89</v>
      </c>
      <c r="K573" s="100">
        <f>+J573*2.87%</f>
        <v>2199.249143</v>
      </c>
      <c r="L573" s="119">
        <v>6615.87</v>
      </c>
      <c r="M573" s="118">
        <f>+J573*3.04%</f>
        <v>2329.5182559999998</v>
      </c>
      <c r="N573" s="19">
        <v>0</v>
      </c>
      <c r="O573" s="71">
        <f>+J573-K573-L573-M573-N573</f>
        <v>65484.252601000007</v>
      </c>
      <c r="P573" s="46">
        <v>579</v>
      </c>
    </row>
    <row r="574" spans="1:16" ht="15.75" customHeight="1" x14ac:dyDescent="0.25">
      <c r="A574" s="18">
        <v>566</v>
      </c>
      <c r="B574" s="59" t="s">
        <v>151</v>
      </c>
      <c r="C574" s="59" t="s">
        <v>1166</v>
      </c>
      <c r="D574" s="18" t="s">
        <v>29</v>
      </c>
      <c r="E574" s="72" t="s">
        <v>1167</v>
      </c>
      <c r="F574" s="94" t="s">
        <v>1602</v>
      </c>
      <c r="G574" s="18" t="s">
        <v>27</v>
      </c>
      <c r="H574" s="62">
        <v>43709</v>
      </c>
      <c r="I574" s="18" t="s">
        <v>28</v>
      </c>
      <c r="J574" s="116">
        <v>76628.89</v>
      </c>
      <c r="K574" s="100">
        <f>+J574*2.87%</f>
        <v>2199.249143</v>
      </c>
      <c r="L574" s="145">
        <v>6615.87</v>
      </c>
      <c r="M574" s="118">
        <f>+J574*3.04%</f>
        <v>2329.5182559999998</v>
      </c>
      <c r="N574" s="19">
        <v>0</v>
      </c>
      <c r="O574" s="71">
        <f>+J574-K574-L574-M574-N574</f>
        <v>65484.252601000007</v>
      </c>
      <c r="P574" s="46">
        <v>590</v>
      </c>
    </row>
    <row r="575" spans="1:16" ht="15.75" customHeight="1" x14ac:dyDescent="0.25">
      <c r="A575" s="18">
        <v>567</v>
      </c>
      <c r="B575" s="59" t="s">
        <v>1168</v>
      </c>
      <c r="C575" s="59" t="s">
        <v>1169</v>
      </c>
      <c r="D575" s="18" t="s">
        <v>26</v>
      </c>
      <c r="E575" s="42" t="s">
        <v>1156</v>
      </c>
      <c r="F575" s="94" t="s">
        <v>1602</v>
      </c>
      <c r="G575" s="18" t="s">
        <v>27</v>
      </c>
      <c r="H575" s="62">
        <v>43525</v>
      </c>
      <c r="I575" s="18" t="s">
        <v>28</v>
      </c>
      <c r="J575" s="116">
        <v>76628.89</v>
      </c>
      <c r="K575" s="100">
        <f>+J575*2.87%</f>
        <v>2199.249143</v>
      </c>
      <c r="L575" s="119">
        <v>6272.78</v>
      </c>
      <c r="M575" s="118">
        <f>+J575*3.04%</f>
        <v>2329.5182559999998</v>
      </c>
      <c r="N575" s="19">
        <v>1715.46</v>
      </c>
      <c r="O575" s="71">
        <f>+J575-K575-L575-M575-N575</f>
        <v>64111.882601000012</v>
      </c>
      <c r="P575" s="46">
        <v>593</v>
      </c>
    </row>
    <row r="576" spans="1:16" ht="15.75" customHeight="1" x14ac:dyDescent="0.25">
      <c r="A576" s="18">
        <v>568</v>
      </c>
      <c r="B576" s="59" t="s">
        <v>1170</v>
      </c>
      <c r="C576" s="59" t="s">
        <v>1171</v>
      </c>
      <c r="D576" s="18" t="s">
        <v>26</v>
      </c>
      <c r="E576" s="72" t="s">
        <v>1156</v>
      </c>
      <c r="F576" s="94" t="s">
        <v>1602</v>
      </c>
      <c r="G576" s="18" t="s">
        <v>27</v>
      </c>
      <c r="H576" s="62">
        <v>43525</v>
      </c>
      <c r="I576" s="18" t="s">
        <v>28</v>
      </c>
      <c r="J576" s="116">
        <v>76628.89</v>
      </c>
      <c r="K576" s="100">
        <f>+J576*2.87%</f>
        <v>2199.249143</v>
      </c>
      <c r="L576" s="119">
        <v>6615.87</v>
      </c>
      <c r="M576" s="118">
        <f>+J576*3.04%</f>
        <v>2329.5182559999998</v>
      </c>
      <c r="N576" s="19">
        <v>5829.32</v>
      </c>
      <c r="O576" s="71">
        <f>+J576-K576-L576-M576-N576</f>
        <v>59654.932601000008</v>
      </c>
      <c r="P576" s="46">
        <v>594</v>
      </c>
    </row>
    <row r="577" spans="1:16" ht="15.75" customHeight="1" x14ac:dyDescent="0.25">
      <c r="A577" s="18">
        <v>569</v>
      </c>
      <c r="B577" s="59" t="s">
        <v>1172</v>
      </c>
      <c r="C577" s="59" t="s">
        <v>1173</v>
      </c>
      <c r="D577" s="18" t="s">
        <v>26</v>
      </c>
      <c r="E577" s="60" t="s">
        <v>1123</v>
      </c>
      <c r="F577" s="94" t="s">
        <v>1602</v>
      </c>
      <c r="G577" s="18" t="s">
        <v>27</v>
      </c>
      <c r="H577" s="62">
        <v>43525</v>
      </c>
      <c r="I577" s="18" t="s">
        <v>28</v>
      </c>
      <c r="J577" s="116">
        <v>76628.89</v>
      </c>
      <c r="K577" s="100">
        <f>+J577*2.87%</f>
        <v>2199.249143</v>
      </c>
      <c r="L577" s="145">
        <v>6615.87</v>
      </c>
      <c r="M577" s="118">
        <f>+J577*3.04%</f>
        <v>2329.5182559999998</v>
      </c>
      <c r="N577" s="19">
        <v>7496.32</v>
      </c>
      <c r="O577" s="71">
        <f>+J577-K577-L577-M577-N577</f>
        <v>57987.932601000008</v>
      </c>
      <c r="P577" s="46">
        <v>597</v>
      </c>
    </row>
    <row r="578" spans="1:16" ht="15.75" customHeight="1" x14ac:dyDescent="0.25">
      <c r="A578" s="18">
        <v>570</v>
      </c>
      <c r="B578" s="59" t="s">
        <v>1174</v>
      </c>
      <c r="C578" s="59" t="s">
        <v>1175</v>
      </c>
      <c r="D578" s="18" t="s">
        <v>26</v>
      </c>
      <c r="E578" s="60" t="s">
        <v>1120</v>
      </c>
      <c r="F578" s="94" t="s">
        <v>1602</v>
      </c>
      <c r="G578" s="18" t="s">
        <v>27</v>
      </c>
      <c r="H578" s="62">
        <v>43525</v>
      </c>
      <c r="I578" s="18" t="s">
        <v>28</v>
      </c>
      <c r="J578" s="116">
        <v>76628.89</v>
      </c>
      <c r="K578" s="100">
        <f>+J578*2.87%</f>
        <v>2199.249143</v>
      </c>
      <c r="L578" s="119">
        <v>6615.87</v>
      </c>
      <c r="M578" s="118">
        <f>+J578*3.04%</f>
        <v>2329.5182559999998</v>
      </c>
      <c r="N578" s="19">
        <v>3658.4</v>
      </c>
      <c r="O578" s="71">
        <f>+J578-K578-L578-M578-N578</f>
        <v>61825.852601000006</v>
      </c>
      <c r="P578" s="46">
        <v>600</v>
      </c>
    </row>
    <row r="579" spans="1:16" ht="15.75" customHeight="1" x14ac:dyDescent="0.25">
      <c r="A579" s="18">
        <v>571</v>
      </c>
      <c r="B579" s="59" t="s">
        <v>1176</v>
      </c>
      <c r="C579" s="59" t="s">
        <v>1177</v>
      </c>
      <c r="D579" s="18" t="s">
        <v>26</v>
      </c>
      <c r="E579" s="60" t="s">
        <v>1178</v>
      </c>
      <c r="F579" s="94" t="s">
        <v>1602</v>
      </c>
      <c r="G579" s="18" t="s">
        <v>27</v>
      </c>
      <c r="H579" s="62">
        <v>43891</v>
      </c>
      <c r="I579" s="18" t="s">
        <v>28</v>
      </c>
      <c r="J579" s="116">
        <v>76629.41</v>
      </c>
      <c r="K579" s="100">
        <f>+J579*2.87%</f>
        <v>2199.2640670000001</v>
      </c>
      <c r="L579" s="145">
        <v>6615.97</v>
      </c>
      <c r="M579" s="118">
        <f>+J579*3.04%</f>
        <v>2329.5340639999999</v>
      </c>
      <c r="N579" s="19">
        <v>0</v>
      </c>
      <c r="O579" s="71">
        <f>+J579-K579-L579-M579-N579</f>
        <v>65484.641869000006</v>
      </c>
      <c r="P579" s="46">
        <v>612</v>
      </c>
    </row>
    <row r="580" spans="1:16" ht="15.75" customHeight="1" x14ac:dyDescent="0.25">
      <c r="A580" s="18">
        <v>572</v>
      </c>
      <c r="B580" s="59" t="s">
        <v>1179</v>
      </c>
      <c r="C580" s="59" t="s">
        <v>1180</v>
      </c>
      <c r="D580" s="18" t="s">
        <v>29</v>
      </c>
      <c r="E580" s="60" t="s">
        <v>967</v>
      </c>
      <c r="F580" s="94" t="s">
        <v>1602</v>
      </c>
      <c r="G580" s="18" t="s">
        <v>27</v>
      </c>
      <c r="H580" s="62">
        <v>44075</v>
      </c>
      <c r="I580" s="18" t="s">
        <v>28</v>
      </c>
      <c r="J580" s="116">
        <v>71520.27</v>
      </c>
      <c r="K580" s="100">
        <f>+J580*2.87%</f>
        <v>2052.6317490000001</v>
      </c>
      <c r="L580" s="145">
        <v>5654.53</v>
      </c>
      <c r="M580" s="118">
        <f>+J580*3.04%</f>
        <v>2174.2162080000003</v>
      </c>
      <c r="N580" s="19">
        <v>0</v>
      </c>
      <c r="O580" s="71">
        <f>+J580-K580-L580-M580-N580</f>
        <v>61638.892043</v>
      </c>
      <c r="P580" s="46">
        <v>629</v>
      </c>
    </row>
    <row r="581" spans="1:16" ht="15.75" customHeight="1" x14ac:dyDescent="0.25">
      <c r="A581" s="18">
        <v>573</v>
      </c>
      <c r="B581" s="59" t="s">
        <v>1181</v>
      </c>
      <c r="C581" s="59" t="s">
        <v>1182</v>
      </c>
      <c r="D581" s="18" t="s">
        <v>29</v>
      </c>
      <c r="E581" s="60" t="s">
        <v>1696</v>
      </c>
      <c r="F581" s="94" t="s">
        <v>1602</v>
      </c>
      <c r="G581" s="18" t="s">
        <v>27</v>
      </c>
      <c r="H581" s="62">
        <v>45047</v>
      </c>
      <c r="I581" s="18" t="s">
        <v>28</v>
      </c>
      <c r="J581" s="114">
        <v>71520.27</v>
      </c>
      <c r="K581" s="100">
        <f>+J581*2.87%</f>
        <v>2052.6317490000001</v>
      </c>
      <c r="L581" s="145">
        <v>5654.53</v>
      </c>
      <c r="M581" s="118">
        <f>+J581*3.04%</f>
        <v>2174.2162080000003</v>
      </c>
      <c r="N581" s="19">
        <v>0</v>
      </c>
      <c r="O581" s="71">
        <f>+J581-K581-L581-M581-N581</f>
        <v>61638.892043</v>
      </c>
      <c r="P581" s="46">
        <v>274</v>
      </c>
    </row>
    <row r="582" spans="1:16" ht="15.75" customHeight="1" x14ac:dyDescent="0.25">
      <c r="A582" s="18">
        <v>574</v>
      </c>
      <c r="B582" s="148" t="s">
        <v>1729</v>
      </c>
      <c r="C582" s="141" t="s">
        <v>1730</v>
      </c>
      <c r="D582" s="18" t="s">
        <v>29</v>
      </c>
      <c r="E582" s="60" t="s">
        <v>1731</v>
      </c>
      <c r="F582" s="69" t="s">
        <v>1602</v>
      </c>
      <c r="G582" s="18" t="s">
        <v>27</v>
      </c>
      <c r="H582" s="62">
        <v>45505</v>
      </c>
      <c r="I582" s="18" t="s">
        <v>28</v>
      </c>
      <c r="J582" s="114">
        <v>76629.41</v>
      </c>
      <c r="K582" s="100">
        <f>+J582*2.87%</f>
        <v>2199.2640670000001</v>
      </c>
      <c r="L582" s="145">
        <v>6615.97</v>
      </c>
      <c r="M582" s="118">
        <f>+J582*3.04%</f>
        <v>2329.5340639999999</v>
      </c>
      <c r="N582" s="19">
        <v>0</v>
      </c>
      <c r="O582" s="71">
        <f>+J582-K582-L582-M582-N582</f>
        <v>65484.641869000006</v>
      </c>
      <c r="P582" s="46">
        <v>214</v>
      </c>
    </row>
    <row r="583" spans="1:16" ht="15.75" customHeight="1" x14ac:dyDescent="0.25">
      <c r="A583" s="18">
        <v>575</v>
      </c>
      <c r="B583" s="59" t="s">
        <v>1183</v>
      </c>
      <c r="C583" s="59" t="s">
        <v>1184</v>
      </c>
      <c r="D583" s="18" t="s">
        <v>26</v>
      </c>
      <c r="E583" s="60" t="s">
        <v>1647</v>
      </c>
      <c r="F583" s="94" t="s">
        <v>1600</v>
      </c>
      <c r="G583" s="65" t="s">
        <v>31</v>
      </c>
      <c r="H583" s="62">
        <v>39539</v>
      </c>
      <c r="I583" s="62">
        <v>45383</v>
      </c>
      <c r="J583" s="114">
        <v>85143.21</v>
      </c>
      <c r="K583" s="100">
        <f>+J583*2.87%</f>
        <v>2443.6101270000004</v>
      </c>
      <c r="L583" s="119">
        <v>8610.75</v>
      </c>
      <c r="M583" s="117">
        <f>+J583*3.04%</f>
        <v>2588.3535840000004</v>
      </c>
      <c r="N583" s="19">
        <v>0</v>
      </c>
      <c r="O583" s="67">
        <f>+J583-K583-L583-M583-N583</f>
        <v>71500.496289000002</v>
      </c>
      <c r="P583" s="46">
        <v>73</v>
      </c>
    </row>
    <row r="584" spans="1:16" ht="15.75" customHeight="1" x14ac:dyDescent="0.25">
      <c r="A584" s="18">
        <v>576</v>
      </c>
      <c r="B584" s="59" t="s">
        <v>1185</v>
      </c>
      <c r="C584" s="59" t="s">
        <v>1186</v>
      </c>
      <c r="D584" s="18" t="s">
        <v>26</v>
      </c>
      <c r="E584" s="60" t="s">
        <v>1217</v>
      </c>
      <c r="F584" s="94" t="s">
        <v>1600</v>
      </c>
      <c r="G584" s="65" t="s">
        <v>31</v>
      </c>
      <c r="H584" s="62">
        <v>39569</v>
      </c>
      <c r="I584" s="62">
        <v>45047</v>
      </c>
      <c r="J584" s="114">
        <v>11272.02</v>
      </c>
      <c r="K584" s="100">
        <f>+J584*2.87%</f>
        <v>323.50697400000001</v>
      </c>
      <c r="L584" s="99">
        <v>0</v>
      </c>
      <c r="M584" s="117">
        <f>+J584*3.04%</f>
        <v>342.66940800000003</v>
      </c>
      <c r="N584" s="19">
        <v>0</v>
      </c>
      <c r="O584" s="67">
        <f>+J584-K584-L584-M584-N584</f>
        <v>10605.843618000001</v>
      </c>
      <c r="P584" s="46">
        <v>104</v>
      </c>
    </row>
    <row r="585" spans="1:16" ht="15.75" customHeight="1" x14ac:dyDescent="0.25">
      <c r="A585" s="18">
        <v>577</v>
      </c>
      <c r="B585" s="59" t="s">
        <v>1187</v>
      </c>
      <c r="C585" s="59" t="s">
        <v>1188</v>
      </c>
      <c r="D585" s="18" t="s">
        <v>29</v>
      </c>
      <c r="E585" s="72" t="s">
        <v>1623</v>
      </c>
      <c r="F585" s="94" t="s">
        <v>1600</v>
      </c>
      <c r="G585" s="65" t="s">
        <v>31</v>
      </c>
      <c r="H585" s="62">
        <v>39661</v>
      </c>
      <c r="I585" s="62">
        <v>45139</v>
      </c>
      <c r="J585" s="114">
        <v>5335.47</v>
      </c>
      <c r="K585" s="100">
        <f>+J585*2.87%</f>
        <v>153.12798900000001</v>
      </c>
      <c r="L585" s="99">
        <v>0</v>
      </c>
      <c r="M585" s="117">
        <f>+J585*3.04%</f>
        <v>162.19828800000002</v>
      </c>
      <c r="N585" s="19">
        <v>0</v>
      </c>
      <c r="O585" s="67">
        <f>+J585-K585-L585-M585-N585</f>
        <v>5020.143723000001</v>
      </c>
      <c r="P585" s="46">
        <v>105</v>
      </c>
    </row>
    <row r="586" spans="1:16" ht="15.75" customHeight="1" x14ac:dyDescent="0.25">
      <c r="A586" s="18">
        <v>578</v>
      </c>
      <c r="B586" s="59" t="s">
        <v>1189</v>
      </c>
      <c r="C586" s="59" t="s">
        <v>1190</v>
      </c>
      <c r="D586" s="18" t="s">
        <v>29</v>
      </c>
      <c r="E586" s="60" t="s">
        <v>1191</v>
      </c>
      <c r="F586" s="94" t="s">
        <v>1600</v>
      </c>
      <c r="G586" s="65" t="s">
        <v>31</v>
      </c>
      <c r="H586" s="62">
        <v>41095</v>
      </c>
      <c r="I586" s="62">
        <v>45112</v>
      </c>
      <c r="J586" s="114">
        <v>5066.57</v>
      </c>
      <c r="K586" s="100">
        <f>+J586*2.87%</f>
        <v>145.41055899999998</v>
      </c>
      <c r="L586" s="99">
        <v>0</v>
      </c>
      <c r="M586" s="117">
        <f>+J586*3.04%</f>
        <v>154.02372799999998</v>
      </c>
      <c r="N586" s="19">
        <v>0</v>
      </c>
      <c r="O586" s="67">
        <f>+J586-K586-L586-M586-N586</f>
        <v>4767.1357129999997</v>
      </c>
      <c r="P586" s="46">
        <v>116</v>
      </c>
    </row>
    <row r="587" spans="1:16" ht="15.75" customHeight="1" x14ac:dyDescent="0.25">
      <c r="A587" s="18">
        <v>579</v>
      </c>
      <c r="B587" s="59" t="s">
        <v>1192</v>
      </c>
      <c r="C587" s="59" t="s">
        <v>1193</v>
      </c>
      <c r="D587" s="18" t="s">
        <v>29</v>
      </c>
      <c r="E587" s="72" t="s">
        <v>1668</v>
      </c>
      <c r="F587" s="94" t="s">
        <v>1600</v>
      </c>
      <c r="G587" s="65" t="s">
        <v>31</v>
      </c>
      <c r="H587" s="62">
        <v>40056</v>
      </c>
      <c r="I587" s="62">
        <v>45169</v>
      </c>
      <c r="J587" s="114">
        <v>11272.04</v>
      </c>
      <c r="K587" s="100">
        <f>+J587*2.87%</f>
        <v>323.50754800000004</v>
      </c>
      <c r="L587" s="99">
        <v>0</v>
      </c>
      <c r="M587" s="117">
        <f>+J587*3.04%</f>
        <v>342.67001600000003</v>
      </c>
      <c r="N587" s="19">
        <v>0</v>
      </c>
      <c r="O587" s="67">
        <f>+J587-K587-L587-M587-N587</f>
        <v>10605.862436000001</v>
      </c>
      <c r="P587" s="46">
        <v>117</v>
      </c>
    </row>
    <row r="588" spans="1:16" ht="15.75" customHeight="1" x14ac:dyDescent="0.25">
      <c r="A588" s="18">
        <v>580</v>
      </c>
      <c r="B588" s="59" t="s">
        <v>1194</v>
      </c>
      <c r="C588" s="59" t="s">
        <v>1195</v>
      </c>
      <c r="D588" s="18" t="s">
        <v>29</v>
      </c>
      <c r="E588" s="60" t="s">
        <v>1196</v>
      </c>
      <c r="F588" s="94" t="s">
        <v>1600</v>
      </c>
      <c r="G588" s="65" t="s">
        <v>31</v>
      </c>
      <c r="H588" s="62">
        <v>44256</v>
      </c>
      <c r="I588" s="62">
        <v>45170</v>
      </c>
      <c r="J588" s="114">
        <v>76629.41</v>
      </c>
      <c r="K588" s="100">
        <f>+J588*2.87%</f>
        <v>2199.2640670000001</v>
      </c>
      <c r="L588" s="145">
        <v>5929.79</v>
      </c>
      <c r="M588" s="117">
        <f>+J588*3.04%</f>
        <v>2329.5340639999999</v>
      </c>
      <c r="N588" s="19">
        <v>3430.92</v>
      </c>
      <c r="O588" s="67">
        <f>+J588-K588-L588-M588-N588</f>
        <v>62739.901869000008</v>
      </c>
      <c r="P588" s="46">
        <v>14</v>
      </c>
    </row>
    <row r="589" spans="1:16" ht="15.75" customHeight="1" x14ac:dyDescent="0.25">
      <c r="A589" s="18">
        <v>581</v>
      </c>
      <c r="B589" s="144" t="s">
        <v>1197</v>
      </c>
      <c r="C589" s="59" t="s">
        <v>1198</v>
      </c>
      <c r="D589" s="18" t="s">
        <v>29</v>
      </c>
      <c r="E589" s="60" t="s">
        <v>1655</v>
      </c>
      <c r="F589" s="94" t="s">
        <v>1600</v>
      </c>
      <c r="G589" s="65" t="s">
        <v>31</v>
      </c>
      <c r="H589" s="62">
        <v>39615</v>
      </c>
      <c r="I589" s="62">
        <v>45093</v>
      </c>
      <c r="J589" s="114">
        <v>76628.89</v>
      </c>
      <c r="K589" s="100">
        <f>+J589*2.87%</f>
        <v>2199.249143</v>
      </c>
      <c r="L589" s="119">
        <v>6615.87</v>
      </c>
      <c r="M589" s="117">
        <f>+J589*3.04%</f>
        <v>2329.5182559999998</v>
      </c>
      <c r="N589" s="19">
        <v>0</v>
      </c>
      <c r="O589" s="67">
        <f>+J589-K589-L589-M589-N589</f>
        <v>65484.252601000007</v>
      </c>
      <c r="P589" s="46">
        <v>89</v>
      </c>
    </row>
    <row r="590" spans="1:16" ht="15.75" customHeight="1" x14ac:dyDescent="0.25">
      <c r="A590" s="18">
        <v>582</v>
      </c>
      <c r="B590" s="59" t="s">
        <v>1199</v>
      </c>
      <c r="C590" s="59" t="s">
        <v>1200</v>
      </c>
      <c r="D590" s="18" t="s">
        <v>26</v>
      </c>
      <c r="E590" s="60" t="s">
        <v>1656</v>
      </c>
      <c r="F590" s="94" t="s">
        <v>1600</v>
      </c>
      <c r="G590" s="65" t="s">
        <v>31</v>
      </c>
      <c r="H590" s="62">
        <v>39615</v>
      </c>
      <c r="I590" s="62">
        <v>45093</v>
      </c>
      <c r="J590" s="114">
        <v>76628.89</v>
      </c>
      <c r="K590" s="100">
        <f>+J590*2.87%</f>
        <v>2199.249143</v>
      </c>
      <c r="L590" s="145">
        <v>6615.87</v>
      </c>
      <c r="M590" s="117">
        <f>+J590*3.04%</f>
        <v>2329.5182559999998</v>
      </c>
      <c r="N590" s="19">
        <v>0</v>
      </c>
      <c r="O590" s="67">
        <f>+J590-K590-L590-M590-N590</f>
        <v>65484.252601000007</v>
      </c>
      <c r="P590" s="46">
        <v>90</v>
      </c>
    </row>
    <row r="591" spans="1:16" ht="15.75" customHeight="1" x14ac:dyDescent="0.25">
      <c r="A591" s="18">
        <v>583</v>
      </c>
      <c r="B591" s="59" t="s">
        <v>1201</v>
      </c>
      <c r="C591" s="59" t="s">
        <v>1202</v>
      </c>
      <c r="D591" s="18" t="s">
        <v>29</v>
      </c>
      <c r="E591" s="60" t="s">
        <v>1623</v>
      </c>
      <c r="F591" s="94" t="s">
        <v>1600</v>
      </c>
      <c r="G591" s="65" t="s">
        <v>31</v>
      </c>
      <c r="H591" s="62">
        <v>44927</v>
      </c>
      <c r="I591" s="62">
        <v>45108</v>
      </c>
      <c r="J591" s="114">
        <v>76629.41</v>
      </c>
      <c r="K591" s="100">
        <f>+J591*2.87%</f>
        <v>2199.2640670000001</v>
      </c>
      <c r="L591" s="145">
        <v>6615.97</v>
      </c>
      <c r="M591" s="117">
        <f>+J591*3.04%</f>
        <v>2329.5340639999999</v>
      </c>
      <c r="N591" s="19">
        <v>0</v>
      </c>
      <c r="O591" s="67">
        <f>+J591-K591-L591-M591-N591</f>
        <v>65484.641869000006</v>
      </c>
      <c r="P591" s="46">
        <v>45</v>
      </c>
    </row>
    <row r="592" spans="1:16" ht="15.75" customHeight="1" x14ac:dyDescent="0.25">
      <c r="A592" s="18">
        <v>584</v>
      </c>
      <c r="B592" s="59" t="s">
        <v>1203</v>
      </c>
      <c r="C592" s="59" t="s">
        <v>1204</v>
      </c>
      <c r="D592" s="18" t="s">
        <v>29</v>
      </c>
      <c r="E592" s="60" t="s">
        <v>1196</v>
      </c>
      <c r="F592" s="94" t="s">
        <v>1600</v>
      </c>
      <c r="G592" s="18" t="s">
        <v>27</v>
      </c>
      <c r="H592" s="62">
        <v>44593</v>
      </c>
      <c r="I592" s="18" t="s">
        <v>28</v>
      </c>
      <c r="J592" s="114">
        <v>71520.27</v>
      </c>
      <c r="K592" s="100">
        <f>+J592*2.87%</f>
        <v>2052.6317490000001</v>
      </c>
      <c r="L592" s="119">
        <v>4968.3500000000004</v>
      </c>
      <c r="M592" s="118">
        <f>+J592*3.04%</f>
        <v>2174.2162080000003</v>
      </c>
      <c r="N592" s="19">
        <v>3430.92</v>
      </c>
      <c r="O592" s="71">
        <f>+J592-K592-L592-M592-N592</f>
        <v>58894.152043000002</v>
      </c>
      <c r="P592" s="46">
        <v>343</v>
      </c>
    </row>
    <row r="593" spans="1:16" ht="15.75" customHeight="1" x14ac:dyDescent="0.25">
      <c r="A593" s="18">
        <v>585</v>
      </c>
      <c r="B593" s="59" t="s">
        <v>1205</v>
      </c>
      <c r="C593" s="59" t="s">
        <v>1206</v>
      </c>
      <c r="D593" s="18" t="s">
        <v>29</v>
      </c>
      <c r="E593" s="60" t="s">
        <v>1207</v>
      </c>
      <c r="F593" s="94" t="s">
        <v>1600</v>
      </c>
      <c r="G593" s="18" t="s">
        <v>27</v>
      </c>
      <c r="H593" s="62">
        <v>39703</v>
      </c>
      <c r="I593" s="18" t="s">
        <v>28</v>
      </c>
      <c r="J593" s="114">
        <v>76628.89</v>
      </c>
      <c r="K593" s="100">
        <f>+J593*2.87%</f>
        <v>2199.249143</v>
      </c>
      <c r="L593" s="119">
        <v>6272.78</v>
      </c>
      <c r="M593" s="118">
        <f>+J593*3.04%</f>
        <v>2329.5182559999998</v>
      </c>
      <c r="N593" s="19">
        <v>1715.46</v>
      </c>
      <c r="O593" s="71">
        <f>+J593-K593-L593-M593-N593</f>
        <v>64111.882601000012</v>
      </c>
      <c r="P593" s="46">
        <v>427</v>
      </c>
    </row>
    <row r="594" spans="1:16" ht="15.75" customHeight="1" x14ac:dyDescent="0.25">
      <c r="A594" s="18">
        <v>586</v>
      </c>
      <c r="B594" s="59" t="s">
        <v>1208</v>
      </c>
      <c r="C594" s="59" t="s">
        <v>1209</v>
      </c>
      <c r="D594" s="18" t="s">
        <v>29</v>
      </c>
      <c r="E594" s="60" t="s">
        <v>1210</v>
      </c>
      <c r="F594" s="94" t="s">
        <v>1600</v>
      </c>
      <c r="G594" s="18" t="s">
        <v>27</v>
      </c>
      <c r="H594" s="62">
        <v>41365</v>
      </c>
      <c r="I594" s="18" t="s">
        <v>28</v>
      </c>
      <c r="J594" s="114">
        <v>9487.5</v>
      </c>
      <c r="K594" s="100">
        <f>+J594*2.87%</f>
        <v>272.29124999999999</v>
      </c>
      <c r="L594" s="99">
        <v>0</v>
      </c>
      <c r="M594" s="118">
        <f>+J594*3.04%</f>
        <v>288.42</v>
      </c>
      <c r="N594" s="19">
        <v>0</v>
      </c>
      <c r="O594" s="71">
        <f>+J594-K594-L594-M594-N594</f>
        <v>8926.7887499999997</v>
      </c>
      <c r="P594" s="46">
        <v>428</v>
      </c>
    </row>
    <row r="595" spans="1:16" ht="15.75" customHeight="1" x14ac:dyDescent="0.25">
      <c r="A595" s="18">
        <v>587</v>
      </c>
      <c r="B595" s="59" t="s">
        <v>1211</v>
      </c>
      <c r="C595" s="59" t="s">
        <v>1212</v>
      </c>
      <c r="D595" s="18" t="s">
        <v>29</v>
      </c>
      <c r="E595" s="60" t="s">
        <v>1695</v>
      </c>
      <c r="F595" s="94" t="s">
        <v>1600</v>
      </c>
      <c r="G595" s="18" t="s">
        <v>27</v>
      </c>
      <c r="H595" s="62">
        <v>45047</v>
      </c>
      <c r="I595" s="18" t="s">
        <v>28</v>
      </c>
      <c r="J595" s="114">
        <v>76629.41</v>
      </c>
      <c r="K595" s="100">
        <f>+J595*2.87%</f>
        <v>2199.2640670000001</v>
      </c>
      <c r="L595" s="119">
        <v>5929.79</v>
      </c>
      <c r="M595" s="118">
        <f>+J595*3.04%</f>
        <v>2329.5340639999999</v>
      </c>
      <c r="N595" s="19">
        <v>3430.92</v>
      </c>
      <c r="O595" s="71">
        <f>+J595-K595-L595-M595-N595</f>
        <v>62739.901869000008</v>
      </c>
      <c r="P595" s="46">
        <v>272</v>
      </c>
    </row>
    <row r="596" spans="1:16" ht="15.75" customHeight="1" x14ac:dyDescent="0.25">
      <c r="A596" s="18">
        <v>588</v>
      </c>
      <c r="B596" s="59" t="s">
        <v>1213</v>
      </c>
      <c r="C596" s="59" t="s">
        <v>1214</v>
      </c>
      <c r="D596" s="18" t="s">
        <v>29</v>
      </c>
      <c r="E596" s="60" t="s">
        <v>1210</v>
      </c>
      <c r="F596" s="94" t="s">
        <v>1600</v>
      </c>
      <c r="G596" s="18" t="s">
        <v>27</v>
      </c>
      <c r="H596" s="96">
        <v>41000</v>
      </c>
      <c r="I596" s="18" t="s">
        <v>28</v>
      </c>
      <c r="J596" s="114">
        <v>76629.41</v>
      </c>
      <c r="K596" s="100">
        <f>+J596*2.87%</f>
        <v>2199.2640670000001</v>
      </c>
      <c r="L596" s="119">
        <v>6615.97</v>
      </c>
      <c r="M596" s="118">
        <f>+J596*3.04%</f>
        <v>2329.5340639999999</v>
      </c>
      <c r="N596" s="19">
        <v>2926.72</v>
      </c>
      <c r="O596" s="71">
        <f>+J596-K596-L596-M596-N596</f>
        <v>62557.921869000005</v>
      </c>
      <c r="P596" s="46">
        <v>429</v>
      </c>
    </row>
    <row r="597" spans="1:16" ht="15.75" customHeight="1" x14ac:dyDescent="0.25">
      <c r="A597" s="18">
        <v>589</v>
      </c>
      <c r="B597" s="59" t="s">
        <v>1215</v>
      </c>
      <c r="C597" s="59" t="s">
        <v>1216</v>
      </c>
      <c r="D597" s="18" t="s">
        <v>29</v>
      </c>
      <c r="E597" s="60" t="s">
        <v>1217</v>
      </c>
      <c r="F597" s="94" t="s">
        <v>1600</v>
      </c>
      <c r="G597" s="18" t="s">
        <v>27</v>
      </c>
      <c r="H597" s="62">
        <v>40299</v>
      </c>
      <c r="I597" s="18" t="s">
        <v>28</v>
      </c>
      <c r="J597" s="114">
        <v>76629.41</v>
      </c>
      <c r="K597" s="100">
        <f>+J597*2.87%</f>
        <v>2199.2640670000001</v>
      </c>
      <c r="L597" s="119">
        <v>6272.88</v>
      </c>
      <c r="M597" s="118">
        <f>+J597*3.04%</f>
        <v>2329.5340639999999</v>
      </c>
      <c r="N597" s="19">
        <v>1715.46</v>
      </c>
      <c r="O597" s="71">
        <f>+J597-K597-L597-M597-N597</f>
        <v>64112.271868999997</v>
      </c>
      <c r="P597" s="46">
        <v>430</v>
      </c>
    </row>
    <row r="598" spans="1:16" ht="15.75" customHeight="1" x14ac:dyDescent="0.25">
      <c r="A598" s="18">
        <v>590</v>
      </c>
      <c r="B598" s="59" t="s">
        <v>1218</v>
      </c>
      <c r="C598" s="59" t="s">
        <v>1219</v>
      </c>
      <c r="D598" s="18" t="s">
        <v>26</v>
      </c>
      <c r="E598" s="60" t="s">
        <v>1217</v>
      </c>
      <c r="F598" s="94" t="s">
        <v>1600</v>
      </c>
      <c r="G598" s="18" t="s">
        <v>27</v>
      </c>
      <c r="H598" s="62">
        <v>40352</v>
      </c>
      <c r="I598" s="18" t="s">
        <v>28</v>
      </c>
      <c r="J598" s="114">
        <v>76629.41</v>
      </c>
      <c r="K598" s="100">
        <f>+J598*2.87%</f>
        <v>2199.2640670000001</v>
      </c>
      <c r="L598" s="119">
        <v>5929.79</v>
      </c>
      <c r="M598" s="118">
        <f>+J598*3.04%</f>
        <v>2329.5340639999999</v>
      </c>
      <c r="N598" s="19">
        <v>3430.92</v>
      </c>
      <c r="O598" s="71">
        <f>+J598-K598-L598-M598-N598</f>
        <v>62739.901869000008</v>
      </c>
      <c r="P598" s="46">
        <v>431</v>
      </c>
    </row>
    <row r="599" spans="1:16" ht="15.75" customHeight="1" x14ac:dyDescent="0.25">
      <c r="A599" s="18">
        <v>591</v>
      </c>
      <c r="B599" s="59" t="s">
        <v>1220</v>
      </c>
      <c r="C599" s="59" t="s">
        <v>1221</v>
      </c>
      <c r="D599" s="18" t="s">
        <v>29</v>
      </c>
      <c r="E599" s="60" t="s">
        <v>1210</v>
      </c>
      <c r="F599" s="94" t="s">
        <v>1600</v>
      </c>
      <c r="G599" s="18" t="s">
        <v>27</v>
      </c>
      <c r="H599" s="62">
        <v>40918</v>
      </c>
      <c r="I599" s="18" t="s">
        <v>28</v>
      </c>
      <c r="J599" s="114">
        <v>76629.41</v>
      </c>
      <c r="K599" s="100">
        <f>+J599*2.87%</f>
        <v>2199.2640670000001</v>
      </c>
      <c r="L599" s="119">
        <v>6272.88</v>
      </c>
      <c r="M599" s="118">
        <f>+J599*3.04%</f>
        <v>2329.5340639999999</v>
      </c>
      <c r="N599" s="19">
        <v>1715.46</v>
      </c>
      <c r="O599" s="71">
        <f>+J599-K599-L599-M599-N599</f>
        <v>64112.271868999997</v>
      </c>
      <c r="P599" s="46">
        <v>432</v>
      </c>
    </row>
    <row r="600" spans="1:16" ht="15.75" customHeight="1" x14ac:dyDescent="0.25">
      <c r="A600" s="18">
        <v>592</v>
      </c>
      <c r="B600" s="59" t="s">
        <v>1222</v>
      </c>
      <c r="C600" s="59" t="s">
        <v>1223</v>
      </c>
      <c r="D600" s="18" t="s">
        <v>29</v>
      </c>
      <c r="E600" s="60" t="s">
        <v>1224</v>
      </c>
      <c r="F600" s="94" t="s">
        <v>1600</v>
      </c>
      <c r="G600" s="18" t="s">
        <v>27</v>
      </c>
      <c r="H600" s="62">
        <v>40087</v>
      </c>
      <c r="I600" s="18" t="s">
        <v>28</v>
      </c>
      <c r="J600" s="114">
        <v>76629.41</v>
      </c>
      <c r="K600" s="100">
        <f>+J600*2.87%</f>
        <v>2199.2640670000001</v>
      </c>
      <c r="L600" s="119">
        <v>6272.88</v>
      </c>
      <c r="M600" s="118">
        <f>+J600*3.04%</f>
        <v>2329.5340639999999</v>
      </c>
      <c r="N600" s="19">
        <v>1715.46</v>
      </c>
      <c r="O600" s="71">
        <f>+J600-K600-L600-M600-N600</f>
        <v>64112.271868999997</v>
      </c>
      <c r="P600" s="46">
        <v>454</v>
      </c>
    </row>
    <row r="601" spans="1:16" ht="15.75" customHeight="1" x14ac:dyDescent="0.25">
      <c r="A601" s="18">
        <v>593</v>
      </c>
      <c r="B601" s="59" t="s">
        <v>1225</v>
      </c>
      <c r="C601" s="59" t="s">
        <v>1226</v>
      </c>
      <c r="D601" s="18" t="s">
        <v>29</v>
      </c>
      <c r="E601" s="60" t="s">
        <v>1207</v>
      </c>
      <c r="F601" s="94" t="s">
        <v>1600</v>
      </c>
      <c r="G601" s="18" t="s">
        <v>27</v>
      </c>
      <c r="H601" s="62">
        <v>41351</v>
      </c>
      <c r="I601" s="18" t="s">
        <v>28</v>
      </c>
      <c r="J601" s="114">
        <v>76629.41</v>
      </c>
      <c r="K601" s="100">
        <f>+J601*2.87%</f>
        <v>2199.2640670000001</v>
      </c>
      <c r="L601" s="119">
        <v>6615.97</v>
      </c>
      <c r="M601" s="118">
        <f>+J601*3.04%</f>
        <v>2329.5340639999999</v>
      </c>
      <c r="N601" s="19">
        <v>731.68</v>
      </c>
      <c r="O601" s="71">
        <f>+J601-K601-L601-M601-N601</f>
        <v>64752.961869000006</v>
      </c>
      <c r="P601" s="46">
        <v>478</v>
      </c>
    </row>
    <row r="602" spans="1:16" ht="15.75" customHeight="1" x14ac:dyDescent="0.25">
      <c r="A602" s="18">
        <v>594</v>
      </c>
      <c r="B602" s="59" t="s">
        <v>1227</v>
      </c>
      <c r="C602" s="59" t="s">
        <v>1228</v>
      </c>
      <c r="D602" s="18" t="s">
        <v>29</v>
      </c>
      <c r="E602" s="60" t="s">
        <v>1229</v>
      </c>
      <c r="F602" s="94" t="s">
        <v>1600</v>
      </c>
      <c r="G602" s="18" t="s">
        <v>27</v>
      </c>
      <c r="H602" s="62">
        <v>41736</v>
      </c>
      <c r="I602" s="18" t="s">
        <v>28</v>
      </c>
      <c r="J602" s="114">
        <v>76629.41</v>
      </c>
      <c r="K602" s="100">
        <f>+J602*2.87%</f>
        <v>2199.2640670000001</v>
      </c>
      <c r="L602" s="119">
        <v>6615.97</v>
      </c>
      <c r="M602" s="118">
        <f>+J602*3.04%</f>
        <v>2329.5340639999999</v>
      </c>
      <c r="N602" s="19">
        <v>0</v>
      </c>
      <c r="O602" s="71">
        <f>+J602-K602-L602-M602-N602</f>
        <v>65484.641869000006</v>
      </c>
      <c r="P602" s="46">
        <v>496</v>
      </c>
    </row>
    <row r="603" spans="1:16" ht="15.75" customHeight="1" x14ac:dyDescent="0.25">
      <c r="A603" s="18">
        <v>595</v>
      </c>
      <c r="B603" s="59" t="s">
        <v>1230</v>
      </c>
      <c r="C603" s="59" t="s">
        <v>1231</v>
      </c>
      <c r="D603" s="18" t="s">
        <v>29</v>
      </c>
      <c r="E603" s="60" t="s">
        <v>1232</v>
      </c>
      <c r="F603" s="94" t="s">
        <v>1600</v>
      </c>
      <c r="G603" s="18" t="s">
        <v>27</v>
      </c>
      <c r="H603" s="62">
        <v>42439</v>
      </c>
      <c r="I603" s="18" t="s">
        <v>28</v>
      </c>
      <c r="J603" s="116">
        <v>76629.41</v>
      </c>
      <c r="K603" s="100">
        <f>+J603*2.87%</f>
        <v>2199.2640670000001</v>
      </c>
      <c r="L603" s="119">
        <v>6615.97</v>
      </c>
      <c r="M603" s="118">
        <f>+J603*3.04%</f>
        <v>2329.5340639999999</v>
      </c>
      <c r="N603" s="19">
        <v>4068.78</v>
      </c>
      <c r="O603" s="71">
        <f>+J603-K603-L603-M603-N603</f>
        <v>61415.861869000008</v>
      </c>
      <c r="P603" s="46">
        <v>530</v>
      </c>
    </row>
    <row r="604" spans="1:16" ht="15.75" customHeight="1" x14ac:dyDescent="0.25">
      <c r="A604" s="18">
        <v>596</v>
      </c>
      <c r="B604" s="59" t="s">
        <v>1233</v>
      </c>
      <c r="C604" s="59" t="s">
        <v>1234</v>
      </c>
      <c r="D604" s="18" t="s">
        <v>29</v>
      </c>
      <c r="E604" s="60" t="s">
        <v>1235</v>
      </c>
      <c r="F604" s="94" t="s">
        <v>1600</v>
      </c>
      <c r="G604" s="18" t="s">
        <v>27</v>
      </c>
      <c r="H604" s="62">
        <v>42439</v>
      </c>
      <c r="I604" s="18" t="s">
        <v>28</v>
      </c>
      <c r="J604" s="116">
        <v>76629.41</v>
      </c>
      <c r="K604" s="100">
        <f>+J604*2.87%</f>
        <v>2199.2640670000001</v>
      </c>
      <c r="L604" s="119">
        <v>6615.97</v>
      </c>
      <c r="M604" s="118">
        <f>+J604*3.04%</f>
        <v>2329.5340639999999</v>
      </c>
      <c r="N604" s="19">
        <v>0</v>
      </c>
      <c r="O604" s="71">
        <f>+J604-K604-L604-M604-N604</f>
        <v>65484.641869000006</v>
      </c>
      <c r="P604" s="46">
        <v>545</v>
      </c>
    </row>
    <row r="605" spans="1:16" ht="15.75" customHeight="1" x14ac:dyDescent="0.25">
      <c r="A605" s="18">
        <v>597</v>
      </c>
      <c r="B605" s="59" t="s">
        <v>1236</v>
      </c>
      <c r="C605" s="59" t="s">
        <v>902</v>
      </c>
      <c r="D605" s="18" t="s">
        <v>29</v>
      </c>
      <c r="E605" s="60" t="s">
        <v>1210</v>
      </c>
      <c r="F605" s="94" t="s">
        <v>1600</v>
      </c>
      <c r="G605" s="18" t="s">
        <v>27</v>
      </c>
      <c r="H605" s="62">
        <v>43525</v>
      </c>
      <c r="I605" s="18" t="s">
        <v>28</v>
      </c>
      <c r="J605" s="116">
        <v>76628.89</v>
      </c>
      <c r="K605" s="100">
        <f>+J605*2.87%</f>
        <v>2199.249143</v>
      </c>
      <c r="L605" s="119">
        <v>6615.87</v>
      </c>
      <c r="M605" s="118">
        <f>+J605*3.04%</f>
        <v>2329.5182559999998</v>
      </c>
      <c r="N605" s="19">
        <v>0</v>
      </c>
      <c r="O605" s="71">
        <f>+J605-K605-L605-M605-N605</f>
        <v>65484.252601000007</v>
      </c>
      <c r="P605" s="46">
        <v>576</v>
      </c>
    </row>
    <row r="606" spans="1:16" ht="15.75" customHeight="1" x14ac:dyDescent="0.25">
      <c r="A606" s="18">
        <v>598</v>
      </c>
      <c r="B606" s="59" t="s">
        <v>1237</v>
      </c>
      <c r="C606" s="59" t="s">
        <v>1238</v>
      </c>
      <c r="D606" s="18" t="s">
        <v>29</v>
      </c>
      <c r="E606" s="60" t="s">
        <v>1210</v>
      </c>
      <c r="F606" s="94" t="s">
        <v>1600</v>
      </c>
      <c r="G606" s="18" t="s">
        <v>27</v>
      </c>
      <c r="H606" s="62">
        <v>43525</v>
      </c>
      <c r="I606" s="18" t="s">
        <v>28</v>
      </c>
      <c r="J606" s="116">
        <v>76628.89</v>
      </c>
      <c r="K606" s="100">
        <f>+J606*2.87%</f>
        <v>2199.249143</v>
      </c>
      <c r="L606" s="119">
        <v>6615.87</v>
      </c>
      <c r="M606" s="118">
        <f>+J606*3.04%</f>
        <v>2329.5182559999998</v>
      </c>
      <c r="N606" s="19">
        <v>2756.68</v>
      </c>
      <c r="O606" s="71">
        <f>+J606-K606-L606-M606-N606</f>
        <v>62727.572601000007</v>
      </c>
      <c r="P606" s="46">
        <v>577</v>
      </c>
    </row>
    <row r="607" spans="1:16" ht="15.75" customHeight="1" x14ac:dyDescent="0.25">
      <c r="A607" s="18">
        <v>599</v>
      </c>
      <c r="B607" s="59" t="s">
        <v>1239</v>
      </c>
      <c r="C607" s="59" t="s">
        <v>1240</v>
      </c>
      <c r="D607" s="18" t="s">
        <v>29</v>
      </c>
      <c r="E607" s="60" t="s">
        <v>1210</v>
      </c>
      <c r="F607" s="94" t="s">
        <v>1600</v>
      </c>
      <c r="G607" s="18" t="s">
        <v>27</v>
      </c>
      <c r="H607" s="62">
        <v>43525</v>
      </c>
      <c r="I607" s="18" t="s">
        <v>28</v>
      </c>
      <c r="J607" s="116">
        <v>76628.89</v>
      </c>
      <c r="K607" s="100">
        <f>+J607*2.87%</f>
        <v>2199.249143</v>
      </c>
      <c r="L607" s="119">
        <v>6615.87</v>
      </c>
      <c r="M607" s="118">
        <f>+J607*3.04%</f>
        <v>2329.5182559999998</v>
      </c>
      <c r="N607" s="19">
        <v>0</v>
      </c>
      <c r="O607" s="71">
        <f>+J607-K607-L607-M607-N607</f>
        <v>65484.252601000007</v>
      </c>
      <c r="P607" s="46">
        <v>578</v>
      </c>
    </row>
    <row r="608" spans="1:16" ht="15.75" customHeight="1" x14ac:dyDescent="0.25">
      <c r="A608" s="18">
        <v>600</v>
      </c>
      <c r="B608" s="59" t="s">
        <v>1241</v>
      </c>
      <c r="C608" s="59" t="s">
        <v>1242</v>
      </c>
      <c r="D608" s="18" t="s">
        <v>29</v>
      </c>
      <c r="E608" s="60" t="s">
        <v>1210</v>
      </c>
      <c r="F608" s="94" t="s">
        <v>1600</v>
      </c>
      <c r="G608" s="18" t="s">
        <v>27</v>
      </c>
      <c r="H608" s="62">
        <v>43525</v>
      </c>
      <c r="I608" s="18" t="s">
        <v>28</v>
      </c>
      <c r="J608" s="116">
        <v>76628.89</v>
      </c>
      <c r="K608" s="100">
        <f>+J608*2.87%</f>
        <v>2199.249143</v>
      </c>
      <c r="L608" s="119">
        <v>6615.87</v>
      </c>
      <c r="M608" s="118">
        <f>+J608*3.04%</f>
        <v>2329.5182559999998</v>
      </c>
      <c r="N608" s="19">
        <v>0</v>
      </c>
      <c r="O608" s="71">
        <f>+J608-K608-L608-M608-N608</f>
        <v>65484.252601000007</v>
      </c>
      <c r="P608" s="46">
        <v>580</v>
      </c>
    </row>
    <row r="609" spans="1:16" ht="15.75" customHeight="1" x14ac:dyDescent="0.25">
      <c r="A609" s="18">
        <v>601</v>
      </c>
      <c r="B609" s="59" t="s">
        <v>1243</v>
      </c>
      <c r="C609" s="59" t="s">
        <v>1244</v>
      </c>
      <c r="D609" s="18" t="s">
        <v>26</v>
      </c>
      <c r="E609" s="60" t="s">
        <v>1217</v>
      </c>
      <c r="F609" s="94" t="s">
        <v>1600</v>
      </c>
      <c r="G609" s="18" t="s">
        <v>27</v>
      </c>
      <c r="H609" s="62">
        <v>43525</v>
      </c>
      <c r="I609" s="18" t="s">
        <v>28</v>
      </c>
      <c r="J609" s="116">
        <v>76628.89</v>
      </c>
      <c r="K609" s="100">
        <f>+J609*2.87%</f>
        <v>2199.249143</v>
      </c>
      <c r="L609" s="145">
        <v>6615.87</v>
      </c>
      <c r="M609" s="118">
        <f>+J609*3.04%</f>
        <v>2329.5182559999998</v>
      </c>
      <c r="N609" s="19">
        <v>0</v>
      </c>
      <c r="O609" s="71">
        <f>+J609-K609-L609-M609-N609</f>
        <v>65484.252601000007</v>
      </c>
      <c r="P609" s="46">
        <v>582</v>
      </c>
    </row>
    <row r="610" spans="1:16" ht="15.75" customHeight="1" x14ac:dyDescent="0.25">
      <c r="A610" s="18">
        <v>602</v>
      </c>
      <c r="B610" s="59" t="s">
        <v>1245</v>
      </c>
      <c r="C610" s="59" t="s">
        <v>1246</v>
      </c>
      <c r="D610" s="18" t="s">
        <v>29</v>
      </c>
      <c r="E610" s="72" t="s">
        <v>1210</v>
      </c>
      <c r="F610" s="94" t="s">
        <v>1600</v>
      </c>
      <c r="G610" s="18" t="s">
        <v>27</v>
      </c>
      <c r="H610" s="62">
        <v>43525</v>
      </c>
      <c r="I610" s="18" t="s">
        <v>28</v>
      </c>
      <c r="J610" s="116">
        <v>76628.89</v>
      </c>
      <c r="K610" s="100">
        <f>+J610*2.87%</f>
        <v>2199.249143</v>
      </c>
      <c r="L610" s="145">
        <v>6615.87</v>
      </c>
      <c r="M610" s="118">
        <f>+J610*3.04%</f>
        <v>2329.5182559999998</v>
      </c>
      <c r="N610" s="19">
        <v>0</v>
      </c>
      <c r="O610" s="71">
        <f>+J610-K610-L610-M610-N610</f>
        <v>65484.252601000007</v>
      </c>
      <c r="P610" s="46">
        <v>585</v>
      </c>
    </row>
    <row r="611" spans="1:16" ht="15.75" customHeight="1" x14ac:dyDescent="0.25">
      <c r="A611" s="18">
        <v>603</v>
      </c>
      <c r="B611" s="59" t="s">
        <v>1247</v>
      </c>
      <c r="C611" s="59" t="s">
        <v>1248</v>
      </c>
      <c r="D611" s="18" t="s">
        <v>29</v>
      </c>
      <c r="E611" s="60" t="s">
        <v>1210</v>
      </c>
      <c r="F611" s="94" t="s">
        <v>1600</v>
      </c>
      <c r="G611" s="18" t="s">
        <v>27</v>
      </c>
      <c r="H611" s="62">
        <v>43586</v>
      </c>
      <c r="I611" s="18" t="s">
        <v>28</v>
      </c>
      <c r="J611" s="116">
        <v>76628.89</v>
      </c>
      <c r="K611" s="100">
        <f>+J611*2.87%</f>
        <v>2199.249143</v>
      </c>
      <c r="L611" s="145">
        <v>6615.87</v>
      </c>
      <c r="M611" s="118">
        <f>+J611*3.04%</f>
        <v>2329.5182559999998</v>
      </c>
      <c r="N611" s="19">
        <v>731.68</v>
      </c>
      <c r="O611" s="71">
        <f>+J611-K611-L611-M611-N611</f>
        <v>64752.572601000007</v>
      </c>
      <c r="P611" s="46">
        <v>586</v>
      </c>
    </row>
    <row r="612" spans="1:16" ht="15.75" customHeight="1" x14ac:dyDescent="0.25">
      <c r="A612" s="18">
        <v>604</v>
      </c>
      <c r="B612" s="59" t="s">
        <v>1249</v>
      </c>
      <c r="C612" s="59" t="s">
        <v>1250</v>
      </c>
      <c r="D612" s="18" t="s">
        <v>26</v>
      </c>
      <c r="E612" s="72" t="s">
        <v>1217</v>
      </c>
      <c r="F612" s="94" t="s">
        <v>1600</v>
      </c>
      <c r="G612" s="18" t="s">
        <v>27</v>
      </c>
      <c r="H612" s="62">
        <v>43586</v>
      </c>
      <c r="I612" s="18" t="s">
        <v>28</v>
      </c>
      <c r="J612" s="116">
        <v>76628.89</v>
      </c>
      <c r="K612" s="100">
        <f>+J612*2.87%</f>
        <v>2199.249143</v>
      </c>
      <c r="L612" s="145">
        <v>6615.87</v>
      </c>
      <c r="M612" s="118">
        <f>+J612*3.04%</f>
        <v>2329.5182559999998</v>
      </c>
      <c r="N612" s="19">
        <v>0</v>
      </c>
      <c r="O612" s="71">
        <f>+J612-K612-L612-M612-N612</f>
        <v>65484.252601000007</v>
      </c>
      <c r="P612" s="46">
        <v>587</v>
      </c>
    </row>
    <row r="613" spans="1:16" ht="15.75" customHeight="1" x14ac:dyDescent="0.25">
      <c r="A613" s="18">
        <v>605</v>
      </c>
      <c r="B613" s="59" t="s">
        <v>1251</v>
      </c>
      <c r="C613" s="59" t="s">
        <v>1252</v>
      </c>
      <c r="D613" s="18" t="s">
        <v>26</v>
      </c>
      <c r="E613" s="72" t="s">
        <v>1217</v>
      </c>
      <c r="F613" s="94" t="s">
        <v>1600</v>
      </c>
      <c r="G613" s="18" t="s">
        <v>27</v>
      </c>
      <c r="H613" s="62">
        <v>43586</v>
      </c>
      <c r="I613" s="18" t="s">
        <v>28</v>
      </c>
      <c r="J613" s="116">
        <v>76628.89</v>
      </c>
      <c r="K613" s="100">
        <f>+J613*2.87%</f>
        <v>2199.249143</v>
      </c>
      <c r="L613" s="119">
        <v>6615.87</v>
      </c>
      <c r="M613" s="118">
        <f>+J613*3.04%</f>
        <v>2329.5182559999998</v>
      </c>
      <c r="N613" s="19">
        <v>0</v>
      </c>
      <c r="O613" s="71">
        <f>+J613-K613-L613-M613-N613</f>
        <v>65484.252601000007</v>
      </c>
      <c r="P613" s="46">
        <v>588</v>
      </c>
    </row>
    <row r="614" spans="1:16" ht="15.75" customHeight="1" x14ac:dyDescent="0.25">
      <c r="A614" s="18">
        <v>606</v>
      </c>
      <c r="B614" s="59" t="s">
        <v>1253</v>
      </c>
      <c r="C614" s="59" t="s">
        <v>1254</v>
      </c>
      <c r="D614" s="18" t="s">
        <v>29</v>
      </c>
      <c r="E614" s="60" t="s">
        <v>1210</v>
      </c>
      <c r="F614" s="94" t="s">
        <v>1600</v>
      </c>
      <c r="G614" s="18" t="s">
        <v>27</v>
      </c>
      <c r="H614" s="62">
        <v>43525</v>
      </c>
      <c r="I614" s="18" t="s">
        <v>28</v>
      </c>
      <c r="J614" s="116">
        <v>76628.89</v>
      </c>
      <c r="K614" s="100">
        <f>+J614*2.87%</f>
        <v>2199.249143</v>
      </c>
      <c r="L614" s="145">
        <v>5929.69</v>
      </c>
      <c r="M614" s="118">
        <f>+J614*3.04%</f>
        <v>2329.5182559999998</v>
      </c>
      <c r="N614" s="19">
        <v>5625.96</v>
      </c>
      <c r="O614" s="71">
        <f>+J614-K614-L614-M614-N614</f>
        <v>60544.472601000009</v>
      </c>
      <c r="P614" s="46">
        <v>589</v>
      </c>
    </row>
    <row r="615" spans="1:16" ht="15.75" customHeight="1" x14ac:dyDescent="0.25">
      <c r="A615" s="18">
        <v>607</v>
      </c>
      <c r="B615" s="59" t="s">
        <v>1255</v>
      </c>
      <c r="C615" s="59" t="s">
        <v>1256</v>
      </c>
      <c r="D615" s="18" t="s">
        <v>26</v>
      </c>
      <c r="E615" s="72" t="s">
        <v>1217</v>
      </c>
      <c r="F615" s="94" t="s">
        <v>1600</v>
      </c>
      <c r="G615" s="18" t="s">
        <v>27</v>
      </c>
      <c r="H615" s="62">
        <v>43525</v>
      </c>
      <c r="I615" s="18" t="s">
        <v>28</v>
      </c>
      <c r="J615" s="116">
        <v>76628.89</v>
      </c>
      <c r="K615" s="100">
        <f>+J615*2.87%</f>
        <v>2199.249143</v>
      </c>
      <c r="L615" s="119">
        <v>6272.78</v>
      </c>
      <c r="M615" s="118">
        <f>+J615*3.04%</f>
        <v>2329.5182559999998</v>
      </c>
      <c r="N615" s="19">
        <v>1715.46</v>
      </c>
      <c r="O615" s="71">
        <f>+J615-K615-L615-M615-N615</f>
        <v>64111.882601000012</v>
      </c>
      <c r="P615" s="46">
        <v>592</v>
      </c>
    </row>
    <row r="616" spans="1:16" ht="15.75" customHeight="1" x14ac:dyDescent="0.25">
      <c r="A616" s="18">
        <v>608</v>
      </c>
      <c r="B616" s="59" t="s">
        <v>1257</v>
      </c>
      <c r="C616" s="59" t="s">
        <v>1258</v>
      </c>
      <c r="D616" s="18" t="s">
        <v>29</v>
      </c>
      <c r="E616" s="72" t="s">
        <v>1210</v>
      </c>
      <c r="F616" s="94" t="s">
        <v>1600</v>
      </c>
      <c r="G616" s="18" t="s">
        <v>27</v>
      </c>
      <c r="H616" s="62">
        <v>43525</v>
      </c>
      <c r="I616" s="18" t="s">
        <v>28</v>
      </c>
      <c r="J616" s="116">
        <v>76628.89</v>
      </c>
      <c r="K616" s="100">
        <f>+J616*2.87%</f>
        <v>2199.249143</v>
      </c>
      <c r="L616" s="119">
        <v>6615.87</v>
      </c>
      <c r="M616" s="118">
        <f>+J616*3.04%</f>
        <v>2329.5182559999998</v>
      </c>
      <c r="N616" s="19">
        <v>0</v>
      </c>
      <c r="O616" s="71">
        <f>+J616-K616-L616-M616-N616</f>
        <v>65484.252601000007</v>
      </c>
      <c r="P616" s="46">
        <v>595</v>
      </c>
    </row>
    <row r="617" spans="1:16" ht="15.75" customHeight="1" x14ac:dyDescent="0.25">
      <c r="A617" s="18">
        <v>609</v>
      </c>
      <c r="B617" s="59" t="s">
        <v>1259</v>
      </c>
      <c r="C617" s="59" t="s">
        <v>1260</v>
      </c>
      <c r="D617" s="18" t="s">
        <v>29</v>
      </c>
      <c r="E617" s="42" t="s">
        <v>1210</v>
      </c>
      <c r="F617" s="94" t="s">
        <v>1600</v>
      </c>
      <c r="G617" s="18" t="s">
        <v>27</v>
      </c>
      <c r="H617" s="62">
        <v>43525</v>
      </c>
      <c r="I617" s="18" t="s">
        <v>28</v>
      </c>
      <c r="J617" s="116">
        <v>76628.89</v>
      </c>
      <c r="K617" s="100">
        <f>+J617*2.87%</f>
        <v>2199.249143</v>
      </c>
      <c r="L617" s="145">
        <v>6615.87</v>
      </c>
      <c r="M617" s="118">
        <f>+J617*3.04%</f>
        <v>2329.5182559999998</v>
      </c>
      <c r="N617" s="19">
        <v>0</v>
      </c>
      <c r="O617" s="71">
        <f>+J617-K617-L617-M617-N617</f>
        <v>65484.252601000007</v>
      </c>
      <c r="P617" s="46">
        <v>598</v>
      </c>
    </row>
    <row r="618" spans="1:16" ht="15.75" customHeight="1" x14ac:dyDescent="0.25">
      <c r="A618" s="18">
        <v>610</v>
      </c>
      <c r="B618" s="59" t="s">
        <v>1261</v>
      </c>
      <c r="C618" s="59" t="s">
        <v>1262</v>
      </c>
      <c r="D618" s="18" t="s">
        <v>29</v>
      </c>
      <c r="E618" s="72" t="s">
        <v>1210</v>
      </c>
      <c r="F618" s="94" t="s">
        <v>1600</v>
      </c>
      <c r="G618" s="18" t="s">
        <v>27</v>
      </c>
      <c r="H618" s="62">
        <v>43525</v>
      </c>
      <c r="I618" s="18" t="s">
        <v>28</v>
      </c>
      <c r="J618" s="116">
        <v>76628.89</v>
      </c>
      <c r="K618" s="100">
        <f>+J618*2.87%</f>
        <v>2199.249143</v>
      </c>
      <c r="L618" s="145">
        <v>6615.87</v>
      </c>
      <c r="M618" s="118">
        <f>+J618*3.04%</f>
        <v>2329.5182559999998</v>
      </c>
      <c r="N618" s="19">
        <v>0</v>
      </c>
      <c r="O618" s="71">
        <f>+J618-K618-L618-M618-N618</f>
        <v>65484.252601000007</v>
      </c>
      <c r="P618" s="46">
        <v>599</v>
      </c>
    </row>
    <row r="619" spans="1:16" ht="15.75" customHeight="1" x14ac:dyDescent="0.25">
      <c r="A619" s="18">
        <v>611</v>
      </c>
      <c r="B619" s="59" t="s">
        <v>1263</v>
      </c>
      <c r="C619" s="59" t="s">
        <v>1264</v>
      </c>
      <c r="D619" s="18" t="s">
        <v>29</v>
      </c>
      <c r="E619" s="72" t="s">
        <v>1210</v>
      </c>
      <c r="F619" s="94" t="s">
        <v>1600</v>
      </c>
      <c r="G619" s="18" t="s">
        <v>27</v>
      </c>
      <c r="H619" s="62">
        <v>43525</v>
      </c>
      <c r="I619" s="18" t="s">
        <v>28</v>
      </c>
      <c r="J619" s="116">
        <v>76628.89</v>
      </c>
      <c r="K619" s="100">
        <f>+J619*2.87%</f>
        <v>2199.249143</v>
      </c>
      <c r="L619" s="119">
        <v>6272.78</v>
      </c>
      <c r="M619" s="118">
        <f>+J619*3.04%</f>
        <v>2329.5182559999998</v>
      </c>
      <c r="N619" s="19">
        <v>1715.46</v>
      </c>
      <c r="O619" s="71">
        <f>+J619-K619-L619-M619-N619</f>
        <v>64111.882601000012</v>
      </c>
      <c r="P619" s="46">
        <v>601</v>
      </c>
    </row>
    <row r="620" spans="1:16" ht="15.75" customHeight="1" x14ac:dyDescent="0.25">
      <c r="A620" s="18">
        <v>612</v>
      </c>
      <c r="B620" s="59" t="s">
        <v>1265</v>
      </c>
      <c r="C620" s="59" t="s">
        <v>1266</v>
      </c>
      <c r="D620" s="18" t="s">
        <v>26</v>
      </c>
      <c r="E620" s="72" t="s">
        <v>1267</v>
      </c>
      <c r="F620" s="94" t="s">
        <v>1600</v>
      </c>
      <c r="G620" s="18" t="s">
        <v>27</v>
      </c>
      <c r="H620" s="62">
        <v>43617</v>
      </c>
      <c r="I620" s="18" t="s">
        <v>28</v>
      </c>
      <c r="J620" s="116">
        <v>76629.41</v>
      </c>
      <c r="K620" s="100">
        <f>+J620*2.87%</f>
        <v>2199.2640670000001</v>
      </c>
      <c r="L620" s="145">
        <v>6615.97</v>
      </c>
      <c r="M620" s="118">
        <f>+J620*3.04%</f>
        <v>2329.5340639999999</v>
      </c>
      <c r="N620" s="19">
        <v>0</v>
      </c>
      <c r="O620" s="71">
        <f>+J620-K620-L620-M620-N620</f>
        <v>65484.641869000006</v>
      </c>
      <c r="P620" s="46">
        <v>609</v>
      </c>
    </row>
    <row r="621" spans="1:16" ht="15.75" customHeight="1" x14ac:dyDescent="0.25">
      <c r="A621" s="18">
        <v>613</v>
      </c>
      <c r="B621" s="59" t="s">
        <v>1268</v>
      </c>
      <c r="C621" s="59" t="s">
        <v>1269</v>
      </c>
      <c r="D621" s="18" t="s">
        <v>26</v>
      </c>
      <c r="E621" s="72" t="s">
        <v>1267</v>
      </c>
      <c r="F621" s="94" t="s">
        <v>1600</v>
      </c>
      <c r="G621" s="18" t="s">
        <v>27</v>
      </c>
      <c r="H621" s="62">
        <v>44409</v>
      </c>
      <c r="I621" s="18" t="s">
        <v>28</v>
      </c>
      <c r="J621" s="116">
        <v>76628.89</v>
      </c>
      <c r="K621" s="100">
        <f>+J621*2.87%</f>
        <v>2199.249143</v>
      </c>
      <c r="L621" s="145">
        <v>6615.87</v>
      </c>
      <c r="M621" s="118">
        <f>+J621*3.04%</f>
        <v>2329.5182559999998</v>
      </c>
      <c r="N621" s="19">
        <v>0</v>
      </c>
      <c r="O621" s="71">
        <f>+J621-K621-L621-M621-N621</f>
        <v>65484.252601000007</v>
      </c>
      <c r="P621" s="46">
        <v>551</v>
      </c>
    </row>
    <row r="622" spans="1:16" ht="15.75" customHeight="1" x14ac:dyDescent="0.25">
      <c r="A622" s="18">
        <v>614</v>
      </c>
      <c r="B622" s="59" t="s">
        <v>1270</v>
      </c>
      <c r="C622" s="59" t="s">
        <v>1271</v>
      </c>
      <c r="D622" s="18" t="s">
        <v>29</v>
      </c>
      <c r="E622" s="151" t="s">
        <v>1267</v>
      </c>
      <c r="F622" s="94" t="s">
        <v>1600</v>
      </c>
      <c r="G622" s="18" t="s">
        <v>27</v>
      </c>
      <c r="H622" s="62">
        <v>45261</v>
      </c>
      <c r="I622" s="18" t="s">
        <v>28</v>
      </c>
      <c r="J622" s="114">
        <v>76629.41</v>
      </c>
      <c r="K622" s="100">
        <f>+J622*2.87%</f>
        <v>2199.2640670000001</v>
      </c>
      <c r="L622" s="145">
        <v>6272.88</v>
      </c>
      <c r="M622" s="118">
        <f>+J622*3.04%</f>
        <v>2329.5340639999999</v>
      </c>
      <c r="N622" s="19">
        <v>1715.46</v>
      </c>
      <c r="O622" s="71">
        <f>+J622-K622-L622-M622-N622</f>
        <v>64112.271868999997</v>
      </c>
      <c r="P622" s="46">
        <v>257</v>
      </c>
    </row>
    <row r="623" spans="1:16" ht="15.75" customHeight="1" x14ac:dyDescent="0.25">
      <c r="A623" s="18">
        <v>615</v>
      </c>
      <c r="B623" s="59" t="s">
        <v>1272</v>
      </c>
      <c r="C623" s="59" t="s">
        <v>1273</v>
      </c>
      <c r="D623" s="18" t="s">
        <v>29</v>
      </c>
      <c r="E623" s="72" t="s">
        <v>1267</v>
      </c>
      <c r="F623" s="94" t="s">
        <v>1600</v>
      </c>
      <c r="G623" s="18" t="s">
        <v>27</v>
      </c>
      <c r="H623" s="62">
        <v>44835</v>
      </c>
      <c r="I623" s="18" t="s">
        <v>28</v>
      </c>
      <c r="J623" s="114">
        <v>76628.89</v>
      </c>
      <c r="K623" s="100">
        <f>+J623*2.87%</f>
        <v>2199.249143</v>
      </c>
      <c r="L623" s="145">
        <v>6615.87</v>
      </c>
      <c r="M623" s="118">
        <f>+J623*3.04%</f>
        <v>2329.5182559999998</v>
      </c>
      <c r="N623" s="19">
        <v>0</v>
      </c>
      <c r="O623" s="71">
        <f>+J623-K623-L623-M623-N623</f>
        <v>65484.252601000007</v>
      </c>
      <c r="P623" s="46">
        <v>226</v>
      </c>
    </row>
    <row r="624" spans="1:16" ht="15.75" customHeight="1" x14ac:dyDescent="0.25">
      <c r="A624" s="18">
        <v>616</v>
      </c>
      <c r="B624" s="148" t="s">
        <v>1727</v>
      </c>
      <c r="C624" s="141" t="s">
        <v>1728</v>
      </c>
      <c r="D624" s="18" t="s">
        <v>29</v>
      </c>
      <c r="E624" s="72" t="s">
        <v>1267</v>
      </c>
      <c r="F624" s="69" t="s">
        <v>1600</v>
      </c>
      <c r="G624" s="18" t="s">
        <v>27</v>
      </c>
      <c r="H624" s="62">
        <v>45505</v>
      </c>
      <c r="I624" s="18" t="s">
        <v>28</v>
      </c>
      <c r="J624" s="114">
        <v>76629.41</v>
      </c>
      <c r="K624" s="100">
        <f>+J624*2.87%</f>
        <v>2199.2640670000001</v>
      </c>
      <c r="L624" s="145">
        <v>6615.97</v>
      </c>
      <c r="M624" s="118">
        <f>+J624*3.04%</f>
        <v>2329.5340639999999</v>
      </c>
      <c r="N624" s="19">
        <v>22339</v>
      </c>
      <c r="O624" s="71">
        <f>+J624-K624-L624-M624-N624</f>
        <v>43145.641869000006</v>
      </c>
      <c r="P624" s="46">
        <v>215</v>
      </c>
    </row>
    <row r="625" spans="1:17" ht="15.75" customHeight="1" x14ac:dyDescent="0.25">
      <c r="A625" s="18">
        <v>617</v>
      </c>
      <c r="B625" s="124" t="s">
        <v>1803</v>
      </c>
      <c r="C625" s="143" t="s">
        <v>1804</v>
      </c>
      <c r="D625" s="18" t="s">
        <v>26</v>
      </c>
      <c r="E625" s="72" t="s">
        <v>1196</v>
      </c>
      <c r="F625" s="69" t="s">
        <v>1600</v>
      </c>
      <c r="G625" s="18" t="s">
        <v>27</v>
      </c>
      <c r="H625" s="62">
        <v>45597</v>
      </c>
      <c r="I625" s="18" t="s">
        <v>28</v>
      </c>
      <c r="J625" s="114">
        <v>71520.27</v>
      </c>
      <c r="K625" s="100">
        <f>+J625*2.87%</f>
        <v>2052.6317490000001</v>
      </c>
      <c r="L625" s="145">
        <v>5654.53</v>
      </c>
      <c r="M625" s="118">
        <f>+J625*3.04%</f>
        <v>2174.2162080000003</v>
      </c>
      <c r="N625" s="19">
        <v>0</v>
      </c>
      <c r="O625" s="71">
        <f>+J625-K625-L625-M625-N625</f>
        <v>61638.892043</v>
      </c>
      <c r="P625" s="46">
        <v>239</v>
      </c>
    </row>
    <row r="626" spans="1:17" ht="15.75" customHeight="1" x14ac:dyDescent="0.25">
      <c r="A626" s="18">
        <v>618</v>
      </c>
      <c r="B626" s="208" t="s">
        <v>1846</v>
      </c>
      <c r="C626" s="143" t="s">
        <v>1843</v>
      </c>
      <c r="D626" s="178" t="s">
        <v>29</v>
      </c>
      <c r="E626" s="72" t="s">
        <v>1267</v>
      </c>
      <c r="F626" s="69" t="s">
        <v>1600</v>
      </c>
      <c r="G626" s="18" t="s">
        <v>27</v>
      </c>
      <c r="H626" s="190">
        <v>45689</v>
      </c>
      <c r="I626" s="178" t="s">
        <v>28</v>
      </c>
      <c r="J626" s="114">
        <v>76628.89</v>
      </c>
      <c r="K626" s="100">
        <f>+J626*2.87%</f>
        <v>2199.249143</v>
      </c>
      <c r="L626" s="145">
        <v>6615.87</v>
      </c>
      <c r="M626" s="118">
        <f>+J626*3.04%</f>
        <v>2329.5182559999998</v>
      </c>
      <c r="N626" s="19">
        <v>0</v>
      </c>
      <c r="O626" s="71">
        <f>+J626-K626-L626-M626-N626</f>
        <v>65484.252601000007</v>
      </c>
      <c r="P626" s="46">
        <v>266</v>
      </c>
      <c r="Q626">
        <v>96</v>
      </c>
    </row>
    <row r="627" spans="1:17" ht="15.75" customHeight="1" x14ac:dyDescent="0.25">
      <c r="A627" s="18">
        <v>619</v>
      </c>
      <c r="B627" s="102" t="s">
        <v>1824</v>
      </c>
      <c r="C627" s="98" t="s">
        <v>621</v>
      </c>
      <c r="D627" s="130" t="s">
        <v>29</v>
      </c>
      <c r="E627" s="137" t="s">
        <v>52</v>
      </c>
      <c r="F627" s="137" t="s">
        <v>1825</v>
      </c>
      <c r="G627" s="103" t="s">
        <v>1742</v>
      </c>
      <c r="H627" s="128">
        <v>45627</v>
      </c>
      <c r="I627" s="103" t="s">
        <v>28</v>
      </c>
      <c r="J627" s="114">
        <v>30000</v>
      </c>
      <c r="K627" s="100">
        <f>+J627*2.87%</f>
        <v>861</v>
      </c>
      <c r="L627" s="19">
        <v>0</v>
      </c>
      <c r="M627" s="118">
        <f>+J627*3.04%</f>
        <v>912</v>
      </c>
      <c r="N627" s="19">
        <v>0</v>
      </c>
      <c r="O627" s="71">
        <f>+J627-K627-L627-M627-N627</f>
        <v>28227</v>
      </c>
      <c r="P627" s="46">
        <v>247</v>
      </c>
    </row>
    <row r="628" spans="1:17" ht="15.75" customHeight="1" x14ac:dyDescent="0.25">
      <c r="A628" s="18">
        <v>620</v>
      </c>
      <c r="B628" s="59" t="s">
        <v>1274</v>
      </c>
      <c r="C628" s="59" t="s">
        <v>1275</v>
      </c>
      <c r="D628" s="18" t="s">
        <v>26</v>
      </c>
      <c r="E628" s="60" t="s">
        <v>1648</v>
      </c>
      <c r="F628" s="94" t="s">
        <v>1567</v>
      </c>
      <c r="G628" s="65" t="s">
        <v>31</v>
      </c>
      <c r="H628" s="62">
        <v>39508</v>
      </c>
      <c r="I628" s="62">
        <v>45352</v>
      </c>
      <c r="J628" s="114">
        <v>96430.399999999994</v>
      </c>
      <c r="K628" s="100">
        <f>+J628*2.87%</f>
        <v>2767.5524799999998</v>
      </c>
      <c r="L628" s="145">
        <v>11265.78</v>
      </c>
      <c r="M628" s="117">
        <f>+J628*3.04%</f>
        <v>2931.48416</v>
      </c>
      <c r="N628" s="19">
        <v>0</v>
      </c>
      <c r="O628" s="67">
        <f>+J628-K628-L628-M628-N628</f>
        <v>79465.58335999999</v>
      </c>
      <c r="P628" s="46">
        <v>74</v>
      </c>
    </row>
    <row r="629" spans="1:17" ht="15.75" customHeight="1" x14ac:dyDescent="0.25">
      <c r="A629" s="18">
        <v>621</v>
      </c>
      <c r="B629" s="59" t="s">
        <v>1276</v>
      </c>
      <c r="C629" s="59" t="s">
        <v>1277</v>
      </c>
      <c r="D629" s="18" t="s">
        <v>26</v>
      </c>
      <c r="E629" s="72" t="s">
        <v>1663</v>
      </c>
      <c r="F629" s="94" t="s">
        <v>1567</v>
      </c>
      <c r="G629" s="65" t="s">
        <v>31</v>
      </c>
      <c r="H629" s="62">
        <v>40191</v>
      </c>
      <c r="I629" s="62">
        <v>45304</v>
      </c>
      <c r="J629" s="114">
        <v>56577.95</v>
      </c>
      <c r="K629" s="100">
        <f>+J629*2.87%</f>
        <v>1623.787165</v>
      </c>
      <c r="L629" s="145">
        <v>2842.69</v>
      </c>
      <c r="M629" s="117">
        <f>+J629*3.04%</f>
        <v>1719.9696799999999</v>
      </c>
      <c r="N629" s="19">
        <v>17016.939999999999</v>
      </c>
      <c r="O629" s="67">
        <f>+J629-K629-L629-M629-N629</f>
        <v>33374.563154999996</v>
      </c>
      <c r="P629" s="46">
        <v>110</v>
      </c>
    </row>
    <row r="630" spans="1:17" ht="15.75" customHeight="1" x14ac:dyDescent="0.25">
      <c r="A630" s="18">
        <v>622</v>
      </c>
      <c r="B630" s="59" t="s">
        <v>1278</v>
      </c>
      <c r="C630" s="59" t="s">
        <v>1279</v>
      </c>
      <c r="D630" s="18" t="s">
        <v>26</v>
      </c>
      <c r="E630" s="72" t="s">
        <v>1296</v>
      </c>
      <c r="F630" s="94" t="s">
        <v>1567</v>
      </c>
      <c r="G630" s="65" t="s">
        <v>31</v>
      </c>
      <c r="H630" s="62">
        <v>42522</v>
      </c>
      <c r="I630" s="62">
        <v>45078</v>
      </c>
      <c r="J630" s="114">
        <v>56577.95</v>
      </c>
      <c r="K630" s="100">
        <f>+J630*2.87%</f>
        <v>1623.787165</v>
      </c>
      <c r="L630" s="145">
        <v>2842.69</v>
      </c>
      <c r="M630" s="117">
        <f>+J630*3.04%</f>
        <v>1719.9696799999999</v>
      </c>
      <c r="N630" s="19">
        <v>0</v>
      </c>
      <c r="O630" s="67">
        <f>+J630-K630-L630-M630-N630</f>
        <v>50391.503154999991</v>
      </c>
      <c r="P630" s="46">
        <v>141</v>
      </c>
    </row>
    <row r="631" spans="1:17" ht="15.75" customHeight="1" x14ac:dyDescent="0.25">
      <c r="A631" s="18">
        <v>623</v>
      </c>
      <c r="B631" s="59" t="s">
        <v>1280</v>
      </c>
      <c r="C631" s="59" t="s">
        <v>1281</v>
      </c>
      <c r="D631" s="18" t="s">
        <v>29</v>
      </c>
      <c r="E631" s="60" t="s">
        <v>1296</v>
      </c>
      <c r="F631" s="94" t="s">
        <v>1567</v>
      </c>
      <c r="G631" s="65" t="s">
        <v>31</v>
      </c>
      <c r="H631" s="62">
        <v>43891</v>
      </c>
      <c r="I631" s="62">
        <v>45352</v>
      </c>
      <c r="J631" s="114">
        <v>44330</v>
      </c>
      <c r="K631" s="100">
        <f>+J631*2.87%</f>
        <v>1272.271</v>
      </c>
      <c r="L631" s="145">
        <v>1053.77</v>
      </c>
      <c r="M631" s="117">
        <f>+J631*3.04%</f>
        <v>1347.6320000000001</v>
      </c>
      <c r="N631" s="19">
        <v>0</v>
      </c>
      <c r="O631" s="67">
        <f>+J631-K631-L631-M631-N631</f>
        <v>40656.327000000005</v>
      </c>
      <c r="P631" s="46">
        <v>159</v>
      </c>
    </row>
    <row r="632" spans="1:17" ht="15.75" customHeight="1" x14ac:dyDescent="0.25">
      <c r="A632" s="18">
        <v>624</v>
      </c>
      <c r="B632" s="59" t="s">
        <v>1282</v>
      </c>
      <c r="C632" s="59" t="s">
        <v>1283</v>
      </c>
      <c r="D632" s="18" t="s">
        <v>26</v>
      </c>
      <c r="E632" s="60" t="s">
        <v>1284</v>
      </c>
      <c r="F632" s="94" t="s">
        <v>1567</v>
      </c>
      <c r="G632" s="18" t="s">
        <v>27</v>
      </c>
      <c r="H632" s="62">
        <v>39508</v>
      </c>
      <c r="I632" s="18" t="s">
        <v>28</v>
      </c>
      <c r="J632" s="114">
        <v>75975.899999999994</v>
      </c>
      <c r="K632" s="100">
        <f>+J632*2.87%</f>
        <v>2180.5083299999997</v>
      </c>
      <c r="L632" s="119">
        <v>6492.99</v>
      </c>
      <c r="M632" s="118">
        <f>+J632*3.04%</f>
        <v>2309.6673599999999</v>
      </c>
      <c r="N632" s="19">
        <v>0</v>
      </c>
      <c r="O632" s="71">
        <f>+J632-K632-L632-M632-N632</f>
        <v>64992.734309999993</v>
      </c>
      <c r="P632" s="46">
        <v>436</v>
      </c>
    </row>
    <row r="633" spans="1:17" ht="15.75" customHeight="1" x14ac:dyDescent="0.25">
      <c r="A633" s="18">
        <v>625</v>
      </c>
      <c r="B633" s="59" t="s">
        <v>1285</v>
      </c>
      <c r="C633" s="59" t="s">
        <v>1286</v>
      </c>
      <c r="D633" s="18" t="s">
        <v>26</v>
      </c>
      <c r="E633" s="60" t="s">
        <v>1287</v>
      </c>
      <c r="F633" s="94" t="s">
        <v>1567</v>
      </c>
      <c r="G633" s="18" t="s">
        <v>27</v>
      </c>
      <c r="H633" s="62">
        <v>39539</v>
      </c>
      <c r="I633" s="18" t="s">
        <v>28</v>
      </c>
      <c r="J633" s="114">
        <v>76629.41</v>
      </c>
      <c r="K633" s="100">
        <f>+J633*2.87%</f>
        <v>2199.2640670000001</v>
      </c>
      <c r="L633" s="145">
        <v>6615.97</v>
      </c>
      <c r="M633" s="118">
        <f>+J633*3.04%</f>
        <v>2329.5340639999999</v>
      </c>
      <c r="N633" s="19">
        <v>0</v>
      </c>
      <c r="O633" s="71">
        <f>+J633-K633-L633-M633-N633</f>
        <v>65484.641869000006</v>
      </c>
      <c r="P633" s="46">
        <v>443</v>
      </c>
    </row>
    <row r="634" spans="1:17" ht="15.75" customHeight="1" x14ac:dyDescent="0.25">
      <c r="A634" s="18">
        <v>626</v>
      </c>
      <c r="B634" s="59" t="s">
        <v>1288</v>
      </c>
      <c r="C634" s="59" t="s">
        <v>1289</v>
      </c>
      <c r="D634" s="18" t="s">
        <v>29</v>
      </c>
      <c r="E634" s="72" t="s">
        <v>1196</v>
      </c>
      <c r="F634" s="94" t="s">
        <v>1567</v>
      </c>
      <c r="G634" s="18" t="s">
        <v>27</v>
      </c>
      <c r="H634" s="62">
        <v>43770</v>
      </c>
      <c r="I634" s="18" t="s">
        <v>28</v>
      </c>
      <c r="J634" s="114">
        <v>71520.27</v>
      </c>
      <c r="K634" s="100">
        <f>+J634*2.87%</f>
        <v>2052.6317490000001</v>
      </c>
      <c r="L634" s="119">
        <v>5654.53</v>
      </c>
      <c r="M634" s="118">
        <f>+J634*3.04%</f>
        <v>2174.2162080000003</v>
      </c>
      <c r="N634" s="19">
        <v>9906.3799999999992</v>
      </c>
      <c r="O634" s="71">
        <f>+J634-K634-L634-M634-N634</f>
        <v>51732.512043000002</v>
      </c>
      <c r="P634" s="46">
        <v>486</v>
      </c>
    </row>
    <row r="635" spans="1:17" ht="15.75" customHeight="1" x14ac:dyDescent="0.25">
      <c r="A635" s="18">
        <v>627</v>
      </c>
      <c r="B635" s="59" t="s">
        <v>1290</v>
      </c>
      <c r="C635" s="59" t="s">
        <v>1291</v>
      </c>
      <c r="D635" s="18" t="s">
        <v>29</v>
      </c>
      <c r="E635" s="60" t="s">
        <v>1696</v>
      </c>
      <c r="F635" s="94" t="s">
        <v>1567</v>
      </c>
      <c r="G635" s="18" t="s">
        <v>27</v>
      </c>
      <c r="H635" s="62">
        <v>45047</v>
      </c>
      <c r="I635" s="18" t="s">
        <v>28</v>
      </c>
      <c r="J635" s="114">
        <v>71520.27</v>
      </c>
      <c r="K635" s="100">
        <f>+J635*2.87%</f>
        <v>2052.6317490000001</v>
      </c>
      <c r="L635" s="145">
        <v>5654.53</v>
      </c>
      <c r="M635" s="118">
        <f>+J635*3.04%</f>
        <v>2174.2162080000003</v>
      </c>
      <c r="N635" s="19">
        <v>2195.04</v>
      </c>
      <c r="O635" s="71">
        <f>+J635-K635-L635-M635-N635</f>
        <v>59443.852042999999</v>
      </c>
      <c r="P635" s="46">
        <v>273</v>
      </c>
    </row>
    <row r="636" spans="1:17" ht="15.75" customHeight="1" x14ac:dyDescent="0.25">
      <c r="A636" s="18">
        <v>628</v>
      </c>
      <c r="B636" s="59" t="s">
        <v>1292</v>
      </c>
      <c r="C636" s="59" t="s">
        <v>1293</v>
      </c>
      <c r="D636" s="18" t="s">
        <v>26</v>
      </c>
      <c r="E636" s="60" t="s">
        <v>967</v>
      </c>
      <c r="F636" s="94" t="s">
        <v>1567</v>
      </c>
      <c r="G636" s="18" t="s">
        <v>27</v>
      </c>
      <c r="H636" s="62">
        <v>42219</v>
      </c>
      <c r="I636" s="18" t="s">
        <v>28</v>
      </c>
      <c r="J636" s="116">
        <v>71520.27</v>
      </c>
      <c r="K636" s="100">
        <f>+J636*2.87%</f>
        <v>2052.6317490000001</v>
      </c>
      <c r="L636" s="119">
        <v>5311.44</v>
      </c>
      <c r="M636" s="118">
        <f>+J636*3.04%</f>
        <v>2174.2162080000003</v>
      </c>
      <c r="N636" s="19">
        <v>5097.78</v>
      </c>
      <c r="O636" s="71">
        <f>+J636-K636-L636-M636-N636</f>
        <v>56884.202042999998</v>
      </c>
      <c r="P636" s="46">
        <v>508</v>
      </c>
    </row>
    <row r="637" spans="1:17" ht="15.75" customHeight="1" x14ac:dyDescent="0.25">
      <c r="A637" s="18">
        <v>629</v>
      </c>
      <c r="B637" s="59" t="s">
        <v>1294</v>
      </c>
      <c r="C637" s="59" t="s">
        <v>1295</v>
      </c>
      <c r="D637" s="18" t="s">
        <v>26</v>
      </c>
      <c r="E637" s="60" t="s">
        <v>1296</v>
      </c>
      <c r="F637" s="94" t="s">
        <v>1567</v>
      </c>
      <c r="G637" s="18" t="s">
        <v>27</v>
      </c>
      <c r="H637" s="62">
        <v>42439</v>
      </c>
      <c r="I637" s="18" t="s">
        <v>28</v>
      </c>
      <c r="J637" s="116">
        <v>56577.79</v>
      </c>
      <c r="K637" s="100">
        <f>+J637*2.87%</f>
        <v>1623.782573</v>
      </c>
      <c r="L637" s="119">
        <v>2842.66</v>
      </c>
      <c r="M637" s="118">
        <f>+J637*3.04%</f>
        <v>1719.9648159999999</v>
      </c>
      <c r="N637" s="19">
        <v>3851.86</v>
      </c>
      <c r="O637" s="71">
        <f>+J637-K637-L637-M637-N637</f>
        <v>46539.522611</v>
      </c>
      <c r="P637" s="46">
        <v>529</v>
      </c>
    </row>
    <row r="638" spans="1:17" ht="15.75" customHeight="1" x14ac:dyDescent="0.25">
      <c r="A638" s="18">
        <v>630</v>
      </c>
      <c r="B638" s="59" t="s">
        <v>1297</v>
      </c>
      <c r="C638" s="59" t="s">
        <v>1298</v>
      </c>
      <c r="D638" s="18" t="s">
        <v>29</v>
      </c>
      <c r="E638" s="60" t="s">
        <v>1708</v>
      </c>
      <c r="F638" s="94" t="s">
        <v>1567</v>
      </c>
      <c r="G638" s="18" t="s">
        <v>27</v>
      </c>
      <c r="H638" s="62">
        <v>43283</v>
      </c>
      <c r="I638" s="18" t="s">
        <v>28</v>
      </c>
      <c r="J638" s="116">
        <v>76629.41</v>
      </c>
      <c r="K638" s="100">
        <f>+J638*2.87%</f>
        <v>2199.2640670000001</v>
      </c>
      <c r="L638" s="119">
        <v>6615.97</v>
      </c>
      <c r="M638" s="118">
        <f>+J638*3.04%</f>
        <v>2329.5340639999999</v>
      </c>
      <c r="N638" s="19">
        <v>0</v>
      </c>
      <c r="O638" s="71">
        <f>+J638-K638-L638-M638-N638</f>
        <v>65484.641869000006</v>
      </c>
      <c r="P638" s="46">
        <v>568</v>
      </c>
    </row>
    <row r="639" spans="1:17" ht="15.75" customHeight="1" x14ac:dyDescent="0.25">
      <c r="A639" s="18">
        <v>631</v>
      </c>
      <c r="B639" s="59" t="s">
        <v>1299</v>
      </c>
      <c r="C639" s="59" t="s">
        <v>1300</v>
      </c>
      <c r="D639" s="18" t="s">
        <v>29</v>
      </c>
      <c r="E639" s="60" t="s">
        <v>1709</v>
      </c>
      <c r="F639" s="94" t="s">
        <v>1567</v>
      </c>
      <c r="G639" s="18" t="s">
        <v>27</v>
      </c>
      <c r="H639" s="62">
        <v>43283</v>
      </c>
      <c r="I639" s="18" t="s">
        <v>28</v>
      </c>
      <c r="J639" s="116">
        <v>76629.41</v>
      </c>
      <c r="K639" s="100">
        <f>+J639*2.87%</f>
        <v>2199.2640670000001</v>
      </c>
      <c r="L639" s="145">
        <v>6615.97</v>
      </c>
      <c r="M639" s="118">
        <f>+J639*3.04%</f>
        <v>2329.5340639999999</v>
      </c>
      <c r="N639" s="19">
        <v>0</v>
      </c>
      <c r="O639" s="71">
        <f>+J639-K639-L639-M639-N639</f>
        <v>65484.641869000006</v>
      </c>
      <c r="P639" s="46">
        <v>569</v>
      </c>
    </row>
    <row r="640" spans="1:17" x14ac:dyDescent="0.25">
      <c r="A640" s="18">
        <v>632</v>
      </c>
      <c r="B640" s="148" t="s">
        <v>1725</v>
      </c>
      <c r="C640" s="141" t="s">
        <v>1726</v>
      </c>
      <c r="D640" s="18" t="s">
        <v>29</v>
      </c>
      <c r="E640" s="72" t="s">
        <v>1196</v>
      </c>
      <c r="F640" s="69" t="s">
        <v>1567</v>
      </c>
      <c r="G640" s="18" t="s">
        <v>27</v>
      </c>
      <c r="H640" s="62">
        <v>45505</v>
      </c>
      <c r="I640" s="18" t="s">
        <v>28</v>
      </c>
      <c r="J640" s="114">
        <v>71520.27</v>
      </c>
      <c r="K640" s="100">
        <f>+J640*2.87%</f>
        <v>2052.6317490000001</v>
      </c>
      <c r="L640" s="145">
        <v>5654.53</v>
      </c>
      <c r="M640" s="118">
        <f>+J640*3.04%</f>
        <v>2174.2162080000003</v>
      </c>
      <c r="N640" s="19">
        <v>0</v>
      </c>
      <c r="O640" s="71">
        <f>+J640-K640-L640-M640-N640</f>
        <v>61638.892043</v>
      </c>
      <c r="P640" s="46">
        <v>216</v>
      </c>
    </row>
    <row r="641" spans="1:16" ht="15.75" customHeight="1" x14ac:dyDescent="0.25">
      <c r="A641" s="18">
        <v>633</v>
      </c>
      <c r="B641" s="15" t="s">
        <v>1301</v>
      </c>
      <c r="C641" s="15" t="s">
        <v>1302</v>
      </c>
      <c r="D641" s="14" t="s">
        <v>26</v>
      </c>
      <c r="E641" s="42" t="s">
        <v>1303</v>
      </c>
      <c r="F641" s="24" t="s">
        <v>1567</v>
      </c>
      <c r="G641" s="14" t="s">
        <v>27</v>
      </c>
      <c r="H641" s="16">
        <v>43525</v>
      </c>
      <c r="I641" s="14" t="s">
        <v>28</v>
      </c>
      <c r="J641" s="116">
        <v>76628.89</v>
      </c>
      <c r="K641" s="100">
        <f>+J641*2.87%</f>
        <v>2199.249143</v>
      </c>
      <c r="L641" s="119">
        <v>6615.87</v>
      </c>
      <c r="M641" s="122">
        <f>+J641*3.04%</f>
        <v>2329.5182559999998</v>
      </c>
      <c r="N641" s="19">
        <v>0</v>
      </c>
      <c r="O641" s="56">
        <f>+J641-K641-L641-M641-N641</f>
        <v>65484.252601000007</v>
      </c>
      <c r="P641" s="46">
        <v>591</v>
      </c>
    </row>
    <row r="642" spans="1:16" ht="15.75" customHeight="1" thickBot="1" x14ac:dyDescent="0.3">
      <c r="J642" s="53">
        <f>SUM(J9:J641)</f>
        <v>27243590.690000009</v>
      </c>
      <c r="N642" s="43"/>
      <c r="O642" s="43"/>
    </row>
    <row r="643" spans="1:16" ht="15.75" customHeight="1" thickTop="1" x14ac:dyDescent="0.25">
      <c r="J643" s="211"/>
      <c r="O643" s="44"/>
    </row>
    <row r="644" spans="1:16" ht="15.75" customHeight="1" x14ac:dyDescent="0.25">
      <c r="J644" s="58"/>
      <c r="O644" s="43"/>
    </row>
    <row r="645" spans="1:16" ht="15.75" customHeight="1" x14ac:dyDescent="0.25">
      <c r="I645" s="57"/>
      <c r="J645" s="44"/>
    </row>
    <row r="646" spans="1:16" ht="15.75" customHeight="1" x14ac:dyDescent="0.25">
      <c r="J646" s="43"/>
    </row>
    <row r="647" spans="1:16" ht="15.75" customHeight="1" x14ac:dyDescent="0.25"/>
    <row r="648" spans="1:16" ht="15.75" customHeight="1" x14ac:dyDescent="0.25"/>
    <row r="649" spans="1:16" ht="15.75" customHeight="1" x14ac:dyDescent="0.25"/>
    <row r="650" spans="1:16" ht="15.75" customHeight="1" x14ac:dyDescent="0.25"/>
    <row r="651" spans="1:16" ht="15.75" customHeight="1" x14ac:dyDescent="0.25"/>
    <row r="652" spans="1:16" ht="15.75" customHeight="1" x14ac:dyDescent="0.25"/>
    <row r="653" spans="1:16" ht="15.75" customHeight="1" x14ac:dyDescent="0.25"/>
    <row r="654" spans="1:16" ht="15.75" customHeight="1" x14ac:dyDescent="0.25"/>
    <row r="655" spans="1:16" ht="15.75" customHeight="1" x14ac:dyDescent="0.25"/>
    <row r="656" spans="1:1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spans="14:14" ht="15.75" customHeight="1" x14ac:dyDescent="0.25"/>
    <row r="834" spans="14:14" ht="15.75" customHeight="1" x14ac:dyDescent="0.25"/>
    <row r="835" spans="14:14" ht="15.75" customHeight="1" x14ac:dyDescent="0.25"/>
    <row r="836" spans="14:14" ht="15.75" customHeight="1" x14ac:dyDescent="0.25"/>
    <row r="837" spans="14:14" ht="15.75" customHeight="1" x14ac:dyDescent="0.25"/>
    <row r="838" spans="14:14" ht="15.75" customHeight="1" x14ac:dyDescent="0.25"/>
    <row r="839" spans="14:14" ht="15.75" customHeight="1" x14ac:dyDescent="0.25"/>
    <row r="840" spans="14:14" ht="15.75" customHeight="1" x14ac:dyDescent="0.25"/>
    <row r="841" spans="14:14" ht="15.75" customHeight="1" x14ac:dyDescent="0.25"/>
    <row r="842" spans="14:14" ht="15.75" customHeight="1" x14ac:dyDescent="0.25"/>
    <row r="843" spans="14:14" ht="15.75" customHeight="1" x14ac:dyDescent="0.25">
      <c r="N843" s="28"/>
    </row>
    <row r="844" spans="14:14" ht="15.75" customHeight="1" x14ac:dyDescent="0.25">
      <c r="N844" s="28"/>
    </row>
    <row r="845" spans="14:14" ht="15.75" customHeight="1" x14ac:dyDescent="0.25">
      <c r="N845" s="28"/>
    </row>
    <row r="846" spans="14:14" ht="15.75" customHeight="1" x14ac:dyDescent="0.25">
      <c r="N846" s="28"/>
    </row>
    <row r="847" spans="14:14" ht="15.75" customHeight="1" x14ac:dyDescent="0.25">
      <c r="N847" s="28"/>
    </row>
    <row r="848" spans="14:14" ht="15.75" customHeight="1" x14ac:dyDescent="0.25">
      <c r="N848" s="28"/>
    </row>
    <row r="849" spans="14:14" ht="15.75" customHeight="1" x14ac:dyDescent="0.25">
      <c r="N849" s="28"/>
    </row>
    <row r="850" spans="14:14" ht="15.75" customHeight="1" x14ac:dyDescent="0.25">
      <c r="N850" s="28"/>
    </row>
    <row r="851" spans="14:14" ht="15.75" customHeight="1" x14ac:dyDescent="0.25">
      <c r="N851" s="28"/>
    </row>
    <row r="852" spans="14:14" ht="15.75" customHeight="1" x14ac:dyDescent="0.25">
      <c r="N852" s="28"/>
    </row>
    <row r="853" spans="14:14" ht="15.75" customHeight="1" x14ac:dyDescent="0.25">
      <c r="N853" s="28"/>
    </row>
    <row r="854" spans="14:14" ht="15.75" customHeight="1" x14ac:dyDescent="0.25">
      <c r="N854" s="28"/>
    </row>
    <row r="855" spans="14:14" ht="15.75" customHeight="1" x14ac:dyDescent="0.25">
      <c r="N855" s="28"/>
    </row>
    <row r="856" spans="14:14" ht="15.75" customHeight="1" x14ac:dyDescent="0.25">
      <c r="N856" s="28"/>
    </row>
    <row r="857" spans="14:14" ht="15.75" customHeight="1" x14ac:dyDescent="0.25">
      <c r="N857" s="28"/>
    </row>
    <row r="858" spans="14:14" ht="15.75" customHeight="1" x14ac:dyDescent="0.25">
      <c r="N858" s="28"/>
    </row>
    <row r="859" spans="14:14" ht="15.75" customHeight="1" x14ac:dyDescent="0.25">
      <c r="N859" s="28"/>
    </row>
    <row r="860" spans="14:14" ht="15.75" customHeight="1" x14ac:dyDescent="0.25">
      <c r="N860" s="28"/>
    </row>
    <row r="861" spans="14:14" ht="15.75" customHeight="1" x14ac:dyDescent="0.25">
      <c r="N861" s="28"/>
    </row>
    <row r="862" spans="14:14" ht="15.75" customHeight="1" x14ac:dyDescent="0.25">
      <c r="N862" s="28"/>
    </row>
    <row r="863" spans="14:14" ht="15.75" customHeight="1" x14ac:dyDescent="0.25">
      <c r="N863" s="28"/>
    </row>
    <row r="864" spans="14:14" ht="15.75" customHeight="1" x14ac:dyDescent="0.25">
      <c r="N864" s="28"/>
    </row>
    <row r="865" spans="14:14" ht="15.75" customHeight="1" x14ac:dyDescent="0.25">
      <c r="N865" s="28"/>
    </row>
    <row r="866" spans="14:14" ht="15.75" customHeight="1" x14ac:dyDescent="0.25">
      <c r="N866" s="28"/>
    </row>
    <row r="867" spans="14:14" ht="15.75" customHeight="1" x14ac:dyDescent="0.25">
      <c r="N867" s="28"/>
    </row>
    <row r="868" spans="14:14" ht="15.75" customHeight="1" x14ac:dyDescent="0.25">
      <c r="N868" s="28"/>
    </row>
    <row r="869" spans="14:14" ht="15.75" customHeight="1" x14ac:dyDescent="0.25">
      <c r="N869" s="28"/>
    </row>
    <row r="870" spans="14:14" ht="15.75" customHeight="1" x14ac:dyDescent="0.25">
      <c r="N870" s="28"/>
    </row>
    <row r="871" spans="14:14" ht="15.75" customHeight="1" x14ac:dyDescent="0.25">
      <c r="N871" s="28"/>
    </row>
    <row r="872" spans="14:14" ht="15.75" customHeight="1" x14ac:dyDescent="0.25">
      <c r="N872" s="28"/>
    </row>
    <row r="873" spans="14:14" ht="15.75" customHeight="1" x14ac:dyDescent="0.25">
      <c r="N873" s="28"/>
    </row>
    <row r="874" spans="14:14" ht="15.75" customHeight="1" x14ac:dyDescent="0.25">
      <c r="N874" s="28"/>
    </row>
    <row r="875" spans="14:14" ht="15.75" customHeight="1" x14ac:dyDescent="0.25">
      <c r="N875" s="28"/>
    </row>
    <row r="876" spans="14:14" ht="15.75" customHeight="1" x14ac:dyDescent="0.25">
      <c r="N876" s="28"/>
    </row>
    <row r="877" spans="14:14" ht="15.75" customHeight="1" x14ac:dyDescent="0.25">
      <c r="N877" s="28"/>
    </row>
    <row r="878" spans="14:14" ht="15.75" customHeight="1" x14ac:dyDescent="0.25">
      <c r="N878" s="28"/>
    </row>
    <row r="879" spans="14:14" ht="15.75" customHeight="1" x14ac:dyDescent="0.25">
      <c r="N879" s="28"/>
    </row>
    <row r="880" spans="14:14" ht="15.75" customHeight="1" x14ac:dyDescent="0.25">
      <c r="N880" s="28"/>
    </row>
    <row r="881" spans="14:14" ht="15.75" customHeight="1" x14ac:dyDescent="0.25">
      <c r="N881" s="28"/>
    </row>
    <row r="882" spans="14:14" ht="15.75" customHeight="1" x14ac:dyDescent="0.25">
      <c r="N882" s="28"/>
    </row>
    <row r="883" spans="14:14" ht="15.75" customHeight="1" x14ac:dyDescent="0.25">
      <c r="N883" s="28"/>
    </row>
    <row r="884" spans="14:14" ht="15.75" customHeight="1" x14ac:dyDescent="0.25">
      <c r="N884" s="28"/>
    </row>
    <row r="885" spans="14:14" ht="15.75" customHeight="1" x14ac:dyDescent="0.25">
      <c r="N885" s="28"/>
    </row>
    <row r="886" spans="14:14" ht="15.75" customHeight="1" x14ac:dyDescent="0.25">
      <c r="N886" s="28"/>
    </row>
    <row r="887" spans="14:14" ht="15.75" customHeight="1" x14ac:dyDescent="0.25">
      <c r="N887" s="28"/>
    </row>
    <row r="888" spans="14:14" ht="15.75" customHeight="1" x14ac:dyDescent="0.25">
      <c r="N888" s="28"/>
    </row>
    <row r="889" spans="14:14" ht="15.75" customHeight="1" x14ac:dyDescent="0.25">
      <c r="N889" s="28"/>
    </row>
    <row r="890" spans="14:14" ht="15.75" customHeight="1" x14ac:dyDescent="0.25">
      <c r="N890" s="28"/>
    </row>
    <row r="891" spans="14:14" ht="15.75" customHeight="1" x14ac:dyDescent="0.25">
      <c r="N891" s="28"/>
    </row>
    <row r="892" spans="14:14" ht="15.75" customHeight="1" x14ac:dyDescent="0.25">
      <c r="N892" s="28"/>
    </row>
    <row r="893" spans="14:14" ht="15.75" customHeight="1" x14ac:dyDescent="0.25">
      <c r="N893" s="28"/>
    </row>
    <row r="894" spans="14:14" ht="15.75" customHeight="1" x14ac:dyDescent="0.25">
      <c r="N894" s="28"/>
    </row>
    <row r="895" spans="14:14" ht="15.75" customHeight="1" x14ac:dyDescent="0.25">
      <c r="N895" s="28"/>
    </row>
    <row r="896" spans="14:14" ht="15.75" customHeight="1" x14ac:dyDescent="0.25">
      <c r="N896" s="28"/>
    </row>
    <row r="897" spans="14:14" ht="15.75" customHeight="1" x14ac:dyDescent="0.25">
      <c r="N897" s="28"/>
    </row>
    <row r="898" spans="14:14" ht="15.75" customHeight="1" x14ac:dyDescent="0.25">
      <c r="N898" s="28"/>
    </row>
    <row r="899" spans="14:14" ht="15.75" customHeight="1" x14ac:dyDescent="0.25">
      <c r="N899" s="28"/>
    </row>
    <row r="900" spans="14:14" ht="15.75" customHeight="1" x14ac:dyDescent="0.25">
      <c r="N900" s="28"/>
    </row>
    <row r="901" spans="14:14" ht="15.75" customHeight="1" x14ac:dyDescent="0.25">
      <c r="N901" s="28"/>
    </row>
    <row r="902" spans="14:14" ht="15.75" customHeight="1" x14ac:dyDescent="0.25">
      <c r="N902" s="28"/>
    </row>
    <row r="903" spans="14:14" ht="15.75" customHeight="1" x14ac:dyDescent="0.25">
      <c r="N903" s="28"/>
    </row>
    <row r="904" spans="14:14" ht="15.75" customHeight="1" x14ac:dyDescent="0.25">
      <c r="N904" s="28"/>
    </row>
    <row r="905" spans="14:14" ht="15.75" customHeight="1" x14ac:dyDescent="0.25">
      <c r="N905" s="28"/>
    </row>
    <row r="906" spans="14:14" ht="15.75" customHeight="1" x14ac:dyDescent="0.25">
      <c r="N906" s="28"/>
    </row>
    <row r="907" spans="14:14" ht="15.75" customHeight="1" x14ac:dyDescent="0.25">
      <c r="N907" s="28"/>
    </row>
    <row r="908" spans="14:14" ht="15.75" customHeight="1" x14ac:dyDescent="0.25">
      <c r="N908" s="28"/>
    </row>
    <row r="909" spans="14:14" ht="15.75" customHeight="1" x14ac:dyDescent="0.25">
      <c r="N909" s="28"/>
    </row>
    <row r="910" spans="14:14" ht="15.75" customHeight="1" x14ac:dyDescent="0.25">
      <c r="N910" s="28"/>
    </row>
    <row r="911" spans="14:14" ht="15.75" customHeight="1" x14ac:dyDescent="0.25">
      <c r="N911" s="28"/>
    </row>
    <row r="912" spans="14:14" ht="15.75" customHeight="1" x14ac:dyDescent="0.25">
      <c r="N912" s="28"/>
    </row>
    <row r="913" spans="14:14" ht="15.75" customHeight="1" x14ac:dyDescent="0.25">
      <c r="N913" s="28"/>
    </row>
    <row r="914" spans="14:14" ht="15.75" customHeight="1" x14ac:dyDescent="0.25">
      <c r="N914" s="28"/>
    </row>
    <row r="915" spans="14:14" ht="15.75" customHeight="1" x14ac:dyDescent="0.25">
      <c r="N915" s="28"/>
    </row>
    <row r="916" spans="14:14" ht="15.75" customHeight="1" x14ac:dyDescent="0.25">
      <c r="N916" s="28"/>
    </row>
    <row r="917" spans="14:14" ht="15.75" customHeight="1" x14ac:dyDescent="0.25">
      <c r="N917" s="28"/>
    </row>
    <row r="918" spans="14:14" ht="15.75" customHeight="1" x14ac:dyDescent="0.25">
      <c r="N918" s="28"/>
    </row>
    <row r="919" spans="14:14" ht="15.75" customHeight="1" x14ac:dyDescent="0.25">
      <c r="N919" s="28"/>
    </row>
    <row r="920" spans="14:14" ht="15.75" customHeight="1" x14ac:dyDescent="0.25">
      <c r="N920" s="28"/>
    </row>
    <row r="921" spans="14:14" ht="15.75" customHeight="1" x14ac:dyDescent="0.25">
      <c r="N921" s="28"/>
    </row>
    <row r="922" spans="14:14" ht="15.75" customHeight="1" x14ac:dyDescent="0.25">
      <c r="N922" s="28"/>
    </row>
    <row r="923" spans="14:14" ht="15.75" customHeight="1" x14ac:dyDescent="0.25">
      <c r="N923" s="28"/>
    </row>
    <row r="924" spans="14:14" ht="15.75" customHeight="1" x14ac:dyDescent="0.25">
      <c r="N924" s="28"/>
    </row>
    <row r="925" spans="14:14" ht="15.75" customHeight="1" x14ac:dyDescent="0.25">
      <c r="N925" s="28"/>
    </row>
    <row r="926" spans="14:14" ht="15.75" customHeight="1" x14ac:dyDescent="0.25">
      <c r="N926" s="28"/>
    </row>
    <row r="927" spans="14:14" ht="15.75" customHeight="1" x14ac:dyDescent="0.25">
      <c r="N927" s="28"/>
    </row>
    <row r="928" spans="14:14" ht="15.75" customHeight="1" x14ac:dyDescent="0.25">
      <c r="N928" s="28"/>
    </row>
    <row r="929" spans="14:14" ht="15.75" customHeight="1" x14ac:dyDescent="0.25">
      <c r="N929" s="28"/>
    </row>
    <row r="930" spans="14:14" ht="15.75" customHeight="1" x14ac:dyDescent="0.25">
      <c r="N930" s="28"/>
    </row>
    <row r="931" spans="14:14" ht="15.75" customHeight="1" x14ac:dyDescent="0.25">
      <c r="N931" s="28"/>
    </row>
    <row r="932" spans="14:14" ht="15.75" customHeight="1" x14ac:dyDescent="0.25">
      <c r="N932" s="28"/>
    </row>
    <row r="933" spans="14:14" ht="15.75" customHeight="1" x14ac:dyDescent="0.25">
      <c r="N933" s="28"/>
    </row>
    <row r="934" spans="14:14" ht="15.75" customHeight="1" x14ac:dyDescent="0.25">
      <c r="N934" s="28"/>
    </row>
    <row r="935" spans="14:14" ht="15.75" customHeight="1" x14ac:dyDescent="0.25">
      <c r="N935" s="28"/>
    </row>
    <row r="936" spans="14:14" ht="15.75" customHeight="1" x14ac:dyDescent="0.25">
      <c r="N936" s="28"/>
    </row>
    <row r="937" spans="14:14" ht="15.75" customHeight="1" x14ac:dyDescent="0.25">
      <c r="N937" s="28"/>
    </row>
    <row r="938" spans="14:14" ht="15.75" customHeight="1" x14ac:dyDescent="0.25">
      <c r="N938" s="28"/>
    </row>
    <row r="939" spans="14:14" ht="15.75" customHeight="1" x14ac:dyDescent="0.25">
      <c r="N939" s="28"/>
    </row>
    <row r="940" spans="14:14" ht="15.75" customHeight="1" x14ac:dyDescent="0.25">
      <c r="N940" s="28"/>
    </row>
    <row r="941" spans="14:14" ht="15.75" customHeight="1" x14ac:dyDescent="0.25">
      <c r="N941" s="28"/>
    </row>
    <row r="942" spans="14:14" ht="15.75" customHeight="1" x14ac:dyDescent="0.25">
      <c r="N942" s="28"/>
    </row>
    <row r="943" spans="14:14" ht="15.75" customHeight="1" x14ac:dyDescent="0.25">
      <c r="N943" s="28"/>
    </row>
    <row r="944" spans="14:14" ht="15.75" customHeight="1" x14ac:dyDescent="0.25">
      <c r="N944" s="28"/>
    </row>
    <row r="945" spans="14:14" ht="15.75" customHeight="1" x14ac:dyDescent="0.25">
      <c r="N945" s="28"/>
    </row>
    <row r="946" spans="14:14" ht="15.75" customHeight="1" x14ac:dyDescent="0.25">
      <c r="N946" s="28"/>
    </row>
    <row r="947" spans="14:14" ht="15.75" customHeight="1" x14ac:dyDescent="0.25">
      <c r="N947" s="28"/>
    </row>
    <row r="948" spans="14:14" ht="15.75" customHeight="1" x14ac:dyDescent="0.25">
      <c r="N948" s="28"/>
    </row>
    <row r="949" spans="14:14" ht="15.75" customHeight="1" x14ac:dyDescent="0.25">
      <c r="N949" s="28"/>
    </row>
    <row r="950" spans="14:14" ht="15.75" customHeight="1" x14ac:dyDescent="0.25">
      <c r="N950" s="28"/>
    </row>
    <row r="951" spans="14:14" ht="15.75" customHeight="1" x14ac:dyDescent="0.25">
      <c r="N951" s="28"/>
    </row>
    <row r="952" spans="14:14" ht="15.75" customHeight="1" x14ac:dyDescent="0.25">
      <c r="N952" s="28"/>
    </row>
    <row r="953" spans="14:14" ht="15.75" customHeight="1" x14ac:dyDescent="0.25">
      <c r="N953" s="28"/>
    </row>
    <row r="954" spans="14:14" ht="15.75" customHeight="1" x14ac:dyDescent="0.25">
      <c r="N954" s="28"/>
    </row>
    <row r="955" spans="14:14" ht="15.75" customHeight="1" x14ac:dyDescent="0.25">
      <c r="N955" s="28"/>
    </row>
    <row r="956" spans="14:14" ht="15.75" customHeight="1" x14ac:dyDescent="0.25">
      <c r="N956" s="28"/>
    </row>
    <row r="957" spans="14:14" ht="15.75" customHeight="1" x14ac:dyDescent="0.25">
      <c r="N957" s="28"/>
    </row>
    <row r="958" spans="14:14" ht="15.75" customHeight="1" x14ac:dyDescent="0.25">
      <c r="N958" s="28"/>
    </row>
    <row r="959" spans="14:14" ht="15.75" customHeight="1" x14ac:dyDescent="0.25">
      <c r="N959" s="28"/>
    </row>
    <row r="960" spans="14:14" ht="15.75" customHeight="1" x14ac:dyDescent="0.25">
      <c r="N960" s="28"/>
    </row>
    <row r="961" spans="14:14" ht="15.75" customHeight="1" x14ac:dyDescent="0.25">
      <c r="N961" s="28"/>
    </row>
    <row r="962" spans="14:14" ht="15.75" customHeight="1" x14ac:dyDescent="0.25">
      <c r="N962" s="28"/>
    </row>
    <row r="963" spans="14:14" ht="15.75" customHeight="1" x14ac:dyDescent="0.25">
      <c r="N963" s="28"/>
    </row>
    <row r="964" spans="14:14" ht="15.75" customHeight="1" x14ac:dyDescent="0.25">
      <c r="N964" s="28"/>
    </row>
    <row r="965" spans="14:14" ht="15.75" customHeight="1" x14ac:dyDescent="0.25">
      <c r="N965" s="28"/>
    </row>
    <row r="966" spans="14:14" ht="15.75" customHeight="1" x14ac:dyDescent="0.25">
      <c r="N966" s="28"/>
    </row>
    <row r="967" spans="14:14" ht="15.75" customHeight="1" x14ac:dyDescent="0.25">
      <c r="N967" s="28"/>
    </row>
    <row r="968" spans="14:14" ht="15.75" customHeight="1" x14ac:dyDescent="0.25">
      <c r="N968" s="28"/>
    </row>
    <row r="969" spans="14:14" ht="15.75" customHeight="1" x14ac:dyDescent="0.25">
      <c r="N969" s="28"/>
    </row>
    <row r="970" spans="14:14" ht="15.75" customHeight="1" x14ac:dyDescent="0.25">
      <c r="N970" s="28"/>
    </row>
    <row r="971" spans="14:14" ht="15.75" customHeight="1" x14ac:dyDescent="0.25">
      <c r="N971" s="28"/>
    </row>
    <row r="972" spans="14:14" ht="15.75" customHeight="1" x14ac:dyDescent="0.25">
      <c r="N972" s="28"/>
    </row>
    <row r="973" spans="14:14" ht="15.75" customHeight="1" x14ac:dyDescent="0.25">
      <c r="N973" s="28"/>
    </row>
    <row r="974" spans="14:14" ht="15.75" customHeight="1" x14ac:dyDescent="0.25">
      <c r="N974" s="28"/>
    </row>
    <row r="975" spans="14:14" ht="15.75" customHeight="1" x14ac:dyDescent="0.25">
      <c r="N975" s="28"/>
    </row>
    <row r="976" spans="14:14" ht="15.75" customHeight="1" x14ac:dyDescent="0.25">
      <c r="N976" s="28"/>
    </row>
    <row r="977" spans="14:14" ht="15.75" customHeight="1" x14ac:dyDescent="0.25">
      <c r="N977" s="28"/>
    </row>
    <row r="978" spans="14:14" ht="15.75" customHeight="1" x14ac:dyDescent="0.25">
      <c r="N978" s="28"/>
    </row>
    <row r="979" spans="14:14" ht="15.75" customHeight="1" x14ac:dyDescent="0.25">
      <c r="N979" s="28"/>
    </row>
    <row r="980" spans="14:14" ht="15.75" customHeight="1" x14ac:dyDescent="0.25">
      <c r="N980" s="28"/>
    </row>
    <row r="981" spans="14:14" ht="15.75" customHeight="1" x14ac:dyDescent="0.25">
      <c r="N981" s="28"/>
    </row>
    <row r="982" spans="14:14" ht="15.75" customHeight="1" x14ac:dyDescent="0.25">
      <c r="N982" s="28"/>
    </row>
    <row r="983" spans="14:14" ht="15.75" customHeight="1" x14ac:dyDescent="0.25">
      <c r="N983" s="28"/>
    </row>
    <row r="984" spans="14:14" ht="15.75" customHeight="1" x14ac:dyDescent="0.25">
      <c r="N984" s="28"/>
    </row>
    <row r="985" spans="14:14" ht="15.75" customHeight="1" x14ac:dyDescent="0.25">
      <c r="N985" s="28"/>
    </row>
    <row r="986" spans="14:14" ht="15.75" customHeight="1" x14ac:dyDescent="0.25">
      <c r="N986" s="28"/>
    </row>
    <row r="987" spans="14:14" ht="15.75" customHeight="1" x14ac:dyDescent="0.25">
      <c r="N987" s="28"/>
    </row>
    <row r="988" spans="14:14" ht="15.75" customHeight="1" x14ac:dyDescent="0.25">
      <c r="N988" s="28"/>
    </row>
    <row r="989" spans="14:14" ht="15.75" customHeight="1" x14ac:dyDescent="0.25">
      <c r="N989" s="28"/>
    </row>
    <row r="990" spans="14:14" ht="15.75" customHeight="1" x14ac:dyDescent="0.25">
      <c r="N990" s="28"/>
    </row>
    <row r="991" spans="14:14" ht="15.75" customHeight="1" x14ac:dyDescent="0.25">
      <c r="N991" s="28"/>
    </row>
    <row r="992" spans="14:14" ht="15.75" customHeight="1" x14ac:dyDescent="0.25">
      <c r="N992" s="28"/>
    </row>
    <row r="993" spans="14:14" ht="15.75" customHeight="1" x14ac:dyDescent="0.25">
      <c r="N993" s="28"/>
    </row>
    <row r="994" spans="14:14" ht="15.75" customHeight="1" x14ac:dyDescent="0.25">
      <c r="N994" s="28"/>
    </row>
    <row r="995" spans="14:14" ht="15.75" customHeight="1" x14ac:dyDescent="0.25">
      <c r="N995" s="28"/>
    </row>
    <row r="996" spans="14:14" ht="15.75" customHeight="1" x14ac:dyDescent="0.25">
      <c r="N996" s="28"/>
    </row>
    <row r="997" spans="14:14" ht="15.75" customHeight="1" x14ac:dyDescent="0.25">
      <c r="N997" s="28"/>
    </row>
    <row r="998" spans="14:14" ht="15.75" customHeight="1" x14ac:dyDescent="0.25">
      <c r="N998" s="28"/>
    </row>
    <row r="999" spans="14:14" ht="15.75" customHeight="1" x14ac:dyDescent="0.25">
      <c r="N999" s="28"/>
    </row>
    <row r="1000" spans="14:14" ht="15.75" customHeight="1" x14ac:dyDescent="0.25">
      <c r="N1000" s="28"/>
    </row>
    <row r="1001" spans="14:14" ht="15.75" customHeight="1" x14ac:dyDescent="0.25">
      <c r="N1001" s="28"/>
    </row>
    <row r="1002" spans="14:14" ht="15.75" customHeight="1" x14ac:dyDescent="0.25">
      <c r="N1002" s="28"/>
    </row>
    <row r="1003" spans="14:14" ht="15.75" customHeight="1" x14ac:dyDescent="0.25">
      <c r="N1003" s="28"/>
    </row>
    <row r="1004" spans="14:14" ht="15.75" customHeight="1" x14ac:dyDescent="0.25">
      <c r="N1004" s="28"/>
    </row>
    <row r="1005" spans="14:14" ht="15.75" customHeight="1" x14ac:dyDescent="0.25">
      <c r="N1005" s="28"/>
    </row>
    <row r="1006" spans="14:14" ht="15.75" customHeight="1" x14ac:dyDescent="0.25">
      <c r="N1006" s="28"/>
    </row>
  </sheetData>
  <conditionalFormatting sqref="B183:C183 E183:F183">
    <cfRule type="expression" dxfId="3" priority="2" stopIfTrue="1">
      <formula>AND(COUNTIF($B$9:$B$10, B183)+COUNTIF($B$17:$B$185, B183)&gt;1,NOT(ISBLANK(B183)))</formula>
    </cfRule>
  </conditionalFormatting>
  <conditionalFormatting sqref="E183:F183 B183:C183">
    <cfRule type="duplicateValues" dxfId="2" priority="1"/>
    <cfRule type="duplicateValues" dxfId="1" priority="3"/>
    <cfRule type="duplicateValues" dxfId="0" priority="4"/>
  </conditionalFormatting>
  <conditionalFormatting sqref="L1:L7 L9 L11:L22 L24:L30 L35 L37:L39 L42:L44 L48 L50:L57 L59:L60 L62:L64 L66:L67 L69:L92 L94:L105 L107 L117:L121 L124 L128 L135 L138 L142 L147 L149 L151:L152 L154 L159 L168:L173 L175:L179 L642:L1048576">
    <cfRule type="notContainsErrors" priority="75">
      <formula>NOT(ISERROR(L1))</formula>
    </cfRule>
    <cfRule type="containsText" priority="76" operator="containsText" text="&quot;&quot;">
      <formula>NOT(ISERROR(SEARCH("""""",L1)))</formula>
    </cfRule>
  </conditionalFormatting>
  <dataValidations count="5">
    <dataValidation type="list" allowBlank="1" showErrorMessage="1" sqref="C6" xr:uid="{00000000-0002-0000-0000-000000000000}">
      <formula1>"2024"</formula1>
    </dataValidation>
    <dataValidation type="list" allowBlank="1" showErrorMessage="1" sqref="G6" xr:uid="{00000000-0002-0000-0000-000002000000}">
      <formula1>Meses</formula1>
    </dataValidation>
    <dataValidation type="list" allowBlank="1" showErrorMessage="1" sqref="G5" xr:uid="{00000000-0002-0000-0000-000003000000}">
      <formula1>INDIRECT($D$5)</formula1>
    </dataValidation>
    <dataValidation type="list" allowBlank="1" showErrorMessage="1" sqref="C5" xr:uid="{00000000-0002-0000-0000-000004000000}">
      <formula1>Regiones</formula1>
    </dataValidation>
    <dataValidation type="list" allowBlank="1" showErrorMessage="1" sqref="D9:D641" xr:uid="{00000000-0002-0000-0000-000001000000}">
      <formula1>Sexos</formula1>
    </dataValidation>
  </dataValidations>
  <pageMargins left="0.25" right="0.25" top="0.75" bottom="0.75" header="0.3" footer="0.3"/>
  <pageSetup paperSize="5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12"/>
  <sheetViews>
    <sheetView topLeftCell="C1" zoomScale="115" zoomScaleNormal="115" workbookViewId="0">
      <selection sqref="A1:N52"/>
    </sheetView>
  </sheetViews>
  <sheetFormatPr baseColWidth="10" defaultColWidth="14.42578125" defaultRowHeight="15" customHeight="1" x14ac:dyDescent="0.25"/>
  <cols>
    <col min="1" max="1" width="8.7109375" customWidth="1"/>
    <col min="2" max="2" width="22.7109375" customWidth="1"/>
    <col min="3" max="3" width="24.140625" customWidth="1"/>
    <col min="4" max="4" width="12.42578125" customWidth="1"/>
    <col min="5" max="5" width="14.140625" customWidth="1"/>
    <col min="6" max="6" width="28.140625" bestFit="1" customWidth="1"/>
    <col min="7" max="7" width="20.28515625" customWidth="1"/>
    <col min="8" max="8" width="15.85546875" customWidth="1"/>
    <col min="9" max="9" width="15.28515625" customWidth="1"/>
    <col min="10" max="10" width="10.710937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  <col min="15" max="26" width="10.7109375" customWidth="1"/>
  </cols>
  <sheetData>
    <row r="1" spans="1:26" x14ac:dyDescent="0.25">
      <c r="A1" s="25"/>
      <c r="B1" s="26"/>
      <c r="C1" s="27"/>
      <c r="D1" s="25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26" ht="37.5" x14ac:dyDescent="0.3">
      <c r="A2" s="25"/>
      <c r="B2" s="28"/>
      <c r="C2" s="29" t="s">
        <v>0</v>
      </c>
      <c r="D2" s="26"/>
      <c r="E2" s="28"/>
      <c r="F2" s="25"/>
      <c r="G2" s="28"/>
      <c r="H2" s="28"/>
      <c r="I2" s="28"/>
      <c r="J2" s="28"/>
      <c r="K2" s="28"/>
      <c r="L2" s="28"/>
      <c r="M2" s="28"/>
      <c r="N2" s="28"/>
    </row>
    <row r="3" spans="1:26" ht="30" x14ac:dyDescent="0.25">
      <c r="A3" s="25"/>
      <c r="B3" s="28"/>
      <c r="C3" s="30" t="s">
        <v>1</v>
      </c>
      <c r="D3" s="26"/>
      <c r="E3" s="28"/>
      <c r="F3" s="25"/>
      <c r="G3" s="28"/>
      <c r="H3" s="28"/>
      <c r="I3" s="28"/>
      <c r="J3" s="28"/>
      <c r="K3" s="28"/>
      <c r="L3" s="28"/>
      <c r="M3" s="28"/>
      <c r="N3" s="28"/>
    </row>
    <row r="4" spans="1:26" x14ac:dyDescent="0.25">
      <c r="A4" s="25"/>
      <c r="B4" s="28"/>
      <c r="C4" s="27"/>
      <c r="D4" s="26"/>
      <c r="E4" s="26"/>
      <c r="F4" s="25"/>
      <c r="G4" s="26"/>
      <c r="H4" s="26"/>
      <c r="I4" s="26"/>
      <c r="J4" s="28"/>
      <c r="K4" s="28"/>
      <c r="L4" s="28"/>
      <c r="M4" s="28"/>
      <c r="N4" s="28"/>
    </row>
    <row r="5" spans="1:26" x14ac:dyDescent="0.25">
      <c r="A5" s="25"/>
      <c r="B5" s="31" t="s">
        <v>2</v>
      </c>
      <c r="C5" s="32" t="s">
        <v>3</v>
      </c>
      <c r="D5" s="33" t="s">
        <v>1560</v>
      </c>
      <c r="E5" s="26"/>
      <c r="F5" s="31" t="s">
        <v>4</v>
      </c>
      <c r="G5" s="34" t="s">
        <v>5</v>
      </c>
      <c r="H5" s="26"/>
      <c r="I5" s="28"/>
      <c r="J5" s="28"/>
      <c r="K5" s="28"/>
      <c r="L5" s="28"/>
      <c r="M5" s="28"/>
      <c r="N5" s="28"/>
    </row>
    <row r="6" spans="1:26" x14ac:dyDescent="0.25">
      <c r="A6" s="25"/>
      <c r="B6" s="31" t="s">
        <v>6</v>
      </c>
      <c r="C6" s="35">
        <v>2024</v>
      </c>
      <c r="D6" s="26"/>
      <c r="E6" s="26"/>
      <c r="F6" s="31" t="s">
        <v>7</v>
      </c>
      <c r="G6" s="28" t="s">
        <v>1354</v>
      </c>
      <c r="H6" s="26"/>
      <c r="I6" s="28"/>
      <c r="J6" s="28"/>
      <c r="K6" s="28"/>
      <c r="L6" s="28"/>
      <c r="M6" s="28"/>
      <c r="N6" s="28"/>
    </row>
    <row r="7" spans="1:26" ht="15.75" thickBot="1" x14ac:dyDescent="0.3">
      <c r="A7" s="25"/>
      <c r="B7" s="26"/>
      <c r="C7" s="27"/>
      <c r="D7" s="25"/>
      <c r="E7" s="28"/>
      <c r="F7" s="28"/>
      <c r="G7" s="28"/>
      <c r="H7" s="28"/>
      <c r="I7" s="26"/>
      <c r="J7" s="26"/>
      <c r="K7" s="26"/>
      <c r="L7" s="26"/>
      <c r="M7" s="26"/>
      <c r="N7" s="26"/>
    </row>
    <row r="8" spans="1:26" ht="30.75" thickBot="1" x14ac:dyDescent="0.3">
      <c r="A8" s="37" t="s">
        <v>9</v>
      </c>
      <c r="B8" s="47" t="s">
        <v>10</v>
      </c>
      <c r="C8" s="47" t="s">
        <v>11</v>
      </c>
      <c r="D8" s="47" t="s">
        <v>12</v>
      </c>
      <c r="E8" s="47" t="s">
        <v>13</v>
      </c>
      <c r="F8" s="47" t="s">
        <v>14</v>
      </c>
      <c r="G8" s="47" t="s">
        <v>15</v>
      </c>
      <c r="H8" s="48" t="s">
        <v>16</v>
      </c>
      <c r="I8" s="49" t="s">
        <v>18</v>
      </c>
      <c r="J8" s="47" t="s">
        <v>19</v>
      </c>
      <c r="K8" s="47" t="s">
        <v>20</v>
      </c>
      <c r="L8" s="47" t="s">
        <v>21</v>
      </c>
      <c r="M8" s="47" t="s">
        <v>22</v>
      </c>
      <c r="N8" s="50" t="s">
        <v>23</v>
      </c>
    </row>
    <row r="9" spans="1:26" ht="15.75" x14ac:dyDescent="0.25">
      <c r="A9" s="36">
        <v>1</v>
      </c>
      <c r="B9" s="155" t="s">
        <v>1312</v>
      </c>
      <c r="C9" s="155" t="s">
        <v>1318</v>
      </c>
      <c r="D9" s="162" t="s">
        <v>26</v>
      </c>
      <c r="E9" s="163" t="s">
        <v>1576</v>
      </c>
      <c r="F9" s="162" t="s">
        <v>1307</v>
      </c>
      <c r="G9" s="162" t="s">
        <v>1732</v>
      </c>
      <c r="H9" s="157">
        <v>45292</v>
      </c>
      <c r="I9" s="160">
        <v>45000</v>
      </c>
      <c r="J9" s="164">
        <v>0</v>
      </c>
      <c r="K9" s="164">
        <v>1547.25</v>
      </c>
      <c r="L9" s="164">
        <v>0</v>
      </c>
      <c r="M9" s="164">
        <v>0</v>
      </c>
      <c r="N9" s="164">
        <v>43452.75</v>
      </c>
    </row>
    <row r="10" spans="1:26" ht="15.75" x14ac:dyDescent="0.25">
      <c r="A10" s="21">
        <v>2</v>
      </c>
      <c r="B10" s="155" t="s">
        <v>1577</v>
      </c>
      <c r="C10" s="155" t="s">
        <v>1578</v>
      </c>
      <c r="D10" s="162" t="s">
        <v>26</v>
      </c>
      <c r="E10" s="163" t="s">
        <v>1579</v>
      </c>
      <c r="F10" s="165" t="s">
        <v>1307</v>
      </c>
      <c r="G10" s="162" t="s">
        <v>1732</v>
      </c>
      <c r="H10" s="157">
        <v>45383</v>
      </c>
      <c r="I10" s="160">
        <v>25000</v>
      </c>
      <c r="J10" s="166">
        <v>0</v>
      </c>
      <c r="K10" s="166">
        <v>0</v>
      </c>
      <c r="L10" s="166">
        <v>0</v>
      </c>
      <c r="M10" s="166">
        <v>0</v>
      </c>
      <c r="N10" s="166">
        <v>25000</v>
      </c>
    </row>
    <row r="11" spans="1:26" ht="15.75" x14ac:dyDescent="0.25">
      <c r="A11" s="21">
        <v>3</v>
      </c>
      <c r="B11" s="155" t="s">
        <v>210</v>
      </c>
      <c r="C11" s="155" t="s">
        <v>1789</v>
      </c>
      <c r="D11" s="162" t="s">
        <v>26</v>
      </c>
      <c r="E11" s="167" t="s">
        <v>1790</v>
      </c>
      <c r="F11" s="165" t="s">
        <v>1307</v>
      </c>
      <c r="G11" s="162" t="s">
        <v>1732</v>
      </c>
      <c r="H11" s="157">
        <v>45474</v>
      </c>
      <c r="I11" s="160">
        <v>22000</v>
      </c>
      <c r="J11" s="166">
        <v>0</v>
      </c>
      <c r="K11" s="166">
        <v>0</v>
      </c>
      <c r="L11" s="166">
        <v>0</v>
      </c>
      <c r="M11" s="166">
        <v>0</v>
      </c>
      <c r="N11" s="166">
        <v>22000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5.75" x14ac:dyDescent="0.25">
      <c r="A12" s="36">
        <v>4</v>
      </c>
      <c r="B12" s="155" t="s">
        <v>1310</v>
      </c>
      <c r="C12" s="155" t="s">
        <v>1311</v>
      </c>
      <c r="D12" s="162" t="s">
        <v>26</v>
      </c>
      <c r="E12" s="163" t="s">
        <v>1580</v>
      </c>
      <c r="F12" s="165" t="s">
        <v>1307</v>
      </c>
      <c r="G12" s="162" t="s">
        <v>1732</v>
      </c>
      <c r="H12" s="157">
        <v>44713</v>
      </c>
      <c r="I12" s="160">
        <v>20000</v>
      </c>
      <c r="J12" s="166">
        <v>0</v>
      </c>
      <c r="K12" s="166">
        <v>0</v>
      </c>
      <c r="L12" s="166">
        <v>0</v>
      </c>
      <c r="M12" s="166">
        <v>0</v>
      </c>
      <c r="N12" s="166">
        <v>20000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5.75" x14ac:dyDescent="0.25">
      <c r="A13" s="21">
        <v>5</v>
      </c>
      <c r="B13" s="155" t="s">
        <v>1314</v>
      </c>
      <c r="C13" s="155" t="s">
        <v>1315</v>
      </c>
      <c r="D13" s="162" t="s">
        <v>26</v>
      </c>
      <c r="E13" s="163" t="s">
        <v>1580</v>
      </c>
      <c r="F13" s="165" t="s">
        <v>1307</v>
      </c>
      <c r="G13" s="162" t="s">
        <v>1732</v>
      </c>
      <c r="H13" s="157">
        <v>44835</v>
      </c>
      <c r="I13" s="160">
        <v>20000</v>
      </c>
      <c r="J13" s="166">
        <v>0</v>
      </c>
      <c r="K13" s="166">
        <v>0</v>
      </c>
      <c r="L13" s="166">
        <v>0</v>
      </c>
      <c r="M13" s="166">
        <v>0</v>
      </c>
      <c r="N13" s="166">
        <v>20000</v>
      </c>
    </row>
    <row r="14" spans="1:26" ht="15.75" x14ac:dyDescent="0.25">
      <c r="A14" s="21">
        <v>6</v>
      </c>
      <c r="B14" s="155" t="s">
        <v>1717</v>
      </c>
      <c r="C14" s="156" t="s">
        <v>1718</v>
      </c>
      <c r="D14" s="162" t="s">
        <v>26</v>
      </c>
      <c r="E14" s="168" t="s">
        <v>1580</v>
      </c>
      <c r="F14" s="165" t="s">
        <v>1307</v>
      </c>
      <c r="G14" s="162" t="s">
        <v>1732</v>
      </c>
      <c r="H14" s="157">
        <v>45413</v>
      </c>
      <c r="I14" s="161">
        <v>20000</v>
      </c>
      <c r="J14" s="166">
        <v>0</v>
      </c>
      <c r="K14" s="166">
        <v>0</v>
      </c>
      <c r="L14" s="166">
        <v>0</v>
      </c>
      <c r="M14" s="166">
        <v>0</v>
      </c>
      <c r="N14" s="166">
        <v>20000</v>
      </c>
    </row>
    <row r="15" spans="1:26" ht="15.75" x14ac:dyDescent="0.25">
      <c r="A15" s="36">
        <v>7</v>
      </c>
      <c r="B15" s="155" t="s">
        <v>1327</v>
      </c>
      <c r="C15" s="155" t="s">
        <v>1328</v>
      </c>
      <c r="D15" s="162" t="s">
        <v>26</v>
      </c>
      <c r="E15" s="163" t="s">
        <v>1581</v>
      </c>
      <c r="F15" s="165" t="s">
        <v>1307</v>
      </c>
      <c r="G15" s="162" t="s">
        <v>1732</v>
      </c>
      <c r="H15" s="157">
        <v>44197</v>
      </c>
      <c r="I15" s="160">
        <v>18000</v>
      </c>
      <c r="J15" s="166">
        <v>0</v>
      </c>
      <c r="K15" s="166">
        <v>0</v>
      </c>
      <c r="L15" s="166">
        <v>0</v>
      </c>
      <c r="M15" s="166">
        <v>0</v>
      </c>
      <c r="N15" s="166">
        <v>18000</v>
      </c>
    </row>
    <row r="16" spans="1:26" ht="15.75" x14ac:dyDescent="0.25">
      <c r="A16" s="21">
        <v>8</v>
      </c>
      <c r="B16" s="155" t="s">
        <v>1733</v>
      </c>
      <c r="C16" s="155" t="s">
        <v>1734</v>
      </c>
      <c r="D16" s="162" t="s">
        <v>26</v>
      </c>
      <c r="E16" s="163" t="s">
        <v>1581</v>
      </c>
      <c r="F16" s="165" t="s">
        <v>1307</v>
      </c>
      <c r="G16" s="162" t="s">
        <v>1732</v>
      </c>
      <c r="H16" s="157">
        <v>45505</v>
      </c>
      <c r="I16" s="160">
        <v>18000</v>
      </c>
      <c r="J16" s="166">
        <v>0</v>
      </c>
      <c r="K16" s="166">
        <v>0</v>
      </c>
      <c r="L16" s="166">
        <v>0</v>
      </c>
      <c r="M16" s="166">
        <v>0</v>
      </c>
      <c r="N16" s="166">
        <v>18000</v>
      </c>
    </row>
    <row r="17" spans="1:26" ht="15.75" x14ac:dyDescent="0.25">
      <c r="A17" s="21">
        <v>9</v>
      </c>
      <c r="B17" s="155" t="s">
        <v>1330</v>
      </c>
      <c r="C17" s="155" t="s">
        <v>1331</v>
      </c>
      <c r="D17" s="162" t="s">
        <v>29</v>
      </c>
      <c r="E17" s="163" t="s">
        <v>1581</v>
      </c>
      <c r="F17" s="165" t="s">
        <v>1307</v>
      </c>
      <c r="G17" s="162" t="s">
        <v>1732</v>
      </c>
      <c r="H17" s="158">
        <v>43160</v>
      </c>
      <c r="I17" s="160">
        <v>18000</v>
      </c>
      <c r="J17" s="166">
        <v>0</v>
      </c>
      <c r="K17" s="166">
        <v>0</v>
      </c>
      <c r="L17" s="166">
        <v>0</v>
      </c>
      <c r="M17" s="166">
        <v>0</v>
      </c>
      <c r="N17" s="166">
        <v>18000</v>
      </c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5.75" x14ac:dyDescent="0.25">
      <c r="A18" s="36">
        <v>10</v>
      </c>
      <c r="B18" s="155" t="s">
        <v>1332</v>
      </c>
      <c r="C18" s="155" t="s">
        <v>1333</v>
      </c>
      <c r="D18" s="162" t="s">
        <v>29</v>
      </c>
      <c r="E18" s="163" t="s">
        <v>1581</v>
      </c>
      <c r="F18" s="165" t="s">
        <v>1307</v>
      </c>
      <c r="G18" s="162" t="s">
        <v>1732</v>
      </c>
      <c r="H18" s="157">
        <v>43405</v>
      </c>
      <c r="I18" s="160">
        <v>18000</v>
      </c>
      <c r="J18" s="166">
        <v>0</v>
      </c>
      <c r="K18" s="166">
        <v>0</v>
      </c>
      <c r="L18" s="166">
        <v>0</v>
      </c>
      <c r="M18" s="166">
        <v>0</v>
      </c>
      <c r="N18" s="166">
        <v>18000</v>
      </c>
    </row>
    <row r="19" spans="1:26" ht="15.75" x14ac:dyDescent="0.25">
      <c r="A19" s="21">
        <v>11</v>
      </c>
      <c r="B19" s="155" t="s">
        <v>1791</v>
      </c>
      <c r="C19" s="155" t="s">
        <v>1792</v>
      </c>
      <c r="D19" s="162" t="s">
        <v>26</v>
      </c>
      <c r="E19" s="167" t="s">
        <v>1581</v>
      </c>
      <c r="F19" s="165" t="s">
        <v>1307</v>
      </c>
      <c r="G19" s="162" t="s">
        <v>1732</v>
      </c>
      <c r="H19" s="157">
        <v>45474</v>
      </c>
      <c r="I19" s="160">
        <v>18000</v>
      </c>
      <c r="J19" s="166">
        <v>0</v>
      </c>
      <c r="K19" s="166">
        <v>0</v>
      </c>
      <c r="L19" s="166">
        <v>0</v>
      </c>
      <c r="M19" s="166">
        <v>0</v>
      </c>
      <c r="N19" s="166">
        <v>18000</v>
      </c>
    </row>
    <row r="20" spans="1:26" ht="15.75" x14ac:dyDescent="0.25">
      <c r="A20" s="21">
        <v>12</v>
      </c>
      <c r="B20" s="155" t="s">
        <v>1735</v>
      </c>
      <c r="C20" s="155" t="s">
        <v>1736</v>
      </c>
      <c r="D20" s="162" t="s">
        <v>29</v>
      </c>
      <c r="E20" s="163" t="s">
        <v>1581</v>
      </c>
      <c r="F20" s="165" t="s">
        <v>1307</v>
      </c>
      <c r="G20" s="162" t="s">
        <v>1732</v>
      </c>
      <c r="H20" s="157">
        <v>45505</v>
      </c>
      <c r="I20" s="160">
        <v>18000</v>
      </c>
      <c r="J20" s="166">
        <v>0</v>
      </c>
      <c r="K20" s="166">
        <v>0</v>
      </c>
      <c r="L20" s="166">
        <v>0</v>
      </c>
      <c r="M20" s="166">
        <v>0</v>
      </c>
      <c r="N20" s="166">
        <v>18000</v>
      </c>
    </row>
    <row r="21" spans="1:26" ht="15.75" customHeight="1" x14ac:dyDescent="0.25">
      <c r="A21" s="36">
        <v>13</v>
      </c>
      <c r="B21" s="155" t="s">
        <v>1722</v>
      </c>
      <c r="C21" s="155" t="s">
        <v>1721</v>
      </c>
      <c r="D21" s="162" t="s">
        <v>26</v>
      </c>
      <c r="E21" s="167" t="s">
        <v>1723</v>
      </c>
      <c r="F21" s="165" t="s">
        <v>1307</v>
      </c>
      <c r="G21" s="162" t="s">
        <v>1732</v>
      </c>
      <c r="H21" s="157">
        <v>45474</v>
      </c>
      <c r="I21" s="160">
        <v>16000</v>
      </c>
      <c r="J21" s="166">
        <v>0</v>
      </c>
      <c r="K21" s="166">
        <v>0</v>
      </c>
      <c r="L21" s="166">
        <v>0</v>
      </c>
      <c r="M21" s="166">
        <v>0</v>
      </c>
      <c r="N21" s="166">
        <v>16000</v>
      </c>
    </row>
    <row r="22" spans="1:26" ht="15.75" customHeight="1" x14ac:dyDescent="0.25">
      <c r="A22" s="21">
        <v>14</v>
      </c>
      <c r="B22" s="155" t="s">
        <v>1305</v>
      </c>
      <c r="C22" s="155" t="s">
        <v>1306</v>
      </c>
      <c r="D22" s="162" t="s">
        <v>29</v>
      </c>
      <c r="E22" s="163" t="s">
        <v>1582</v>
      </c>
      <c r="F22" s="165" t="s">
        <v>1307</v>
      </c>
      <c r="G22" s="162" t="s">
        <v>1732</v>
      </c>
      <c r="H22" s="157">
        <v>44409</v>
      </c>
      <c r="I22" s="160">
        <v>16000</v>
      </c>
      <c r="J22" s="166">
        <v>0</v>
      </c>
      <c r="K22" s="166">
        <v>0</v>
      </c>
      <c r="L22" s="166">
        <v>0</v>
      </c>
      <c r="M22" s="166">
        <v>0</v>
      </c>
      <c r="N22" s="166">
        <v>16000</v>
      </c>
    </row>
    <row r="23" spans="1:26" ht="15.75" customHeight="1" x14ac:dyDescent="0.25">
      <c r="A23" s="21">
        <v>15</v>
      </c>
      <c r="B23" s="155" t="s">
        <v>1308</v>
      </c>
      <c r="C23" s="155" t="s">
        <v>1309</v>
      </c>
      <c r="D23" s="162" t="s">
        <v>26</v>
      </c>
      <c r="E23" s="163" t="s">
        <v>1582</v>
      </c>
      <c r="F23" s="165" t="s">
        <v>1307</v>
      </c>
      <c r="G23" s="162" t="s">
        <v>1732</v>
      </c>
      <c r="H23" s="157">
        <v>44531</v>
      </c>
      <c r="I23" s="160">
        <v>16000</v>
      </c>
      <c r="J23" s="166">
        <v>0</v>
      </c>
      <c r="K23" s="166">
        <v>0</v>
      </c>
      <c r="L23" s="166">
        <v>0</v>
      </c>
      <c r="M23" s="166">
        <v>0</v>
      </c>
      <c r="N23" s="166">
        <v>16000</v>
      </c>
    </row>
    <row r="24" spans="1:26" ht="15.75" customHeight="1" x14ac:dyDescent="0.25">
      <c r="A24" s="36">
        <v>16</v>
      </c>
      <c r="B24" s="155" t="s">
        <v>1793</v>
      </c>
      <c r="C24" s="155" t="s">
        <v>1794</v>
      </c>
      <c r="D24" s="162" t="s">
        <v>26</v>
      </c>
      <c r="E24" s="163" t="s">
        <v>1582</v>
      </c>
      <c r="F24" s="165" t="s">
        <v>1307</v>
      </c>
      <c r="G24" s="162" t="s">
        <v>1732</v>
      </c>
      <c r="H24" s="157">
        <v>44927</v>
      </c>
      <c r="I24" s="160">
        <v>16000</v>
      </c>
      <c r="J24" s="166">
        <v>0</v>
      </c>
      <c r="K24" s="166">
        <v>0</v>
      </c>
      <c r="L24" s="166">
        <v>0</v>
      </c>
      <c r="M24" s="166">
        <v>0</v>
      </c>
      <c r="N24" s="166">
        <v>16000</v>
      </c>
    </row>
    <row r="25" spans="1:26" ht="15.75" customHeight="1" x14ac:dyDescent="0.25">
      <c r="A25" s="21">
        <v>17</v>
      </c>
      <c r="B25" s="155" t="s">
        <v>689</v>
      </c>
      <c r="C25" s="155" t="s">
        <v>1329</v>
      </c>
      <c r="D25" s="162" t="s">
        <v>26</v>
      </c>
      <c r="E25" s="163" t="s">
        <v>1582</v>
      </c>
      <c r="F25" s="165" t="s">
        <v>1307</v>
      </c>
      <c r="G25" s="162" t="s">
        <v>1732</v>
      </c>
      <c r="H25" s="157">
        <v>42552</v>
      </c>
      <c r="I25" s="160">
        <v>25000</v>
      </c>
      <c r="J25" s="166">
        <v>0</v>
      </c>
      <c r="K25" s="166">
        <v>0</v>
      </c>
      <c r="L25" s="166">
        <v>0</v>
      </c>
      <c r="M25" s="166">
        <v>0</v>
      </c>
      <c r="N25" s="166">
        <v>25000</v>
      </c>
    </row>
    <row r="26" spans="1:26" ht="15.75" customHeight="1" x14ac:dyDescent="0.25">
      <c r="A26" s="21">
        <v>18</v>
      </c>
      <c r="B26" s="155" t="s">
        <v>1338</v>
      </c>
      <c r="C26" s="155" t="s">
        <v>1339</v>
      </c>
      <c r="D26" s="162" t="s">
        <v>26</v>
      </c>
      <c r="E26" s="163" t="s">
        <v>1583</v>
      </c>
      <c r="F26" s="165" t="s">
        <v>1307</v>
      </c>
      <c r="G26" s="162" t="s">
        <v>1732</v>
      </c>
      <c r="H26" s="157">
        <v>44256</v>
      </c>
      <c r="I26" s="160">
        <v>16000</v>
      </c>
      <c r="J26" s="166">
        <v>0</v>
      </c>
      <c r="K26" s="166">
        <v>0</v>
      </c>
      <c r="L26" s="166">
        <v>0</v>
      </c>
      <c r="M26" s="166">
        <v>0</v>
      </c>
      <c r="N26" s="166">
        <v>16000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customHeight="1" x14ac:dyDescent="0.25">
      <c r="A27" s="36">
        <v>19</v>
      </c>
      <c r="B27" s="155" t="s">
        <v>1312</v>
      </c>
      <c r="C27" s="155" t="s">
        <v>1313</v>
      </c>
      <c r="D27" s="162" t="s">
        <v>26</v>
      </c>
      <c r="E27" s="163" t="s">
        <v>1583</v>
      </c>
      <c r="F27" s="165" t="s">
        <v>1307</v>
      </c>
      <c r="G27" s="162" t="s">
        <v>1732</v>
      </c>
      <c r="H27" s="157">
        <v>44774</v>
      </c>
      <c r="I27" s="160">
        <v>15000</v>
      </c>
      <c r="J27" s="166">
        <v>0</v>
      </c>
      <c r="K27" s="166">
        <v>0</v>
      </c>
      <c r="L27" s="166">
        <v>0</v>
      </c>
      <c r="M27" s="166">
        <v>0</v>
      </c>
      <c r="N27" s="166">
        <v>15000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customHeight="1" x14ac:dyDescent="0.25">
      <c r="A28" s="21">
        <v>20</v>
      </c>
      <c r="B28" s="155" t="s">
        <v>1319</v>
      </c>
      <c r="C28" s="155" t="s">
        <v>1320</v>
      </c>
      <c r="D28" s="162" t="s">
        <v>26</v>
      </c>
      <c r="E28" s="163" t="s">
        <v>1583</v>
      </c>
      <c r="F28" s="165" t="s">
        <v>1307</v>
      </c>
      <c r="G28" s="162" t="s">
        <v>1732</v>
      </c>
      <c r="H28" s="157">
        <v>44774</v>
      </c>
      <c r="I28" s="160">
        <v>15000</v>
      </c>
      <c r="J28" s="166">
        <v>0</v>
      </c>
      <c r="K28" s="166">
        <v>0</v>
      </c>
      <c r="L28" s="166">
        <v>0</v>
      </c>
      <c r="M28" s="166">
        <v>0</v>
      </c>
      <c r="N28" s="166">
        <v>15000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customHeight="1" x14ac:dyDescent="0.25">
      <c r="A29" s="21">
        <v>21</v>
      </c>
      <c r="B29" s="155" t="s">
        <v>1321</v>
      </c>
      <c r="C29" s="155" t="s">
        <v>1322</v>
      </c>
      <c r="D29" s="162" t="s">
        <v>29</v>
      </c>
      <c r="E29" s="163" t="s">
        <v>1583</v>
      </c>
      <c r="F29" s="165" t="s">
        <v>1307</v>
      </c>
      <c r="G29" s="162" t="s">
        <v>1732</v>
      </c>
      <c r="H29" s="159">
        <v>45200</v>
      </c>
      <c r="I29" s="160">
        <v>15000</v>
      </c>
      <c r="J29" s="166">
        <v>0</v>
      </c>
      <c r="K29" s="166">
        <v>0</v>
      </c>
      <c r="L29" s="166">
        <v>0</v>
      </c>
      <c r="M29" s="166">
        <v>0</v>
      </c>
      <c r="N29" s="166">
        <v>15000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.75" customHeight="1" x14ac:dyDescent="0.25">
      <c r="A30" s="36">
        <v>22</v>
      </c>
      <c r="B30" s="155" t="s">
        <v>1323</v>
      </c>
      <c r="C30" s="155" t="s">
        <v>1324</v>
      </c>
      <c r="D30" s="162" t="s">
        <v>26</v>
      </c>
      <c r="E30" s="163" t="s">
        <v>1583</v>
      </c>
      <c r="F30" s="165" t="s">
        <v>1307</v>
      </c>
      <c r="G30" s="162" t="s">
        <v>1732</v>
      </c>
      <c r="H30" s="159">
        <v>45231</v>
      </c>
      <c r="I30" s="160">
        <v>15000</v>
      </c>
      <c r="J30" s="166">
        <v>0</v>
      </c>
      <c r="K30" s="166">
        <v>0</v>
      </c>
      <c r="L30" s="166">
        <v>0</v>
      </c>
      <c r="M30" s="166">
        <v>0</v>
      </c>
      <c r="N30" s="166">
        <v>15000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 customHeight="1" x14ac:dyDescent="0.25">
      <c r="A31" s="21">
        <v>23</v>
      </c>
      <c r="B31" s="155" t="s">
        <v>1336</v>
      </c>
      <c r="C31" s="155" t="s">
        <v>1337</v>
      </c>
      <c r="D31" s="162" t="s">
        <v>26</v>
      </c>
      <c r="E31" s="163" t="s">
        <v>1583</v>
      </c>
      <c r="F31" s="165" t="s">
        <v>1307</v>
      </c>
      <c r="G31" s="162" t="s">
        <v>1732</v>
      </c>
      <c r="H31" s="157">
        <v>43586</v>
      </c>
      <c r="I31" s="160">
        <v>14000</v>
      </c>
      <c r="J31" s="166">
        <v>0</v>
      </c>
      <c r="K31" s="166">
        <v>0</v>
      </c>
      <c r="L31" s="166">
        <v>0</v>
      </c>
      <c r="M31" s="166">
        <v>0</v>
      </c>
      <c r="N31" s="166">
        <v>14000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.75" customHeight="1" x14ac:dyDescent="0.25">
      <c r="A32" s="21">
        <v>24</v>
      </c>
      <c r="B32" s="155" t="s">
        <v>1316</v>
      </c>
      <c r="C32" s="155" t="s">
        <v>1317</v>
      </c>
      <c r="D32" s="162" t="s">
        <v>29</v>
      </c>
      <c r="E32" s="163" t="s">
        <v>1584</v>
      </c>
      <c r="F32" s="165" t="s">
        <v>1307</v>
      </c>
      <c r="G32" s="162" t="s">
        <v>1732</v>
      </c>
      <c r="H32" s="157">
        <v>45292</v>
      </c>
      <c r="I32" s="160">
        <v>13000</v>
      </c>
      <c r="J32" s="166">
        <v>0</v>
      </c>
      <c r="K32" s="166">
        <v>0</v>
      </c>
      <c r="L32" s="166">
        <v>0</v>
      </c>
      <c r="M32" s="166">
        <v>0</v>
      </c>
      <c r="N32" s="166">
        <v>13000</v>
      </c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5.75" customHeight="1" x14ac:dyDescent="0.25">
      <c r="A33" s="36">
        <v>25</v>
      </c>
      <c r="B33" s="155" t="s">
        <v>1325</v>
      </c>
      <c r="C33" s="155" t="s">
        <v>1326</v>
      </c>
      <c r="D33" s="162" t="s">
        <v>29</v>
      </c>
      <c r="E33" s="163" t="s">
        <v>1584</v>
      </c>
      <c r="F33" s="165" t="s">
        <v>1307</v>
      </c>
      <c r="G33" s="162" t="s">
        <v>1732</v>
      </c>
      <c r="H33" s="159">
        <v>45292</v>
      </c>
      <c r="I33" s="160">
        <v>13000</v>
      </c>
      <c r="J33" s="166">
        <v>0</v>
      </c>
      <c r="K33" s="166">
        <v>0</v>
      </c>
      <c r="L33" s="166">
        <v>0</v>
      </c>
      <c r="M33" s="166">
        <v>0</v>
      </c>
      <c r="N33" s="166">
        <v>13000</v>
      </c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 customHeight="1" x14ac:dyDescent="0.25">
      <c r="A34" s="21">
        <v>26</v>
      </c>
      <c r="B34" s="155" t="s">
        <v>1719</v>
      </c>
      <c r="C34" s="155" t="s">
        <v>1720</v>
      </c>
      <c r="D34" s="162" t="s">
        <v>26</v>
      </c>
      <c r="E34" s="163" t="s">
        <v>1584</v>
      </c>
      <c r="F34" s="165" t="s">
        <v>1307</v>
      </c>
      <c r="G34" s="162" t="s">
        <v>1732</v>
      </c>
      <c r="H34" s="159">
        <v>45413</v>
      </c>
      <c r="I34" s="160">
        <v>13000</v>
      </c>
      <c r="J34" s="166">
        <v>0</v>
      </c>
      <c r="K34" s="166">
        <v>0</v>
      </c>
      <c r="L34" s="166">
        <v>0</v>
      </c>
      <c r="M34" s="166">
        <v>0</v>
      </c>
      <c r="N34" s="166">
        <v>13000</v>
      </c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 customHeight="1" x14ac:dyDescent="0.25">
      <c r="A35" s="21">
        <v>27</v>
      </c>
      <c r="B35" s="155" t="s">
        <v>1795</v>
      </c>
      <c r="C35" s="155" t="s">
        <v>1796</v>
      </c>
      <c r="D35" s="162" t="s">
        <v>29</v>
      </c>
      <c r="E35" s="163" t="s">
        <v>1585</v>
      </c>
      <c r="F35" s="165" t="s">
        <v>1307</v>
      </c>
      <c r="G35" s="162" t="s">
        <v>1732</v>
      </c>
      <c r="H35" s="157">
        <v>43115</v>
      </c>
      <c r="I35" s="160">
        <v>12618</v>
      </c>
      <c r="J35" s="166">
        <v>0</v>
      </c>
      <c r="K35" s="166">
        <v>0</v>
      </c>
      <c r="L35" s="166">
        <v>0</v>
      </c>
      <c r="M35" s="166">
        <v>0</v>
      </c>
      <c r="N35" s="166">
        <v>17000</v>
      </c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75" customHeight="1" x14ac:dyDescent="0.25">
      <c r="A36" s="36">
        <v>28</v>
      </c>
      <c r="B36" s="155" t="s">
        <v>1334</v>
      </c>
      <c r="C36" s="155" t="s">
        <v>1335</v>
      </c>
      <c r="D36" s="162" t="s">
        <v>29</v>
      </c>
      <c r="E36" s="163" t="s">
        <v>1585</v>
      </c>
      <c r="F36" s="165" t="s">
        <v>1307</v>
      </c>
      <c r="G36" s="162" t="s">
        <v>1732</v>
      </c>
      <c r="H36" s="157">
        <v>43405</v>
      </c>
      <c r="I36" s="160">
        <v>12618</v>
      </c>
      <c r="J36" s="166">
        <v>0</v>
      </c>
      <c r="K36" s="166">
        <v>0</v>
      </c>
      <c r="L36" s="166">
        <v>0</v>
      </c>
      <c r="M36" s="166">
        <v>0</v>
      </c>
      <c r="N36" s="166">
        <v>12618</v>
      </c>
    </row>
    <row r="37" spans="1:26" ht="15.75" customHeight="1" thickBot="1" x14ac:dyDescent="0.3">
      <c r="C37" s="20"/>
      <c r="I37" s="51">
        <f>SUM(I9:I36)</f>
        <v>503236</v>
      </c>
      <c r="J37" s="52"/>
      <c r="K37" s="54"/>
      <c r="L37" s="26"/>
      <c r="M37" s="26"/>
      <c r="N37" s="55"/>
    </row>
    <row r="38" spans="1:26" ht="15.75" customHeight="1" thickTop="1" x14ac:dyDescent="0.25">
      <c r="C38" s="20"/>
    </row>
    <row r="39" spans="1:26" ht="15.75" customHeight="1" x14ac:dyDescent="0.25">
      <c r="C39" s="20"/>
    </row>
    <row r="40" spans="1:26" ht="15.75" customHeight="1" x14ac:dyDescent="0.25">
      <c r="C40" s="20"/>
    </row>
    <row r="41" spans="1:26" ht="15.75" customHeight="1" x14ac:dyDescent="0.25">
      <c r="C41" s="20"/>
    </row>
    <row r="42" spans="1:26" ht="15.75" customHeight="1" x14ac:dyDescent="0.25">
      <c r="C42" s="20"/>
    </row>
    <row r="43" spans="1:26" ht="15.75" customHeight="1" x14ac:dyDescent="0.25">
      <c r="C43" s="20"/>
    </row>
    <row r="44" spans="1:26" ht="15.75" customHeight="1" x14ac:dyDescent="0.25">
      <c r="C44" s="20"/>
    </row>
    <row r="45" spans="1:26" ht="15.75" customHeight="1" x14ac:dyDescent="0.25">
      <c r="C45" s="20"/>
    </row>
    <row r="46" spans="1:26" ht="15.75" customHeight="1" x14ac:dyDescent="0.25">
      <c r="C46" s="20"/>
    </row>
    <row r="47" spans="1:26" ht="15.75" customHeight="1" x14ac:dyDescent="0.25">
      <c r="C47" s="20"/>
    </row>
    <row r="48" spans="1:26" ht="15.75" customHeight="1" x14ac:dyDescent="0.25">
      <c r="C48" s="20"/>
    </row>
    <row r="49" spans="3:3" ht="15.75" customHeight="1" x14ac:dyDescent="0.25">
      <c r="C49" s="20"/>
    </row>
    <row r="50" spans="3:3" ht="15.75" customHeight="1" x14ac:dyDescent="0.25">
      <c r="C50" s="20"/>
    </row>
    <row r="51" spans="3:3" ht="15.75" customHeight="1" x14ac:dyDescent="0.25">
      <c r="C51" s="20"/>
    </row>
    <row r="52" spans="3:3" ht="15.75" customHeight="1" x14ac:dyDescent="0.25">
      <c r="C52" s="20"/>
    </row>
    <row r="53" spans="3:3" ht="15.75" customHeight="1" x14ac:dyDescent="0.25">
      <c r="C53" s="20"/>
    </row>
    <row r="54" spans="3:3" ht="15.75" customHeight="1" x14ac:dyDescent="0.25"/>
    <row r="55" spans="3:3" ht="15.75" customHeight="1" x14ac:dyDescent="0.25"/>
    <row r="56" spans="3:3" ht="15.75" customHeight="1" x14ac:dyDescent="0.25"/>
    <row r="57" spans="3:3" ht="15.75" customHeight="1" x14ac:dyDescent="0.25"/>
    <row r="58" spans="3:3" ht="15.75" customHeight="1" x14ac:dyDescent="0.25"/>
    <row r="59" spans="3:3" ht="15.75" customHeight="1" x14ac:dyDescent="0.25"/>
    <row r="60" spans="3:3" ht="15.75" customHeight="1" x14ac:dyDescent="0.25"/>
    <row r="61" spans="3:3" ht="15.75" customHeight="1" x14ac:dyDescent="0.25"/>
    <row r="62" spans="3:3" ht="15.75" customHeight="1" x14ac:dyDescent="0.25"/>
    <row r="63" spans="3:3" ht="15.75" customHeight="1" x14ac:dyDescent="0.25"/>
    <row r="64" spans="3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</sheetData>
  <dataValidations count="4">
    <dataValidation type="list" allowBlank="1" showErrorMessage="1" sqref="C6" xr:uid="{00000000-0002-0000-0300-000000000000}">
      <formula1>"2024"</formula1>
    </dataValidation>
    <dataValidation type="list" allowBlank="1" showErrorMessage="1" sqref="G6" xr:uid="{00000000-0002-0000-0300-000001000000}">
      <formula1>Meses</formula1>
    </dataValidation>
    <dataValidation type="list" allowBlank="1" showErrorMessage="1" sqref="G5" xr:uid="{00000000-0002-0000-0300-000002000000}">
      <formula1>INDIRECT($D$5)</formula1>
    </dataValidation>
    <dataValidation type="list" allowBlank="1" showErrorMessage="1" sqref="C5" xr:uid="{00000000-0002-0000-0300-000003000000}">
      <formula1>Regiones</formula1>
    </dataValidation>
  </dataValidations>
  <pageMargins left="0.23622047244094491" right="0.23622047244094491" top="0.59055118110236227" bottom="1.1417322834645669" header="0.31496062992125984" footer="0.31496062992125984"/>
  <pageSetup paperSize="5"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K1000"/>
  <sheetViews>
    <sheetView workbookViewId="0"/>
  </sheetViews>
  <sheetFormatPr baseColWidth="10" defaultColWidth="14.42578125" defaultRowHeight="15" customHeight="1" x14ac:dyDescent="0.25"/>
  <cols>
    <col min="1" max="6" width="10.7109375" customWidth="1"/>
    <col min="7" max="7" width="29" customWidth="1"/>
    <col min="8" max="26" width="10.7109375" customWidth="1"/>
  </cols>
  <sheetData>
    <row r="3" spans="1:11" x14ac:dyDescent="0.25">
      <c r="A3" s="22" t="s">
        <v>1340</v>
      </c>
      <c r="B3" s="22" t="s">
        <v>1341</v>
      </c>
      <c r="C3" s="22" t="s">
        <v>1342</v>
      </c>
      <c r="D3" s="22" t="s">
        <v>1343</v>
      </c>
      <c r="F3" s="2" t="s">
        <v>1344</v>
      </c>
      <c r="G3" s="2" t="s">
        <v>1345</v>
      </c>
      <c r="H3" s="2" t="s">
        <v>1346</v>
      </c>
      <c r="J3" s="22" t="s">
        <v>1347</v>
      </c>
      <c r="K3" s="22" t="s">
        <v>1348</v>
      </c>
    </row>
    <row r="4" spans="1:11" x14ac:dyDescent="0.25">
      <c r="B4" s="22" t="s">
        <v>26</v>
      </c>
      <c r="C4" s="22" t="s">
        <v>3</v>
      </c>
      <c r="D4" s="22" t="s">
        <v>1349</v>
      </c>
      <c r="F4" s="22" t="s">
        <v>1349</v>
      </c>
      <c r="G4" s="22" t="s">
        <v>1350</v>
      </c>
      <c r="H4" s="22">
        <v>14</v>
      </c>
      <c r="J4" s="22">
        <v>2021</v>
      </c>
      <c r="K4" s="23" t="s">
        <v>1351</v>
      </c>
    </row>
    <row r="5" spans="1:11" x14ac:dyDescent="0.25">
      <c r="B5" s="22" t="s">
        <v>29</v>
      </c>
      <c r="C5" s="22" t="s">
        <v>1352</v>
      </c>
      <c r="D5" s="22" t="s">
        <v>1353</v>
      </c>
      <c r="F5" s="22" t="s">
        <v>1349</v>
      </c>
      <c r="G5" s="22" t="s">
        <v>5</v>
      </c>
      <c r="H5" s="22">
        <v>1445</v>
      </c>
      <c r="J5" s="22">
        <v>2022</v>
      </c>
      <c r="K5" s="23" t="s">
        <v>1354</v>
      </c>
    </row>
    <row r="6" spans="1:11" x14ac:dyDescent="0.25">
      <c r="C6" s="22" t="s">
        <v>1355</v>
      </c>
      <c r="D6" s="22" t="s">
        <v>1356</v>
      </c>
      <c r="F6" s="22" t="s">
        <v>1349</v>
      </c>
      <c r="G6" s="22" t="s">
        <v>1357</v>
      </c>
      <c r="H6" s="22">
        <v>1446</v>
      </c>
      <c r="K6" s="23" t="s">
        <v>1304</v>
      </c>
    </row>
    <row r="7" spans="1:11" x14ac:dyDescent="0.25">
      <c r="C7" s="22" t="s">
        <v>1358</v>
      </c>
      <c r="D7" s="22" t="s">
        <v>1359</v>
      </c>
      <c r="F7" s="22" t="s">
        <v>1349</v>
      </c>
      <c r="G7" s="22" t="s">
        <v>1360</v>
      </c>
      <c r="H7" s="22">
        <v>5</v>
      </c>
      <c r="K7" s="23" t="s">
        <v>8</v>
      </c>
    </row>
    <row r="8" spans="1:11" x14ac:dyDescent="0.25">
      <c r="C8" s="22" t="s">
        <v>1361</v>
      </c>
      <c r="D8" s="22" t="s">
        <v>1362</v>
      </c>
      <c r="F8" s="22" t="s">
        <v>1349</v>
      </c>
      <c r="G8" s="22" t="s">
        <v>1363</v>
      </c>
      <c r="H8" s="22">
        <v>2088</v>
      </c>
      <c r="K8" s="23" t="s">
        <v>1364</v>
      </c>
    </row>
    <row r="9" spans="1:11" x14ac:dyDescent="0.25">
      <c r="C9" s="22" t="s">
        <v>1365</v>
      </c>
      <c r="D9" s="22" t="s">
        <v>1366</v>
      </c>
      <c r="F9" s="22" t="s">
        <v>1349</v>
      </c>
      <c r="G9" s="22" t="s">
        <v>1367</v>
      </c>
      <c r="H9" s="22">
        <v>21</v>
      </c>
      <c r="K9" s="23" t="s">
        <v>1368</v>
      </c>
    </row>
    <row r="10" spans="1:11" x14ac:dyDescent="0.25">
      <c r="C10" s="22" t="s">
        <v>1369</v>
      </c>
      <c r="D10" s="22" t="s">
        <v>1370</v>
      </c>
      <c r="F10" s="22" t="s">
        <v>1349</v>
      </c>
      <c r="G10" s="22" t="s">
        <v>1371</v>
      </c>
      <c r="H10" s="22">
        <v>1581</v>
      </c>
      <c r="K10" s="23" t="s">
        <v>1372</v>
      </c>
    </row>
    <row r="11" spans="1:11" x14ac:dyDescent="0.25">
      <c r="C11" s="22" t="s">
        <v>1373</v>
      </c>
      <c r="D11" s="22" t="s">
        <v>1374</v>
      </c>
      <c r="F11" s="22" t="s">
        <v>1349</v>
      </c>
      <c r="G11" s="22" t="s">
        <v>1375</v>
      </c>
      <c r="H11" s="22">
        <v>4</v>
      </c>
      <c r="K11" s="23" t="s">
        <v>1376</v>
      </c>
    </row>
    <row r="12" spans="1:11" x14ac:dyDescent="0.25">
      <c r="C12" s="22" t="s">
        <v>1377</v>
      </c>
      <c r="D12" s="22" t="s">
        <v>1378</v>
      </c>
      <c r="F12" s="22" t="s">
        <v>1349</v>
      </c>
      <c r="G12" s="22" t="s">
        <v>1379</v>
      </c>
      <c r="H12" s="22">
        <v>22</v>
      </c>
      <c r="K12" s="23" t="s">
        <v>1380</v>
      </c>
    </row>
    <row r="13" spans="1:11" x14ac:dyDescent="0.25">
      <c r="F13" s="22" t="s">
        <v>1349</v>
      </c>
      <c r="G13" s="22" t="s">
        <v>1381</v>
      </c>
      <c r="H13" s="22">
        <v>31</v>
      </c>
      <c r="K13" s="23" t="s">
        <v>1382</v>
      </c>
    </row>
    <row r="14" spans="1:11" x14ac:dyDescent="0.25">
      <c r="F14" s="22" t="s">
        <v>1349</v>
      </c>
      <c r="G14" s="22" t="s">
        <v>1383</v>
      </c>
      <c r="H14" s="22">
        <v>12</v>
      </c>
      <c r="K14" s="23" t="s">
        <v>1384</v>
      </c>
    </row>
    <row r="15" spans="1:11" x14ac:dyDescent="0.25">
      <c r="F15" s="22" t="s">
        <v>1349</v>
      </c>
      <c r="G15" s="22" t="s">
        <v>1385</v>
      </c>
      <c r="H15" s="22">
        <v>9</v>
      </c>
      <c r="K15" s="23" t="s">
        <v>1386</v>
      </c>
    </row>
    <row r="16" spans="1:11" x14ac:dyDescent="0.25">
      <c r="F16" s="22" t="s">
        <v>1349</v>
      </c>
      <c r="G16" s="22" t="s">
        <v>1387</v>
      </c>
      <c r="H16" s="22">
        <v>34</v>
      </c>
      <c r="K16" s="23"/>
    </row>
    <row r="17" spans="6:11" x14ac:dyDescent="0.25">
      <c r="F17" s="22" t="s">
        <v>1349</v>
      </c>
      <c r="G17" s="22" t="s">
        <v>1388</v>
      </c>
      <c r="H17" s="22">
        <v>1568</v>
      </c>
      <c r="K17" s="23"/>
    </row>
    <row r="18" spans="6:11" x14ac:dyDescent="0.25">
      <c r="F18" s="22" t="s">
        <v>1349</v>
      </c>
      <c r="G18" s="22" t="s">
        <v>1389</v>
      </c>
      <c r="H18" s="22">
        <v>1366</v>
      </c>
      <c r="K18" s="23"/>
    </row>
    <row r="19" spans="6:11" x14ac:dyDescent="0.25">
      <c r="F19" s="22" t="s">
        <v>1349</v>
      </c>
      <c r="G19" s="22" t="s">
        <v>1390</v>
      </c>
      <c r="H19" s="22">
        <v>18</v>
      </c>
      <c r="K19" s="23"/>
    </row>
    <row r="20" spans="6:11" x14ac:dyDescent="0.25">
      <c r="F20" s="22" t="s">
        <v>1349</v>
      </c>
      <c r="G20" s="22" t="s">
        <v>1391</v>
      </c>
      <c r="H20" s="22">
        <v>36</v>
      </c>
    </row>
    <row r="21" spans="6:11" ht="15.75" customHeight="1" x14ac:dyDescent="0.25">
      <c r="F21" s="22" t="s">
        <v>1349</v>
      </c>
      <c r="G21" s="22" t="s">
        <v>1392</v>
      </c>
      <c r="H21" s="22">
        <v>2087</v>
      </c>
    </row>
    <row r="22" spans="6:11" ht="15.75" customHeight="1" x14ac:dyDescent="0.25">
      <c r="F22" s="22" t="s">
        <v>1349</v>
      </c>
      <c r="G22" s="22" t="s">
        <v>1393</v>
      </c>
      <c r="H22" s="22">
        <v>26</v>
      </c>
    </row>
    <row r="23" spans="6:11" ht="15.75" customHeight="1" x14ac:dyDescent="0.25">
      <c r="F23" s="22" t="s">
        <v>1349</v>
      </c>
      <c r="G23" s="22" t="s">
        <v>1394</v>
      </c>
      <c r="H23" s="22">
        <v>1909</v>
      </c>
    </row>
    <row r="24" spans="6:11" ht="15.75" customHeight="1" x14ac:dyDescent="0.25">
      <c r="F24" s="22" t="s">
        <v>1349</v>
      </c>
      <c r="G24" s="22" t="s">
        <v>1395</v>
      </c>
      <c r="H24" s="22">
        <v>15</v>
      </c>
    </row>
    <row r="25" spans="6:11" ht="15.75" customHeight="1" x14ac:dyDescent="0.25">
      <c r="F25" s="22" t="s">
        <v>1349</v>
      </c>
      <c r="G25" s="22" t="s">
        <v>1396</v>
      </c>
      <c r="H25" s="22">
        <v>32</v>
      </c>
    </row>
    <row r="26" spans="6:11" ht="15.75" customHeight="1" x14ac:dyDescent="0.25">
      <c r="F26" s="22" t="s">
        <v>1349</v>
      </c>
      <c r="G26" s="22" t="s">
        <v>1397</v>
      </c>
      <c r="H26" s="22">
        <v>1706</v>
      </c>
    </row>
    <row r="27" spans="6:11" ht="15.75" customHeight="1" x14ac:dyDescent="0.25">
      <c r="F27" s="22" t="s">
        <v>1349</v>
      </c>
      <c r="G27" s="22" t="s">
        <v>1398</v>
      </c>
      <c r="H27" s="22">
        <v>1495</v>
      </c>
    </row>
    <row r="28" spans="6:11" ht="15.75" customHeight="1" x14ac:dyDescent="0.25">
      <c r="F28" s="22" t="s">
        <v>1349</v>
      </c>
      <c r="G28" s="22" t="s">
        <v>1399</v>
      </c>
      <c r="H28" s="22">
        <v>27</v>
      </c>
    </row>
    <row r="29" spans="6:11" ht="15.75" customHeight="1" x14ac:dyDescent="0.25">
      <c r="F29" s="22" t="s">
        <v>1349</v>
      </c>
      <c r="G29" s="22" t="s">
        <v>1400</v>
      </c>
      <c r="H29" s="22">
        <v>25</v>
      </c>
    </row>
    <row r="30" spans="6:11" ht="15.75" customHeight="1" x14ac:dyDescent="0.25">
      <c r="F30" s="22" t="s">
        <v>1349</v>
      </c>
      <c r="G30" s="22" t="s">
        <v>1401</v>
      </c>
      <c r="H30" s="22">
        <v>1663</v>
      </c>
    </row>
    <row r="31" spans="6:11" ht="15.75" customHeight="1" x14ac:dyDescent="0.25">
      <c r="F31" s="22" t="s">
        <v>1349</v>
      </c>
      <c r="G31" s="22" t="s">
        <v>1402</v>
      </c>
      <c r="H31" s="22">
        <v>17</v>
      </c>
    </row>
    <row r="32" spans="6:11" ht="15.75" customHeight="1" x14ac:dyDescent="0.25">
      <c r="F32" s="22" t="s">
        <v>1349</v>
      </c>
      <c r="G32" s="22" t="s">
        <v>1403</v>
      </c>
      <c r="H32" s="22">
        <v>1649</v>
      </c>
    </row>
    <row r="33" spans="6:8" ht="15.75" customHeight="1" x14ac:dyDescent="0.25">
      <c r="F33" s="22" t="s">
        <v>1349</v>
      </c>
      <c r="G33" s="22" t="s">
        <v>1404</v>
      </c>
      <c r="H33" s="22">
        <v>20</v>
      </c>
    </row>
    <row r="34" spans="6:8" ht="15.75" customHeight="1" x14ac:dyDescent="0.25">
      <c r="F34" s="22" t="s">
        <v>1349</v>
      </c>
      <c r="G34" s="22" t="s">
        <v>1405</v>
      </c>
      <c r="H34" s="22">
        <v>11</v>
      </c>
    </row>
    <row r="35" spans="6:8" ht="15.75" customHeight="1" x14ac:dyDescent="0.25">
      <c r="F35" s="22" t="s">
        <v>1349</v>
      </c>
      <c r="G35" s="22" t="s">
        <v>1406</v>
      </c>
      <c r="H35" s="22">
        <v>8</v>
      </c>
    </row>
    <row r="36" spans="6:8" ht="15.75" customHeight="1" x14ac:dyDescent="0.25">
      <c r="F36" s="22" t="s">
        <v>1349</v>
      </c>
      <c r="G36" s="22" t="s">
        <v>1407</v>
      </c>
      <c r="H36" s="22">
        <v>23</v>
      </c>
    </row>
    <row r="37" spans="6:8" ht="15.75" customHeight="1" x14ac:dyDescent="0.25">
      <c r="F37" s="22" t="s">
        <v>1349</v>
      </c>
      <c r="G37" s="22" t="s">
        <v>1408</v>
      </c>
      <c r="H37" s="22">
        <v>1447</v>
      </c>
    </row>
    <row r="38" spans="6:8" ht="15.75" customHeight="1" x14ac:dyDescent="0.25">
      <c r="F38" s="22" t="s">
        <v>1349</v>
      </c>
      <c r="G38" s="22" t="s">
        <v>1409</v>
      </c>
      <c r="H38" s="22">
        <v>1925</v>
      </c>
    </row>
    <row r="39" spans="6:8" ht="15.75" customHeight="1" x14ac:dyDescent="0.25">
      <c r="F39" s="22" t="s">
        <v>1349</v>
      </c>
      <c r="G39" s="22" t="s">
        <v>1410</v>
      </c>
      <c r="H39" s="22">
        <v>13</v>
      </c>
    </row>
    <row r="40" spans="6:8" ht="15.75" customHeight="1" x14ac:dyDescent="0.25">
      <c r="F40" s="22" t="s">
        <v>1353</v>
      </c>
      <c r="G40" s="22" t="s">
        <v>1411</v>
      </c>
      <c r="H40" s="22">
        <v>38</v>
      </c>
    </row>
    <row r="41" spans="6:8" ht="15.75" customHeight="1" x14ac:dyDescent="0.25">
      <c r="F41" s="22" t="s">
        <v>1353</v>
      </c>
      <c r="G41" s="22" t="s">
        <v>1412</v>
      </c>
      <c r="H41" s="22">
        <v>40</v>
      </c>
    </row>
    <row r="42" spans="6:8" ht="15.75" customHeight="1" x14ac:dyDescent="0.25">
      <c r="F42" s="22" t="s">
        <v>1353</v>
      </c>
      <c r="G42" s="22" t="s">
        <v>1413</v>
      </c>
      <c r="H42" s="22">
        <v>39</v>
      </c>
    </row>
    <row r="43" spans="6:8" ht="15.75" customHeight="1" x14ac:dyDescent="0.25">
      <c r="F43" s="22" t="s">
        <v>1353</v>
      </c>
      <c r="G43" s="22" t="s">
        <v>1414</v>
      </c>
      <c r="H43" s="22">
        <v>47</v>
      </c>
    </row>
    <row r="44" spans="6:8" ht="15.75" customHeight="1" x14ac:dyDescent="0.25">
      <c r="F44" s="22" t="s">
        <v>1353</v>
      </c>
      <c r="G44" s="22" t="s">
        <v>1415</v>
      </c>
      <c r="H44" s="22">
        <v>2060</v>
      </c>
    </row>
    <row r="45" spans="6:8" ht="15.75" customHeight="1" x14ac:dyDescent="0.25">
      <c r="F45" s="22" t="s">
        <v>1353</v>
      </c>
      <c r="G45" s="22" t="s">
        <v>1416</v>
      </c>
      <c r="H45" s="22">
        <v>43</v>
      </c>
    </row>
    <row r="46" spans="6:8" ht="15.75" customHeight="1" x14ac:dyDescent="0.25">
      <c r="F46" s="22" t="s">
        <v>1353</v>
      </c>
      <c r="G46" s="22" t="s">
        <v>1417</v>
      </c>
      <c r="H46" s="22">
        <v>842</v>
      </c>
    </row>
    <row r="47" spans="6:8" ht="15.75" customHeight="1" x14ac:dyDescent="0.25">
      <c r="F47" s="22" t="s">
        <v>1353</v>
      </c>
      <c r="G47" s="22" t="s">
        <v>1418</v>
      </c>
      <c r="H47" s="22">
        <v>37</v>
      </c>
    </row>
    <row r="48" spans="6:8" ht="15.75" customHeight="1" x14ac:dyDescent="0.25">
      <c r="F48" s="22" t="s">
        <v>1353</v>
      </c>
      <c r="G48" s="22" t="s">
        <v>1419</v>
      </c>
      <c r="H48" s="22">
        <v>41</v>
      </c>
    </row>
    <row r="49" spans="6:8" ht="15.75" customHeight="1" x14ac:dyDescent="0.25">
      <c r="F49" s="22" t="s">
        <v>1353</v>
      </c>
      <c r="G49" s="22" t="s">
        <v>1420</v>
      </c>
      <c r="H49" s="22">
        <v>2077</v>
      </c>
    </row>
    <row r="50" spans="6:8" ht="15.75" customHeight="1" x14ac:dyDescent="0.25">
      <c r="F50" s="22" t="s">
        <v>1353</v>
      </c>
      <c r="G50" s="22" t="s">
        <v>1421</v>
      </c>
      <c r="H50" s="22">
        <v>48</v>
      </c>
    </row>
    <row r="51" spans="6:8" ht="15.75" customHeight="1" x14ac:dyDescent="0.25">
      <c r="F51" s="22" t="s">
        <v>1353</v>
      </c>
      <c r="G51" s="22" t="s">
        <v>1422</v>
      </c>
      <c r="H51" s="22">
        <v>42</v>
      </c>
    </row>
    <row r="52" spans="6:8" ht="15.75" customHeight="1" x14ac:dyDescent="0.25">
      <c r="F52" s="22" t="s">
        <v>1353</v>
      </c>
      <c r="G52" s="22" t="s">
        <v>1423</v>
      </c>
      <c r="H52" s="22">
        <v>46</v>
      </c>
    </row>
    <row r="53" spans="6:8" ht="15.75" customHeight="1" x14ac:dyDescent="0.25">
      <c r="F53" s="22" t="s">
        <v>1353</v>
      </c>
      <c r="G53" s="22" t="s">
        <v>1424</v>
      </c>
      <c r="H53" s="22">
        <v>44</v>
      </c>
    </row>
    <row r="54" spans="6:8" ht="15.75" customHeight="1" x14ac:dyDescent="0.25">
      <c r="F54" s="22" t="s">
        <v>1353</v>
      </c>
      <c r="G54" s="22" t="s">
        <v>1425</v>
      </c>
      <c r="H54" s="22">
        <v>45</v>
      </c>
    </row>
    <row r="55" spans="6:8" ht="15.75" customHeight="1" x14ac:dyDescent="0.25">
      <c r="F55" s="22" t="s">
        <v>1356</v>
      </c>
      <c r="G55" s="22" t="s">
        <v>1426</v>
      </c>
      <c r="H55" s="22">
        <v>1681</v>
      </c>
    </row>
    <row r="56" spans="6:8" ht="15.75" customHeight="1" x14ac:dyDescent="0.25">
      <c r="F56" s="22" t="s">
        <v>1356</v>
      </c>
      <c r="G56" s="22" t="s">
        <v>1427</v>
      </c>
      <c r="H56" s="22">
        <v>68</v>
      </c>
    </row>
    <row r="57" spans="6:8" ht="15.75" customHeight="1" x14ac:dyDescent="0.25">
      <c r="F57" s="22" t="s">
        <v>1356</v>
      </c>
      <c r="G57" s="22" t="s">
        <v>1428</v>
      </c>
      <c r="H57" s="22">
        <v>1679</v>
      </c>
    </row>
    <row r="58" spans="6:8" ht="15.75" customHeight="1" x14ac:dyDescent="0.25">
      <c r="F58" s="22" t="s">
        <v>1356</v>
      </c>
      <c r="G58" s="22" t="s">
        <v>1429</v>
      </c>
      <c r="H58" s="22">
        <v>70</v>
      </c>
    </row>
    <row r="59" spans="6:8" ht="15.75" customHeight="1" x14ac:dyDescent="0.25">
      <c r="F59" s="22" t="s">
        <v>1356</v>
      </c>
      <c r="G59" s="22" t="s">
        <v>1430</v>
      </c>
      <c r="H59" s="22">
        <v>1701</v>
      </c>
    </row>
    <row r="60" spans="6:8" ht="15.75" customHeight="1" x14ac:dyDescent="0.25">
      <c r="F60" s="22" t="s">
        <v>1356</v>
      </c>
      <c r="G60" s="22" t="s">
        <v>1431</v>
      </c>
      <c r="H60" s="22">
        <v>71</v>
      </c>
    </row>
    <row r="61" spans="6:8" ht="15.75" customHeight="1" x14ac:dyDescent="0.25">
      <c r="F61" s="22" t="s">
        <v>1356</v>
      </c>
      <c r="G61" s="22" t="s">
        <v>1432</v>
      </c>
      <c r="H61" s="22">
        <v>57</v>
      </c>
    </row>
    <row r="62" spans="6:8" ht="15.75" customHeight="1" x14ac:dyDescent="0.25">
      <c r="F62" s="22" t="s">
        <v>1356</v>
      </c>
      <c r="G62" s="22" t="s">
        <v>1433</v>
      </c>
      <c r="H62" s="22">
        <v>1672</v>
      </c>
    </row>
    <row r="63" spans="6:8" ht="15.75" customHeight="1" x14ac:dyDescent="0.25">
      <c r="F63" s="22" t="s">
        <v>1356</v>
      </c>
      <c r="G63" s="22" t="s">
        <v>1434</v>
      </c>
      <c r="H63" s="22">
        <v>2048</v>
      </c>
    </row>
    <row r="64" spans="6:8" ht="15.75" customHeight="1" x14ac:dyDescent="0.25">
      <c r="F64" s="22" t="s">
        <v>1356</v>
      </c>
      <c r="G64" s="22" t="s">
        <v>1435</v>
      </c>
      <c r="H64" s="22">
        <v>55</v>
      </c>
    </row>
    <row r="65" spans="6:8" ht="15.75" customHeight="1" x14ac:dyDescent="0.25">
      <c r="F65" s="22" t="s">
        <v>1356</v>
      </c>
      <c r="G65" s="22" t="s">
        <v>1436</v>
      </c>
      <c r="H65" s="22">
        <v>564</v>
      </c>
    </row>
    <row r="66" spans="6:8" ht="15.75" customHeight="1" x14ac:dyDescent="0.25">
      <c r="F66" s="22" t="s">
        <v>1356</v>
      </c>
      <c r="G66" s="22" t="s">
        <v>1437</v>
      </c>
      <c r="H66" s="22">
        <v>56</v>
      </c>
    </row>
    <row r="67" spans="6:8" ht="15.75" customHeight="1" x14ac:dyDescent="0.25">
      <c r="F67" s="22" t="s">
        <v>1356</v>
      </c>
      <c r="G67" s="22" t="s">
        <v>1438</v>
      </c>
      <c r="H67" s="22">
        <v>51</v>
      </c>
    </row>
    <row r="68" spans="6:8" ht="15.75" customHeight="1" x14ac:dyDescent="0.25">
      <c r="F68" s="22" t="s">
        <v>1356</v>
      </c>
      <c r="G68" s="22" t="s">
        <v>1439</v>
      </c>
      <c r="H68" s="22">
        <v>1675</v>
      </c>
    </row>
    <row r="69" spans="6:8" ht="15.75" customHeight="1" x14ac:dyDescent="0.25">
      <c r="F69" s="22" t="s">
        <v>1356</v>
      </c>
      <c r="G69" s="22" t="s">
        <v>1440</v>
      </c>
      <c r="H69" s="22">
        <v>52</v>
      </c>
    </row>
    <row r="70" spans="6:8" ht="15.75" customHeight="1" x14ac:dyDescent="0.25">
      <c r="F70" s="22" t="s">
        <v>1356</v>
      </c>
      <c r="G70" s="22" t="s">
        <v>1441</v>
      </c>
      <c r="H70" s="22">
        <v>73</v>
      </c>
    </row>
    <row r="71" spans="6:8" ht="15.75" customHeight="1" x14ac:dyDescent="0.25">
      <c r="F71" s="22" t="s">
        <v>1356</v>
      </c>
      <c r="G71" s="22" t="s">
        <v>1442</v>
      </c>
      <c r="H71" s="22">
        <v>1676</v>
      </c>
    </row>
    <row r="72" spans="6:8" ht="15.75" customHeight="1" x14ac:dyDescent="0.25">
      <c r="F72" s="22" t="s">
        <v>1356</v>
      </c>
      <c r="G72" s="22" t="s">
        <v>1443</v>
      </c>
      <c r="H72" s="22">
        <v>64</v>
      </c>
    </row>
    <row r="73" spans="6:8" ht="15.75" customHeight="1" x14ac:dyDescent="0.25">
      <c r="F73" s="22" t="s">
        <v>1356</v>
      </c>
      <c r="G73" s="22" t="s">
        <v>1444</v>
      </c>
      <c r="H73" s="22">
        <v>76</v>
      </c>
    </row>
    <row r="74" spans="6:8" ht="15.75" customHeight="1" x14ac:dyDescent="0.25">
      <c r="F74" s="22" t="s">
        <v>1356</v>
      </c>
      <c r="G74" s="22" t="s">
        <v>1445</v>
      </c>
      <c r="H74" s="22">
        <v>50</v>
      </c>
    </row>
    <row r="75" spans="6:8" ht="15.75" customHeight="1" x14ac:dyDescent="0.25">
      <c r="F75" s="22" t="s">
        <v>1356</v>
      </c>
      <c r="G75" s="22" t="s">
        <v>1446</v>
      </c>
      <c r="H75" s="22">
        <v>54</v>
      </c>
    </row>
    <row r="76" spans="6:8" ht="15.75" customHeight="1" x14ac:dyDescent="0.25">
      <c r="F76" s="22" t="s">
        <v>1356</v>
      </c>
      <c r="G76" s="22" t="s">
        <v>1447</v>
      </c>
      <c r="H76" s="22">
        <v>75</v>
      </c>
    </row>
    <row r="77" spans="6:8" ht="15.75" customHeight="1" x14ac:dyDescent="0.25">
      <c r="F77" s="22" t="s">
        <v>1356</v>
      </c>
      <c r="G77" s="22" t="s">
        <v>1448</v>
      </c>
      <c r="H77" s="22">
        <v>58</v>
      </c>
    </row>
    <row r="78" spans="6:8" ht="15.75" customHeight="1" x14ac:dyDescent="0.25">
      <c r="F78" s="22" t="s">
        <v>1356</v>
      </c>
      <c r="G78" s="22" t="s">
        <v>1449</v>
      </c>
      <c r="H78" s="22">
        <v>1652</v>
      </c>
    </row>
    <row r="79" spans="6:8" ht="15.75" customHeight="1" x14ac:dyDescent="0.25">
      <c r="F79" s="22" t="s">
        <v>1356</v>
      </c>
      <c r="G79" s="22" t="s">
        <v>1450</v>
      </c>
      <c r="H79" s="22">
        <v>1737</v>
      </c>
    </row>
    <row r="80" spans="6:8" ht="15.75" customHeight="1" x14ac:dyDescent="0.25">
      <c r="F80" s="22" t="s">
        <v>1356</v>
      </c>
      <c r="G80" s="22" t="s">
        <v>1451</v>
      </c>
      <c r="H80" s="22">
        <v>60</v>
      </c>
    </row>
    <row r="81" spans="6:8" ht="15.75" customHeight="1" x14ac:dyDescent="0.25">
      <c r="F81" s="22" t="s">
        <v>1356</v>
      </c>
      <c r="G81" s="22" t="s">
        <v>1452</v>
      </c>
      <c r="H81" s="22">
        <v>65</v>
      </c>
    </row>
    <row r="82" spans="6:8" ht="15.75" customHeight="1" x14ac:dyDescent="0.25">
      <c r="F82" s="22" t="s">
        <v>1356</v>
      </c>
      <c r="G82" s="22" t="s">
        <v>1453</v>
      </c>
      <c r="H82" s="22">
        <v>1700</v>
      </c>
    </row>
    <row r="83" spans="6:8" ht="15.75" customHeight="1" x14ac:dyDescent="0.25">
      <c r="F83" s="22" t="s">
        <v>1356</v>
      </c>
      <c r="G83" s="22" t="s">
        <v>1454</v>
      </c>
      <c r="H83" s="22">
        <v>53</v>
      </c>
    </row>
    <row r="84" spans="6:8" ht="15.75" customHeight="1" x14ac:dyDescent="0.25">
      <c r="F84" s="22" t="s">
        <v>1356</v>
      </c>
      <c r="G84" s="22" t="s">
        <v>1455</v>
      </c>
      <c r="H84" s="22">
        <v>1682</v>
      </c>
    </row>
    <row r="85" spans="6:8" ht="15.75" customHeight="1" x14ac:dyDescent="0.25">
      <c r="F85" s="22" t="s">
        <v>1356</v>
      </c>
      <c r="G85" s="22" t="s">
        <v>1456</v>
      </c>
      <c r="H85" s="22">
        <v>61</v>
      </c>
    </row>
    <row r="86" spans="6:8" ht="15.75" customHeight="1" x14ac:dyDescent="0.25">
      <c r="F86" s="22" t="s">
        <v>1356</v>
      </c>
      <c r="G86" s="22" t="s">
        <v>1457</v>
      </c>
      <c r="H86" s="22">
        <v>63</v>
      </c>
    </row>
    <row r="87" spans="6:8" ht="15.75" customHeight="1" x14ac:dyDescent="0.25">
      <c r="F87" s="22" t="s">
        <v>1359</v>
      </c>
      <c r="G87" s="22" t="s">
        <v>1458</v>
      </c>
      <c r="H87" s="22">
        <v>92</v>
      </c>
    </row>
    <row r="88" spans="6:8" ht="15.75" customHeight="1" x14ac:dyDescent="0.25">
      <c r="F88" s="22" t="s">
        <v>1359</v>
      </c>
      <c r="G88" s="22" t="s">
        <v>1459</v>
      </c>
      <c r="H88" s="22">
        <v>82</v>
      </c>
    </row>
    <row r="89" spans="6:8" ht="15.75" customHeight="1" x14ac:dyDescent="0.25">
      <c r="F89" s="22" t="s">
        <v>1359</v>
      </c>
      <c r="G89" s="22" t="s">
        <v>1460</v>
      </c>
      <c r="H89" s="22">
        <v>77</v>
      </c>
    </row>
    <row r="90" spans="6:8" ht="15.75" customHeight="1" x14ac:dyDescent="0.25">
      <c r="F90" s="22" t="s">
        <v>1359</v>
      </c>
      <c r="G90" s="22" t="s">
        <v>336</v>
      </c>
      <c r="H90" s="22">
        <v>78</v>
      </c>
    </row>
    <row r="91" spans="6:8" ht="15.75" customHeight="1" x14ac:dyDescent="0.25">
      <c r="F91" s="22" t="s">
        <v>1359</v>
      </c>
      <c r="G91" s="22" t="s">
        <v>1461</v>
      </c>
      <c r="H91" s="22">
        <v>1666</v>
      </c>
    </row>
    <row r="92" spans="6:8" ht="15.75" customHeight="1" x14ac:dyDescent="0.25">
      <c r="F92" s="22" t="s">
        <v>1359</v>
      </c>
      <c r="G92" s="22" t="s">
        <v>1462</v>
      </c>
      <c r="H92" s="22">
        <v>84</v>
      </c>
    </row>
    <row r="93" spans="6:8" ht="15.75" customHeight="1" x14ac:dyDescent="0.25">
      <c r="F93" s="22" t="s">
        <v>1359</v>
      </c>
      <c r="G93" s="22" t="s">
        <v>1463</v>
      </c>
      <c r="H93" s="22">
        <v>88</v>
      </c>
    </row>
    <row r="94" spans="6:8" ht="15.75" customHeight="1" x14ac:dyDescent="0.25">
      <c r="F94" s="22" t="s">
        <v>1359</v>
      </c>
      <c r="G94" s="22" t="s">
        <v>1464</v>
      </c>
      <c r="H94" s="22">
        <v>2084</v>
      </c>
    </row>
    <row r="95" spans="6:8" ht="15.75" customHeight="1" x14ac:dyDescent="0.25">
      <c r="F95" s="22" t="s">
        <v>1359</v>
      </c>
      <c r="G95" s="22" t="s">
        <v>1465</v>
      </c>
      <c r="H95" s="22">
        <v>2086</v>
      </c>
    </row>
    <row r="96" spans="6:8" ht="15.75" customHeight="1" x14ac:dyDescent="0.25">
      <c r="F96" s="22" t="s">
        <v>1359</v>
      </c>
      <c r="G96" s="22" t="s">
        <v>1466</v>
      </c>
      <c r="H96" s="22">
        <v>1656</v>
      </c>
    </row>
    <row r="97" spans="6:8" ht="15.75" customHeight="1" x14ac:dyDescent="0.25">
      <c r="F97" s="22" t="s">
        <v>1359</v>
      </c>
      <c r="G97" s="22" t="s">
        <v>1467</v>
      </c>
      <c r="H97" s="22">
        <v>586</v>
      </c>
    </row>
    <row r="98" spans="6:8" ht="15.75" customHeight="1" x14ac:dyDescent="0.25">
      <c r="F98" s="22" t="s">
        <v>1359</v>
      </c>
      <c r="G98" s="22" t="s">
        <v>1468</v>
      </c>
      <c r="H98" s="22">
        <v>2085</v>
      </c>
    </row>
    <row r="99" spans="6:8" ht="15.75" customHeight="1" x14ac:dyDescent="0.25">
      <c r="F99" s="22" t="s">
        <v>1359</v>
      </c>
      <c r="G99" s="22" t="s">
        <v>1469</v>
      </c>
      <c r="H99" s="22">
        <v>86</v>
      </c>
    </row>
    <row r="100" spans="6:8" ht="15.75" customHeight="1" x14ac:dyDescent="0.25">
      <c r="F100" s="22" t="s">
        <v>1359</v>
      </c>
      <c r="G100" s="22" t="s">
        <v>1470</v>
      </c>
      <c r="H100" s="22">
        <v>79</v>
      </c>
    </row>
    <row r="101" spans="6:8" ht="15.75" customHeight="1" x14ac:dyDescent="0.25">
      <c r="F101" s="22" t="s">
        <v>1359</v>
      </c>
      <c r="G101" s="22" t="s">
        <v>1471</v>
      </c>
      <c r="H101" s="22">
        <v>87</v>
      </c>
    </row>
    <row r="102" spans="6:8" ht="15.75" customHeight="1" x14ac:dyDescent="0.25">
      <c r="F102" s="22" t="s">
        <v>1359</v>
      </c>
      <c r="G102" s="22" t="s">
        <v>1472</v>
      </c>
      <c r="H102" s="22">
        <v>80</v>
      </c>
    </row>
    <row r="103" spans="6:8" ht="15.75" customHeight="1" x14ac:dyDescent="0.25">
      <c r="F103" s="22" t="s">
        <v>1359</v>
      </c>
      <c r="G103" s="22" t="s">
        <v>1473</v>
      </c>
      <c r="H103" s="22">
        <v>93</v>
      </c>
    </row>
    <row r="104" spans="6:8" ht="15.75" customHeight="1" x14ac:dyDescent="0.25">
      <c r="F104" s="22" t="s">
        <v>1359</v>
      </c>
      <c r="G104" s="22" t="s">
        <v>1474</v>
      </c>
      <c r="H104" s="22">
        <v>91</v>
      </c>
    </row>
    <row r="105" spans="6:8" ht="15.75" customHeight="1" x14ac:dyDescent="0.25">
      <c r="F105" s="22" t="s">
        <v>1359</v>
      </c>
      <c r="G105" s="22" t="s">
        <v>1475</v>
      </c>
      <c r="H105" s="22">
        <v>90</v>
      </c>
    </row>
    <row r="106" spans="6:8" ht="15.75" customHeight="1" x14ac:dyDescent="0.25">
      <c r="F106" s="22" t="s">
        <v>1359</v>
      </c>
      <c r="G106" s="22" t="s">
        <v>1476</v>
      </c>
      <c r="H106" s="22">
        <v>83</v>
      </c>
    </row>
    <row r="107" spans="6:8" ht="15.75" customHeight="1" x14ac:dyDescent="0.25">
      <c r="F107" s="22" t="s">
        <v>1359</v>
      </c>
      <c r="G107" s="22" t="s">
        <v>1477</v>
      </c>
      <c r="H107" s="22">
        <v>81</v>
      </c>
    </row>
    <row r="108" spans="6:8" ht="15.75" customHeight="1" x14ac:dyDescent="0.25">
      <c r="F108" s="22" t="s">
        <v>1359</v>
      </c>
      <c r="G108" s="22" t="s">
        <v>1478</v>
      </c>
      <c r="H108" s="22">
        <v>85</v>
      </c>
    </row>
    <row r="109" spans="6:8" ht="15.75" customHeight="1" x14ac:dyDescent="0.25">
      <c r="F109" s="22" t="s">
        <v>1362</v>
      </c>
      <c r="G109" s="22" t="s">
        <v>1479</v>
      </c>
      <c r="H109" s="22">
        <v>97</v>
      </c>
    </row>
    <row r="110" spans="6:8" ht="15.75" customHeight="1" x14ac:dyDescent="0.25">
      <c r="F110" s="22" t="s">
        <v>1362</v>
      </c>
      <c r="G110" s="22" t="s">
        <v>1480</v>
      </c>
      <c r="H110" s="22">
        <v>98</v>
      </c>
    </row>
    <row r="111" spans="6:8" ht="15.75" customHeight="1" x14ac:dyDescent="0.25">
      <c r="F111" s="22" t="s">
        <v>1362</v>
      </c>
      <c r="G111" s="22" t="s">
        <v>1481</v>
      </c>
      <c r="H111" s="22">
        <v>107</v>
      </c>
    </row>
    <row r="112" spans="6:8" ht="15.75" customHeight="1" x14ac:dyDescent="0.25">
      <c r="F112" s="22" t="s">
        <v>1362</v>
      </c>
      <c r="G112" s="22" t="s">
        <v>1482</v>
      </c>
      <c r="H112" s="22">
        <v>99</v>
      </c>
    </row>
    <row r="113" spans="6:8" ht="15.75" customHeight="1" x14ac:dyDescent="0.25">
      <c r="F113" s="22" t="s">
        <v>1362</v>
      </c>
      <c r="G113" s="22" t="s">
        <v>1483</v>
      </c>
      <c r="H113" s="22">
        <v>105</v>
      </c>
    </row>
    <row r="114" spans="6:8" ht="15.75" customHeight="1" x14ac:dyDescent="0.25">
      <c r="F114" s="22" t="s">
        <v>1362</v>
      </c>
      <c r="G114" s="22" t="s">
        <v>1484</v>
      </c>
      <c r="H114" s="22">
        <v>2289</v>
      </c>
    </row>
    <row r="115" spans="6:8" ht="15.75" customHeight="1" x14ac:dyDescent="0.25">
      <c r="F115" s="22" t="s">
        <v>1362</v>
      </c>
      <c r="G115" s="22" t="s">
        <v>1485</v>
      </c>
      <c r="H115" s="22">
        <v>102</v>
      </c>
    </row>
    <row r="116" spans="6:8" ht="15.75" customHeight="1" x14ac:dyDescent="0.25">
      <c r="F116" s="22" t="s">
        <v>1362</v>
      </c>
      <c r="G116" s="22" t="s">
        <v>1486</v>
      </c>
      <c r="H116" s="22">
        <v>1999</v>
      </c>
    </row>
    <row r="117" spans="6:8" ht="15.75" customHeight="1" x14ac:dyDescent="0.25">
      <c r="F117" s="22" t="s">
        <v>1362</v>
      </c>
      <c r="G117" s="22" t="s">
        <v>1487</v>
      </c>
      <c r="H117" s="22">
        <v>104</v>
      </c>
    </row>
    <row r="118" spans="6:8" ht="15.75" customHeight="1" x14ac:dyDescent="0.25">
      <c r="F118" s="22" t="s">
        <v>1362</v>
      </c>
      <c r="G118" s="22" t="s">
        <v>1488</v>
      </c>
      <c r="H118" s="22">
        <v>96</v>
      </c>
    </row>
    <row r="119" spans="6:8" ht="15.75" customHeight="1" x14ac:dyDescent="0.25">
      <c r="F119" s="22" t="s">
        <v>1362</v>
      </c>
      <c r="G119" s="22" t="s">
        <v>1489</v>
      </c>
      <c r="H119" s="22">
        <v>106</v>
      </c>
    </row>
    <row r="120" spans="6:8" ht="15.75" customHeight="1" x14ac:dyDescent="0.25">
      <c r="F120" s="22" t="s">
        <v>1362</v>
      </c>
      <c r="G120" s="22" t="s">
        <v>1490</v>
      </c>
      <c r="H120" s="22">
        <v>94</v>
      </c>
    </row>
    <row r="121" spans="6:8" ht="15.75" customHeight="1" x14ac:dyDescent="0.25">
      <c r="F121" s="22" t="s">
        <v>1362</v>
      </c>
      <c r="G121" s="22" t="s">
        <v>1491</v>
      </c>
      <c r="H121" s="22">
        <v>100</v>
      </c>
    </row>
    <row r="122" spans="6:8" ht="15.75" customHeight="1" x14ac:dyDescent="0.25">
      <c r="F122" s="22" t="s">
        <v>1362</v>
      </c>
      <c r="G122" s="22" t="s">
        <v>1492</v>
      </c>
      <c r="H122" s="22">
        <v>95</v>
      </c>
    </row>
    <row r="123" spans="6:8" ht="15.75" customHeight="1" x14ac:dyDescent="0.25">
      <c r="F123" s="22" t="s">
        <v>1362</v>
      </c>
      <c r="G123" s="22" t="s">
        <v>1493</v>
      </c>
      <c r="H123" s="22">
        <v>1654</v>
      </c>
    </row>
    <row r="124" spans="6:8" ht="15.75" customHeight="1" x14ac:dyDescent="0.25">
      <c r="F124" s="22" t="s">
        <v>1362</v>
      </c>
      <c r="G124" s="22" t="s">
        <v>1494</v>
      </c>
      <c r="H124" s="22">
        <v>103</v>
      </c>
    </row>
    <row r="125" spans="6:8" ht="15.75" customHeight="1" x14ac:dyDescent="0.25">
      <c r="F125" s="22" t="s">
        <v>1366</v>
      </c>
      <c r="G125" s="22" t="s">
        <v>1495</v>
      </c>
      <c r="H125" s="22">
        <v>119</v>
      </c>
    </row>
    <row r="126" spans="6:8" ht="15.75" customHeight="1" x14ac:dyDescent="0.25">
      <c r="F126" s="22" t="s">
        <v>1366</v>
      </c>
      <c r="G126" s="22" t="s">
        <v>1496</v>
      </c>
      <c r="H126" s="22">
        <v>2010</v>
      </c>
    </row>
    <row r="127" spans="6:8" ht="15.75" customHeight="1" x14ac:dyDescent="0.25">
      <c r="F127" s="22" t="s">
        <v>1366</v>
      </c>
      <c r="G127" s="22" t="s">
        <v>1497</v>
      </c>
      <c r="H127" s="22">
        <v>120</v>
      </c>
    </row>
    <row r="128" spans="6:8" ht="15.75" customHeight="1" x14ac:dyDescent="0.25">
      <c r="F128" s="22" t="s">
        <v>1366</v>
      </c>
      <c r="G128" s="22" t="s">
        <v>1498</v>
      </c>
      <c r="H128" s="22">
        <v>122</v>
      </c>
    </row>
    <row r="129" spans="6:8" ht="15.75" customHeight="1" x14ac:dyDescent="0.25">
      <c r="F129" s="22" t="s">
        <v>1366</v>
      </c>
      <c r="G129" s="22" t="s">
        <v>1499</v>
      </c>
      <c r="H129" s="22">
        <v>117</v>
      </c>
    </row>
    <row r="130" spans="6:8" ht="15.75" customHeight="1" x14ac:dyDescent="0.25">
      <c r="F130" s="22" t="s">
        <v>1366</v>
      </c>
      <c r="G130" s="22" t="s">
        <v>1500</v>
      </c>
      <c r="H130" s="22">
        <v>2009</v>
      </c>
    </row>
    <row r="131" spans="6:8" ht="15.75" customHeight="1" x14ac:dyDescent="0.25">
      <c r="F131" s="22" t="s">
        <v>1366</v>
      </c>
      <c r="G131" s="22" t="s">
        <v>1501</v>
      </c>
      <c r="H131" s="22">
        <v>121</v>
      </c>
    </row>
    <row r="132" spans="6:8" ht="15.75" customHeight="1" x14ac:dyDescent="0.25">
      <c r="F132" s="22" t="s">
        <v>1366</v>
      </c>
      <c r="G132" s="22" t="s">
        <v>1502</v>
      </c>
      <c r="H132" s="22">
        <v>109</v>
      </c>
    </row>
    <row r="133" spans="6:8" ht="15.75" customHeight="1" x14ac:dyDescent="0.25">
      <c r="F133" s="22" t="s">
        <v>1366</v>
      </c>
      <c r="G133" s="22" t="s">
        <v>1503</v>
      </c>
      <c r="H133" s="22">
        <v>110</v>
      </c>
    </row>
    <row r="134" spans="6:8" ht="15.75" customHeight="1" x14ac:dyDescent="0.25">
      <c r="F134" s="22" t="s">
        <v>1366</v>
      </c>
      <c r="G134" s="22" t="s">
        <v>1504</v>
      </c>
      <c r="H134" s="22">
        <v>113</v>
      </c>
    </row>
    <row r="135" spans="6:8" ht="15.75" customHeight="1" x14ac:dyDescent="0.25">
      <c r="F135" s="22" t="s">
        <v>1366</v>
      </c>
      <c r="G135" s="22" t="s">
        <v>1505</v>
      </c>
      <c r="H135" s="22">
        <v>115</v>
      </c>
    </row>
    <row r="136" spans="6:8" ht="15.75" customHeight="1" x14ac:dyDescent="0.25">
      <c r="F136" s="22" t="s">
        <v>1366</v>
      </c>
      <c r="G136" s="22" t="s">
        <v>1506</v>
      </c>
      <c r="H136" s="22">
        <v>2012</v>
      </c>
    </row>
    <row r="137" spans="6:8" ht="15.75" customHeight="1" x14ac:dyDescent="0.25">
      <c r="F137" s="22" t="s">
        <v>1366</v>
      </c>
      <c r="G137" s="22" t="s">
        <v>1507</v>
      </c>
      <c r="H137" s="22">
        <v>114</v>
      </c>
    </row>
    <row r="138" spans="6:8" ht="15.75" customHeight="1" x14ac:dyDescent="0.25">
      <c r="F138" s="22" t="s">
        <v>1366</v>
      </c>
      <c r="G138" s="22" t="s">
        <v>1508</v>
      </c>
      <c r="H138" s="22">
        <v>111</v>
      </c>
    </row>
    <row r="139" spans="6:8" ht="15.75" customHeight="1" x14ac:dyDescent="0.25">
      <c r="F139" s="22" t="s">
        <v>1366</v>
      </c>
      <c r="G139" s="22" t="s">
        <v>1509</v>
      </c>
      <c r="H139" s="22">
        <v>2011</v>
      </c>
    </row>
    <row r="140" spans="6:8" ht="15.75" customHeight="1" x14ac:dyDescent="0.25">
      <c r="F140" s="22" t="s">
        <v>1366</v>
      </c>
      <c r="G140" s="22" t="s">
        <v>1510</v>
      </c>
      <c r="H140" s="22">
        <v>108</v>
      </c>
    </row>
    <row r="141" spans="6:8" ht="15.75" customHeight="1" x14ac:dyDescent="0.25">
      <c r="F141" s="22" t="s">
        <v>1366</v>
      </c>
      <c r="G141" s="22" t="s">
        <v>1511</v>
      </c>
      <c r="H141" s="22">
        <v>116</v>
      </c>
    </row>
    <row r="142" spans="6:8" ht="15.75" customHeight="1" x14ac:dyDescent="0.25">
      <c r="F142" s="22" t="s">
        <v>1366</v>
      </c>
      <c r="G142" s="22" t="s">
        <v>1512</v>
      </c>
      <c r="H142" s="22">
        <v>112</v>
      </c>
    </row>
    <row r="143" spans="6:8" ht="15.75" customHeight="1" x14ac:dyDescent="0.25">
      <c r="F143" s="22" t="s">
        <v>1370</v>
      </c>
      <c r="G143" s="22" t="s">
        <v>1513</v>
      </c>
      <c r="H143" s="22">
        <v>127</v>
      </c>
    </row>
    <row r="144" spans="6:8" ht="15.75" customHeight="1" x14ac:dyDescent="0.25">
      <c r="F144" s="22" t="s">
        <v>1370</v>
      </c>
      <c r="G144" s="22" t="s">
        <v>1514</v>
      </c>
      <c r="H144" s="22">
        <v>333</v>
      </c>
    </row>
    <row r="145" spans="6:8" ht="15.75" customHeight="1" x14ac:dyDescent="0.25">
      <c r="F145" s="22" t="s">
        <v>1370</v>
      </c>
      <c r="G145" s="22" t="s">
        <v>1515</v>
      </c>
      <c r="H145" s="22">
        <v>133</v>
      </c>
    </row>
    <row r="146" spans="6:8" ht="15.75" customHeight="1" x14ac:dyDescent="0.25">
      <c r="F146" s="22" t="s">
        <v>1370</v>
      </c>
      <c r="G146" s="22" t="s">
        <v>1516</v>
      </c>
      <c r="H146" s="22">
        <v>132</v>
      </c>
    </row>
    <row r="147" spans="6:8" ht="15.75" customHeight="1" x14ac:dyDescent="0.25">
      <c r="F147" s="22" t="s">
        <v>1370</v>
      </c>
      <c r="G147" s="22" t="s">
        <v>1517</v>
      </c>
      <c r="H147" s="22">
        <v>130</v>
      </c>
    </row>
    <row r="148" spans="6:8" ht="15.75" customHeight="1" x14ac:dyDescent="0.25">
      <c r="F148" s="22" t="s">
        <v>1370</v>
      </c>
      <c r="G148" s="22" t="s">
        <v>1518</v>
      </c>
      <c r="H148" s="22">
        <v>124</v>
      </c>
    </row>
    <row r="149" spans="6:8" ht="15.75" customHeight="1" x14ac:dyDescent="0.25">
      <c r="F149" s="22" t="s">
        <v>1370</v>
      </c>
      <c r="G149" s="22" t="s">
        <v>1519</v>
      </c>
      <c r="H149" s="22">
        <v>129</v>
      </c>
    </row>
    <row r="150" spans="6:8" ht="15.75" customHeight="1" x14ac:dyDescent="0.25">
      <c r="F150" s="22" t="s">
        <v>1370</v>
      </c>
      <c r="G150" s="22" t="s">
        <v>1520</v>
      </c>
      <c r="H150" s="22">
        <v>131</v>
      </c>
    </row>
    <row r="151" spans="6:8" ht="15.75" customHeight="1" x14ac:dyDescent="0.25">
      <c r="F151" s="22" t="s">
        <v>1370</v>
      </c>
      <c r="G151" s="22" t="s">
        <v>1521</v>
      </c>
      <c r="H151" s="22">
        <v>125</v>
      </c>
    </row>
    <row r="152" spans="6:8" ht="15.75" customHeight="1" x14ac:dyDescent="0.25">
      <c r="F152" s="22" t="s">
        <v>1370</v>
      </c>
      <c r="G152" s="22" t="s">
        <v>1522</v>
      </c>
      <c r="H152" s="22">
        <v>126</v>
      </c>
    </row>
    <row r="153" spans="6:8" ht="15.75" customHeight="1" x14ac:dyDescent="0.25">
      <c r="F153" s="22" t="s">
        <v>1370</v>
      </c>
      <c r="G153" s="22" t="s">
        <v>1523</v>
      </c>
      <c r="H153" s="22">
        <v>128</v>
      </c>
    </row>
    <row r="154" spans="6:8" ht="15.75" customHeight="1" x14ac:dyDescent="0.25">
      <c r="F154" s="22" t="s">
        <v>1370</v>
      </c>
      <c r="G154" s="22" t="s">
        <v>1524</v>
      </c>
      <c r="H154" s="22">
        <v>123</v>
      </c>
    </row>
    <row r="155" spans="6:8" ht="15.75" customHeight="1" x14ac:dyDescent="0.25">
      <c r="F155" s="22" t="s">
        <v>1370</v>
      </c>
      <c r="G155" s="22" t="s">
        <v>1525</v>
      </c>
      <c r="H155" s="22">
        <v>134</v>
      </c>
    </row>
    <row r="156" spans="6:8" ht="15.75" customHeight="1" x14ac:dyDescent="0.25">
      <c r="F156" s="22" t="s">
        <v>1374</v>
      </c>
      <c r="G156" s="22" t="s">
        <v>1526</v>
      </c>
      <c r="H156" s="22">
        <v>140</v>
      </c>
    </row>
    <row r="157" spans="6:8" ht="15.75" customHeight="1" x14ac:dyDescent="0.25">
      <c r="F157" s="22" t="s">
        <v>1374</v>
      </c>
      <c r="G157" s="22" t="s">
        <v>1527</v>
      </c>
      <c r="H157" s="22">
        <v>136</v>
      </c>
    </row>
    <row r="158" spans="6:8" ht="15.75" customHeight="1" x14ac:dyDescent="0.25">
      <c r="F158" s="22" t="s">
        <v>1374</v>
      </c>
      <c r="G158" s="22" t="s">
        <v>1528</v>
      </c>
      <c r="H158" s="22">
        <v>148</v>
      </c>
    </row>
    <row r="159" spans="6:8" ht="15.75" customHeight="1" x14ac:dyDescent="0.25">
      <c r="F159" s="22" t="s">
        <v>1374</v>
      </c>
      <c r="G159" s="22" t="s">
        <v>1529</v>
      </c>
      <c r="H159" s="22">
        <v>142</v>
      </c>
    </row>
    <row r="160" spans="6:8" ht="15.75" customHeight="1" x14ac:dyDescent="0.25">
      <c r="F160" s="22" t="s">
        <v>1374</v>
      </c>
      <c r="G160" s="22" t="s">
        <v>1530</v>
      </c>
      <c r="H160" s="22">
        <v>135</v>
      </c>
    </row>
    <row r="161" spans="6:8" ht="15.75" customHeight="1" x14ac:dyDescent="0.25">
      <c r="F161" s="22" t="s">
        <v>1374</v>
      </c>
      <c r="G161" s="22" t="s">
        <v>1531</v>
      </c>
      <c r="H161" s="22">
        <v>143</v>
      </c>
    </row>
    <row r="162" spans="6:8" ht="15.75" customHeight="1" x14ac:dyDescent="0.25">
      <c r="F162" s="22" t="s">
        <v>1374</v>
      </c>
      <c r="G162" s="22" t="s">
        <v>1532</v>
      </c>
      <c r="H162" s="22">
        <v>2073</v>
      </c>
    </row>
    <row r="163" spans="6:8" ht="15.75" customHeight="1" x14ac:dyDescent="0.25">
      <c r="F163" s="22" t="s">
        <v>1374</v>
      </c>
      <c r="G163" s="22" t="s">
        <v>1533</v>
      </c>
      <c r="H163" s="22">
        <v>2053</v>
      </c>
    </row>
    <row r="164" spans="6:8" ht="15.75" customHeight="1" x14ac:dyDescent="0.25">
      <c r="F164" s="22" t="s">
        <v>1374</v>
      </c>
      <c r="G164" s="22" t="s">
        <v>1534</v>
      </c>
      <c r="H164" s="22">
        <v>146</v>
      </c>
    </row>
    <row r="165" spans="6:8" ht="15.75" customHeight="1" x14ac:dyDescent="0.25">
      <c r="F165" s="22" t="s">
        <v>1374</v>
      </c>
      <c r="G165" s="22" t="s">
        <v>1535</v>
      </c>
      <c r="H165" s="22">
        <v>139</v>
      </c>
    </row>
    <row r="166" spans="6:8" ht="15.75" customHeight="1" x14ac:dyDescent="0.25">
      <c r="F166" s="22" t="s">
        <v>1374</v>
      </c>
      <c r="G166" s="22" t="s">
        <v>1536</v>
      </c>
      <c r="H166" s="22">
        <v>145</v>
      </c>
    </row>
    <row r="167" spans="6:8" ht="15.75" customHeight="1" x14ac:dyDescent="0.25">
      <c r="F167" s="22" t="s">
        <v>1374</v>
      </c>
      <c r="G167" s="22" t="s">
        <v>1537</v>
      </c>
      <c r="H167" s="22">
        <v>163</v>
      </c>
    </row>
    <row r="168" spans="6:8" ht="15.75" customHeight="1" x14ac:dyDescent="0.25">
      <c r="F168" s="22" t="s">
        <v>1374</v>
      </c>
      <c r="G168" s="22" t="s">
        <v>1538</v>
      </c>
      <c r="H168" s="22">
        <v>137</v>
      </c>
    </row>
    <row r="169" spans="6:8" ht="15.75" customHeight="1" x14ac:dyDescent="0.25">
      <c r="F169" s="22" t="s">
        <v>1374</v>
      </c>
      <c r="G169" s="22" t="s">
        <v>1539</v>
      </c>
      <c r="H169" s="22">
        <v>144</v>
      </c>
    </row>
    <row r="170" spans="6:8" ht="15.75" customHeight="1" x14ac:dyDescent="0.25">
      <c r="F170" s="22" t="s">
        <v>1374</v>
      </c>
      <c r="G170" s="22" t="s">
        <v>1540</v>
      </c>
      <c r="H170" s="22">
        <v>147</v>
      </c>
    </row>
    <row r="171" spans="6:8" ht="15.75" customHeight="1" x14ac:dyDescent="0.25">
      <c r="F171" s="22" t="s">
        <v>1374</v>
      </c>
      <c r="G171" s="22" t="s">
        <v>1541</v>
      </c>
      <c r="H171" s="22">
        <v>138</v>
      </c>
    </row>
    <row r="172" spans="6:8" ht="15.75" customHeight="1" x14ac:dyDescent="0.25">
      <c r="F172" s="22" t="s">
        <v>1374</v>
      </c>
      <c r="G172" s="22" t="s">
        <v>1542</v>
      </c>
      <c r="H172" s="22">
        <v>141</v>
      </c>
    </row>
    <row r="173" spans="6:8" ht="15.75" customHeight="1" x14ac:dyDescent="0.25">
      <c r="F173" s="22" t="s">
        <v>1378</v>
      </c>
      <c r="G173" s="22" t="s">
        <v>1543</v>
      </c>
      <c r="H173" s="22">
        <v>902</v>
      </c>
    </row>
    <row r="174" spans="6:8" ht="15.75" customHeight="1" x14ac:dyDescent="0.25">
      <c r="F174" s="22" t="s">
        <v>1378</v>
      </c>
      <c r="G174" s="22" t="s">
        <v>1544</v>
      </c>
      <c r="H174" s="22">
        <v>159</v>
      </c>
    </row>
    <row r="175" spans="6:8" ht="15.75" customHeight="1" x14ac:dyDescent="0.25">
      <c r="F175" s="22" t="s">
        <v>1378</v>
      </c>
      <c r="G175" s="22" t="s">
        <v>1545</v>
      </c>
      <c r="H175" s="22">
        <v>2013</v>
      </c>
    </row>
    <row r="176" spans="6:8" ht="15.75" customHeight="1" x14ac:dyDescent="0.25">
      <c r="F176" s="22" t="s">
        <v>1378</v>
      </c>
      <c r="G176" s="22" t="s">
        <v>1546</v>
      </c>
      <c r="H176" s="22">
        <v>151</v>
      </c>
    </row>
    <row r="177" spans="6:8" ht="15.75" customHeight="1" x14ac:dyDescent="0.25">
      <c r="F177" s="22" t="s">
        <v>1378</v>
      </c>
      <c r="G177" s="22" t="s">
        <v>1547</v>
      </c>
      <c r="H177" s="22">
        <v>154</v>
      </c>
    </row>
    <row r="178" spans="6:8" ht="15.75" customHeight="1" x14ac:dyDescent="0.25">
      <c r="F178" s="22" t="s">
        <v>1378</v>
      </c>
      <c r="G178" s="22" t="s">
        <v>1548</v>
      </c>
      <c r="H178" s="22">
        <v>152</v>
      </c>
    </row>
    <row r="179" spans="6:8" ht="15.75" customHeight="1" x14ac:dyDescent="0.25">
      <c r="F179" s="22" t="s">
        <v>1378</v>
      </c>
      <c r="G179" s="22" t="s">
        <v>1549</v>
      </c>
      <c r="H179" s="22">
        <v>149</v>
      </c>
    </row>
    <row r="180" spans="6:8" ht="15.75" customHeight="1" x14ac:dyDescent="0.25">
      <c r="F180" s="22" t="s">
        <v>1378</v>
      </c>
      <c r="G180" s="22" t="s">
        <v>1550</v>
      </c>
      <c r="H180" s="22">
        <v>2000</v>
      </c>
    </row>
    <row r="181" spans="6:8" ht="15.75" customHeight="1" x14ac:dyDescent="0.25">
      <c r="F181" s="22" t="s">
        <v>1378</v>
      </c>
      <c r="G181" s="22" t="s">
        <v>1551</v>
      </c>
      <c r="H181" s="22">
        <v>2069</v>
      </c>
    </row>
    <row r="182" spans="6:8" ht="15.75" customHeight="1" x14ac:dyDescent="0.25">
      <c r="F182" s="22" t="s">
        <v>1378</v>
      </c>
      <c r="G182" s="22" t="s">
        <v>1552</v>
      </c>
      <c r="H182" s="22">
        <v>155</v>
      </c>
    </row>
    <row r="183" spans="6:8" ht="15.75" customHeight="1" x14ac:dyDescent="0.25">
      <c r="F183" s="22" t="s">
        <v>1378</v>
      </c>
      <c r="G183" s="22" t="s">
        <v>1553</v>
      </c>
      <c r="H183" s="22">
        <v>161</v>
      </c>
    </row>
    <row r="184" spans="6:8" ht="15.75" customHeight="1" x14ac:dyDescent="0.25">
      <c r="F184" s="22" t="s">
        <v>1378</v>
      </c>
      <c r="G184" s="22" t="s">
        <v>1554</v>
      </c>
      <c r="H184" s="22">
        <v>158</v>
      </c>
    </row>
    <row r="185" spans="6:8" ht="15.75" customHeight="1" x14ac:dyDescent="0.25">
      <c r="F185" s="22" t="s">
        <v>1378</v>
      </c>
      <c r="G185" s="22" t="s">
        <v>1555</v>
      </c>
      <c r="H185" s="22">
        <v>160</v>
      </c>
    </row>
    <row r="186" spans="6:8" ht="15.75" customHeight="1" x14ac:dyDescent="0.25">
      <c r="F186" s="22" t="s">
        <v>1378</v>
      </c>
      <c r="G186" s="22" t="s">
        <v>1556</v>
      </c>
      <c r="H186" s="22">
        <v>150</v>
      </c>
    </row>
    <row r="187" spans="6:8" ht="15.75" customHeight="1" x14ac:dyDescent="0.25">
      <c r="F187" s="22" t="s">
        <v>1378</v>
      </c>
      <c r="G187" s="22" t="s">
        <v>1557</v>
      </c>
      <c r="H187" s="22">
        <v>157</v>
      </c>
    </row>
    <row r="188" spans="6:8" ht="15.75" customHeight="1" x14ac:dyDescent="0.25">
      <c r="F188" s="22" t="s">
        <v>1378</v>
      </c>
      <c r="G188" s="22" t="s">
        <v>1558</v>
      </c>
      <c r="H188" s="22">
        <v>153</v>
      </c>
    </row>
    <row r="189" spans="6:8" ht="15.75" customHeight="1" x14ac:dyDescent="0.25">
      <c r="F189" s="22" t="s">
        <v>1378</v>
      </c>
      <c r="G189" s="22" t="s">
        <v>1559</v>
      </c>
      <c r="H189" s="22">
        <v>156</v>
      </c>
    </row>
    <row r="190" spans="6:8" ht="15.75" customHeight="1" x14ac:dyDescent="0.25"/>
    <row r="191" spans="6:8" ht="15.75" customHeight="1" x14ac:dyDescent="0.25"/>
    <row r="192" spans="6:8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13</vt:i4>
      </vt:variant>
    </vt:vector>
  </HeadingPairs>
  <TitlesOfParts>
    <vt:vector size="16" baseType="lpstr">
      <vt:lpstr>Nomina personal Fijo y Temporal</vt:lpstr>
      <vt:lpstr>Militares 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Regiones</vt:lpstr>
      <vt:lpstr>Sexos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Emelin Martinez de la Cruz</dc:creator>
  <cp:lastModifiedBy>Emelin Martinez</cp:lastModifiedBy>
  <cp:lastPrinted>2025-03-11T14:11:00Z</cp:lastPrinted>
  <dcterms:created xsi:type="dcterms:W3CDTF">2024-05-08T18:06:33Z</dcterms:created>
  <dcterms:modified xsi:type="dcterms:W3CDTF">2025-03-11T14:11:53Z</dcterms:modified>
</cp:coreProperties>
</file>