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R:\ESTADISTICA 2025\OAI NOMINAS PEND 2025\NOMINA ABRIL 2025 PARA OAI\"/>
    </mc:Choice>
  </mc:AlternateContent>
  <xr:revisionPtr revIDLastSave="0" documentId="13_ncr:1_{BA9ABC86-DF82-4572-B45F-159628DD4F86}" xr6:coauthVersionLast="47" xr6:coauthVersionMax="47" xr10:uidLastSave="{00000000-0000-0000-0000-000000000000}"/>
  <workbookProtection workbookAlgorithmName="SHA-512" workbookHashValue="vE6psuWgGhmHPNpRWxPXQ6JS9/k4tI5vzVgW6jTLkWzfiaTv6+hbyN0qfQ4krmV46weHPDkb/bjK00BR90TCbw==" workbookSaltValue="B+ZzS+sznzELwXB89hoyiA==" workbookSpinCount="100000" lockStructure="1"/>
  <bookViews>
    <workbookView xWindow="-120" yWindow="-120" windowWidth="29040" windowHeight="15840" xr2:uid="{00000000-000D-0000-FFFF-FFFF00000000}"/>
  </bookViews>
  <sheets>
    <sheet name="Nomina personal Fijo y Temporal" sheetId="1" r:id="rId1"/>
    <sheet name="Militares " sheetId="4" r:id="rId2"/>
    <sheet name="Hoja2" sheetId="5" state="hidden" r:id="rId3"/>
  </sheets>
  <definedNames>
    <definedName name="_xlnm._FilterDatabase" localSheetId="0" hidden="1">'Nomina personal Fijo y Temporal'!$A$8:$P$647</definedName>
    <definedName name="Años">Hoja2!$J$4:$J$5</definedName>
    <definedName name="_xlnm.Print_Area" localSheetId="0">'Nomina personal Fijo y Temporal'!$A$1:$O$663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iones">Hoja2!$C$4:$C$12</definedName>
    <definedName name="Sexos">Hoja2!$B$4:$B$5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23" i="1" l="1"/>
  <c r="O424" i="1"/>
  <c r="O425" i="1"/>
  <c r="O426" i="1"/>
  <c r="M423" i="1"/>
  <c r="M424" i="1"/>
  <c r="M425" i="1"/>
  <c r="M426" i="1"/>
  <c r="K423" i="1"/>
  <c r="K424" i="1"/>
  <c r="K425" i="1"/>
  <c r="K426" i="1"/>
  <c r="K427" i="1"/>
  <c r="O176" i="1"/>
  <c r="O177" i="1"/>
  <c r="O178" i="1"/>
  <c r="O179" i="1"/>
  <c r="O180" i="1"/>
  <c r="M176" i="1"/>
  <c r="M177" i="1"/>
  <c r="M178" i="1"/>
  <c r="M179" i="1"/>
  <c r="M180" i="1"/>
  <c r="K176" i="1"/>
  <c r="K177" i="1"/>
  <c r="K178" i="1"/>
  <c r="K179" i="1"/>
  <c r="K180" i="1"/>
  <c r="K78" i="1"/>
  <c r="M78" i="1"/>
  <c r="O78" i="1" s="1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J647" i="1" l="1"/>
  <c r="K41" i="1"/>
  <c r="M41" i="1"/>
  <c r="O41" i="1" l="1"/>
  <c r="K631" i="1" l="1"/>
  <c r="M631" i="1"/>
  <c r="I37" i="4"/>
  <c r="O631" i="1" l="1"/>
  <c r="K482" i="1"/>
  <c r="M482" i="1"/>
  <c r="K175" i="1"/>
  <c r="M175" i="1"/>
  <c r="K77" i="1"/>
  <c r="M77" i="1"/>
  <c r="K247" i="1"/>
  <c r="M247" i="1"/>
  <c r="M551" i="1"/>
  <c r="K551" i="1"/>
  <c r="O77" i="1" l="1"/>
  <c r="O482" i="1"/>
  <c r="O247" i="1"/>
  <c r="O175" i="1"/>
  <c r="O551" i="1"/>
  <c r="K481" i="1" l="1"/>
  <c r="M481" i="1"/>
  <c r="M253" i="1"/>
  <c r="K253" i="1"/>
  <c r="M99" i="1"/>
  <c r="K99" i="1"/>
  <c r="M632" i="1"/>
  <c r="K632" i="1"/>
  <c r="M96" i="1"/>
  <c r="M97" i="1"/>
  <c r="M98" i="1"/>
  <c r="K96" i="1"/>
  <c r="K97" i="1"/>
  <c r="K98" i="1"/>
  <c r="M44" i="1"/>
  <c r="K44" i="1"/>
  <c r="K45" i="1"/>
  <c r="M45" i="1"/>
  <c r="K186" i="1"/>
  <c r="M186" i="1"/>
  <c r="O253" i="1" l="1"/>
  <c r="O481" i="1"/>
  <c r="O44" i="1"/>
  <c r="O632" i="1"/>
  <c r="O99" i="1"/>
  <c r="O96" i="1"/>
  <c r="O98" i="1"/>
  <c r="O97" i="1"/>
  <c r="O45" i="1"/>
  <c r="O186" i="1"/>
  <c r="K352" i="1" l="1"/>
  <c r="K630" i="1"/>
  <c r="M630" i="1"/>
  <c r="K16" i="1"/>
  <c r="M16" i="1"/>
  <c r="K181" i="1"/>
  <c r="M181" i="1"/>
  <c r="M10" i="1"/>
  <c r="K10" i="1"/>
  <c r="K11" i="1"/>
  <c r="K12" i="1"/>
  <c r="K13" i="1"/>
  <c r="K14" i="1"/>
  <c r="K15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2" i="1"/>
  <c r="K43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419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82" i="1"/>
  <c r="K183" i="1"/>
  <c r="K184" i="1"/>
  <c r="K185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8" i="1"/>
  <c r="K249" i="1"/>
  <c r="K250" i="1"/>
  <c r="K251" i="1"/>
  <c r="K252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6" i="1"/>
  <c r="K347" i="1"/>
  <c r="K348" i="1"/>
  <c r="K349" i="1"/>
  <c r="K350" i="1"/>
  <c r="K351" i="1"/>
  <c r="K353" i="1"/>
  <c r="K354" i="1"/>
  <c r="K355" i="1"/>
  <c r="K356" i="1"/>
  <c r="K357" i="1"/>
  <c r="K345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20" i="1"/>
  <c r="K421" i="1"/>
  <c r="K422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O630" i="1" l="1"/>
  <c r="O181" i="1"/>
  <c r="O16" i="1"/>
  <c r="O10" i="1"/>
  <c r="M100" i="1"/>
  <c r="O100" i="1" l="1"/>
  <c r="M420" i="1" l="1"/>
  <c r="M422" i="1"/>
  <c r="M53" i="1"/>
  <c r="M55" i="1"/>
  <c r="M56" i="1"/>
  <c r="M57" i="1"/>
  <c r="M209" i="1"/>
  <c r="M210" i="1"/>
  <c r="M211" i="1"/>
  <c r="M212" i="1"/>
  <c r="M174" i="1"/>
  <c r="M182" i="1"/>
  <c r="M183" i="1"/>
  <c r="M184" i="1"/>
  <c r="M185" i="1"/>
  <c r="M463" i="1"/>
  <c r="M462" i="1"/>
  <c r="O420" i="1" l="1"/>
  <c r="O174" i="1"/>
  <c r="O185" i="1"/>
  <c r="O53" i="1"/>
  <c r="O462" i="1"/>
  <c r="O55" i="1"/>
  <c r="O183" i="1"/>
  <c r="O211" i="1"/>
  <c r="O463" i="1"/>
  <c r="O182" i="1"/>
  <c r="O210" i="1"/>
  <c r="O209" i="1"/>
  <c r="O184" i="1"/>
  <c r="M238" i="1"/>
  <c r="M95" i="1"/>
  <c r="M237" i="1"/>
  <c r="M117" i="1"/>
  <c r="M40" i="1"/>
  <c r="O238" i="1" l="1"/>
  <c r="O237" i="1"/>
  <c r="O95" i="1"/>
  <c r="O117" i="1"/>
  <c r="O40" i="1"/>
  <c r="M246" i="1"/>
  <c r="M530" i="1"/>
  <c r="O246" i="1" l="1"/>
  <c r="O530" i="1"/>
  <c r="M586" i="1"/>
  <c r="M629" i="1"/>
  <c r="M645" i="1"/>
  <c r="M173" i="1"/>
  <c r="O629" i="1" l="1"/>
  <c r="O645" i="1"/>
  <c r="O586" i="1"/>
  <c r="O173" i="1"/>
  <c r="M646" i="1"/>
  <c r="M644" i="1"/>
  <c r="M643" i="1"/>
  <c r="M642" i="1"/>
  <c r="O642" i="1" s="1"/>
  <c r="M641" i="1"/>
  <c r="M640" i="1"/>
  <c r="M639" i="1"/>
  <c r="M638" i="1"/>
  <c r="M637" i="1"/>
  <c r="M636" i="1"/>
  <c r="M635" i="1"/>
  <c r="M634" i="1"/>
  <c r="M633" i="1"/>
  <c r="M628" i="1"/>
  <c r="M627" i="1"/>
  <c r="O627" i="1" s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O569" i="1" s="1"/>
  <c r="M568" i="1"/>
  <c r="M421" i="1"/>
  <c r="M567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O422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45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4" i="1"/>
  <c r="O344" i="1" s="1"/>
  <c r="M343" i="1"/>
  <c r="M342" i="1"/>
  <c r="M341" i="1"/>
  <c r="M340" i="1"/>
  <c r="M339" i="1"/>
  <c r="M338" i="1"/>
  <c r="M337" i="1"/>
  <c r="M336" i="1"/>
  <c r="M335" i="1"/>
  <c r="O335" i="1" s="1"/>
  <c r="M334" i="1"/>
  <c r="M333" i="1"/>
  <c r="O333" i="1" s="1"/>
  <c r="M332" i="1"/>
  <c r="M331" i="1"/>
  <c r="O331" i="1" s="1"/>
  <c r="M330" i="1"/>
  <c r="O330" i="1" s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O259" i="1"/>
  <c r="M258" i="1"/>
  <c r="M257" i="1"/>
  <c r="M256" i="1"/>
  <c r="M255" i="1"/>
  <c r="M254" i="1"/>
  <c r="M252" i="1"/>
  <c r="M251" i="1"/>
  <c r="M250" i="1"/>
  <c r="M249" i="1"/>
  <c r="M248" i="1"/>
  <c r="M245" i="1"/>
  <c r="M244" i="1"/>
  <c r="M243" i="1"/>
  <c r="M242" i="1"/>
  <c r="M241" i="1"/>
  <c r="M240" i="1"/>
  <c r="M239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O212" i="1"/>
  <c r="M208" i="1"/>
  <c r="M207" i="1"/>
  <c r="M206" i="1"/>
  <c r="M205" i="1"/>
  <c r="M204" i="1"/>
  <c r="M203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202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419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0" i="1"/>
  <c r="M123" i="1"/>
  <c r="M122" i="1"/>
  <c r="M121" i="1"/>
  <c r="M119" i="1"/>
  <c r="M118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2" i="1"/>
  <c r="M51" i="1"/>
  <c r="M50" i="1"/>
  <c r="M49" i="1"/>
  <c r="M48" i="1"/>
  <c r="M47" i="1"/>
  <c r="M46" i="1"/>
  <c r="M43" i="1"/>
  <c r="M42" i="1"/>
  <c r="M103" i="1"/>
  <c r="M102" i="1"/>
  <c r="M101" i="1"/>
  <c r="O101" i="1" s="1"/>
  <c r="M54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5" i="1"/>
  <c r="M14" i="1"/>
  <c r="M13" i="1"/>
  <c r="M12" i="1"/>
  <c r="M11" i="1"/>
  <c r="M9" i="1"/>
  <c r="K9" i="1"/>
  <c r="D5" i="1"/>
  <c r="O469" i="1" l="1"/>
  <c r="O485" i="1"/>
  <c r="O501" i="1"/>
  <c r="O509" i="1"/>
  <c r="O513" i="1"/>
  <c r="O517" i="1"/>
  <c r="O9" i="1"/>
  <c r="O87" i="1"/>
  <c r="O124" i="1"/>
  <c r="O525" i="1"/>
  <c r="O393" i="1"/>
  <c r="O397" i="1"/>
  <c r="O401" i="1"/>
  <c r="O416" i="1"/>
  <c r="O437" i="1"/>
  <c r="O453" i="1"/>
  <c r="O570" i="1"/>
  <c r="O578" i="1"/>
  <c r="O598" i="1"/>
  <c r="O63" i="1"/>
  <c r="O67" i="1"/>
  <c r="O71" i="1"/>
  <c r="O104" i="1"/>
  <c r="O559" i="1"/>
  <c r="O119" i="1"/>
  <c r="O139" i="1"/>
  <c r="O621" i="1"/>
  <c r="O589" i="1"/>
  <c r="O593" i="1"/>
  <c r="O597" i="1"/>
  <c r="O601" i="1"/>
  <c r="O605" i="1"/>
  <c r="O581" i="1"/>
  <c r="O585" i="1"/>
  <c r="O591" i="1"/>
  <c r="O618" i="1"/>
  <c r="O636" i="1"/>
  <c r="O51" i="1"/>
  <c r="O79" i="1"/>
  <c r="O92" i="1"/>
  <c r="O202" i="1"/>
  <c r="O415" i="1"/>
  <c r="O500" i="1"/>
  <c r="O516" i="1"/>
  <c r="O533" i="1"/>
  <c r="O644" i="1"/>
  <c r="O203" i="1"/>
  <c r="O220" i="1"/>
  <c r="O353" i="1"/>
  <c r="O372" i="1"/>
  <c r="O376" i="1"/>
  <c r="O384" i="1"/>
  <c r="O391" i="1"/>
  <c r="O427" i="1"/>
  <c r="O454" i="1"/>
  <c r="O458" i="1"/>
  <c r="O486" i="1"/>
  <c r="O490" i="1"/>
  <c r="O502" i="1"/>
  <c r="O506" i="1"/>
  <c r="O522" i="1"/>
  <c r="O535" i="1"/>
  <c r="O539" i="1"/>
  <c r="O52" i="1"/>
  <c r="O74" i="1"/>
  <c r="O138" i="1"/>
  <c r="O146" i="1"/>
  <c r="O150" i="1"/>
  <c r="O419" i="1"/>
  <c r="O157" i="1"/>
  <c r="O161" i="1"/>
  <c r="O165" i="1"/>
  <c r="O172" i="1"/>
  <c r="O208" i="1"/>
  <c r="O346" i="1"/>
  <c r="O350" i="1"/>
  <c r="O377" i="1"/>
  <c r="O381" i="1"/>
  <c r="O568" i="1"/>
  <c r="O563" i="1"/>
  <c r="O640" i="1"/>
  <c r="O547" i="1"/>
  <c r="O550" i="1"/>
  <c r="O236" i="1"/>
  <c r="O410" i="1"/>
  <c r="O428" i="1"/>
  <c r="O491" i="1"/>
  <c r="O495" i="1"/>
  <c r="O523" i="1"/>
  <c r="O527" i="1"/>
  <c r="O306" i="1"/>
  <c r="O534" i="1"/>
  <c r="O542" i="1"/>
  <c r="O546" i="1"/>
  <c r="O14" i="1"/>
  <c r="O19" i="1"/>
  <c r="O23" i="1"/>
  <c r="O266" i="1"/>
  <c r="O269" i="1"/>
  <c r="O277" i="1"/>
  <c r="O281" i="1"/>
  <c r="O285" i="1"/>
  <c r="O315" i="1"/>
  <c r="O336" i="1"/>
  <c r="O356" i="1"/>
  <c r="O371" i="1"/>
  <c r="O628" i="1"/>
  <c r="O145" i="1"/>
  <c r="O337" i="1"/>
  <c r="O556" i="1"/>
  <c r="O24" i="1"/>
  <c r="O32" i="1"/>
  <c r="O36" i="1"/>
  <c r="O325" i="1"/>
  <c r="O342" i="1"/>
  <c r="O579" i="1"/>
  <c r="O592" i="1"/>
  <c r="O600" i="1"/>
  <c r="O608" i="1"/>
  <c r="O615" i="1"/>
  <c r="O13" i="1"/>
  <c r="O29" i="1"/>
  <c r="O82" i="1"/>
  <c r="O254" i="1"/>
  <c r="O272" i="1"/>
  <c r="O276" i="1"/>
  <c r="O280" i="1"/>
  <c r="O288" i="1"/>
  <c r="O292" i="1"/>
  <c r="O296" i="1"/>
  <c r="O303" i="1"/>
  <c r="O307" i="1"/>
  <c r="O326" i="1"/>
  <c r="O351" i="1"/>
  <c r="O465" i="1"/>
  <c r="O64" i="1"/>
  <c r="O160" i="1"/>
  <c r="O387" i="1"/>
  <c r="O564" i="1"/>
  <c r="O537" i="1"/>
  <c r="O545" i="1"/>
  <c r="O576" i="1"/>
  <c r="O611" i="1"/>
  <c r="O571" i="1"/>
  <c r="O250" i="1"/>
  <c r="O112" i="1"/>
  <c r="O256" i="1"/>
  <c r="O293" i="1"/>
  <c r="O334" i="1"/>
  <c r="O582" i="1"/>
  <c r="O231" i="1"/>
  <c r="O360" i="1"/>
  <c r="O20" i="1"/>
  <c r="O81" i="1"/>
  <c r="O109" i="1"/>
  <c r="O113" i="1"/>
  <c r="O116" i="1"/>
  <c r="O196" i="1"/>
  <c r="O323" i="1"/>
  <c r="O327" i="1"/>
  <c r="O443" i="1"/>
  <c r="O447" i="1"/>
  <c r="O459" i="1"/>
  <c r="O464" i="1"/>
  <c r="O498" i="1"/>
  <c r="O518" i="1"/>
  <c r="O583" i="1"/>
  <c r="O637" i="1"/>
  <c r="O142" i="1"/>
  <c r="O194" i="1"/>
  <c r="O135" i="1"/>
  <c r="O263" i="1"/>
  <c r="O30" i="1"/>
  <c r="O61" i="1"/>
  <c r="O42" i="1"/>
  <c r="O125" i="1"/>
  <c r="O137" i="1"/>
  <c r="O189" i="1"/>
  <c r="O193" i="1"/>
  <c r="O201" i="1"/>
  <c r="O205" i="1"/>
  <c r="O226" i="1"/>
  <c r="O230" i="1"/>
  <c r="O261" i="1"/>
  <c r="O275" i="1"/>
  <c r="O295" i="1"/>
  <c r="O340" i="1"/>
  <c r="O363" i="1"/>
  <c r="O367" i="1"/>
  <c r="O382" i="1"/>
  <c r="O396" i="1"/>
  <c r="O432" i="1"/>
  <c r="O452" i="1"/>
  <c r="O484" i="1"/>
  <c r="O531" i="1"/>
  <c r="O552" i="1"/>
  <c r="O567" i="1"/>
  <c r="O638" i="1"/>
  <c r="M566" i="1"/>
  <c r="O18" i="1"/>
  <c r="O46" i="1"/>
  <c r="O49" i="1"/>
  <c r="O58" i="1"/>
  <c r="O70" i="1"/>
  <c r="O91" i="1"/>
  <c r="O108" i="1"/>
  <c r="O127" i="1"/>
  <c r="O200" i="1"/>
  <c r="O217" i="1"/>
  <c r="O225" i="1"/>
  <c r="O233" i="1"/>
  <c r="O245" i="1"/>
  <c r="O251" i="1"/>
  <c r="O291" i="1"/>
  <c r="O310" i="1"/>
  <c r="O316" i="1"/>
  <c r="O320" i="1"/>
  <c r="O357" i="1"/>
  <c r="O379" i="1"/>
  <c r="O383" i="1"/>
  <c r="O400" i="1"/>
  <c r="O434" i="1"/>
  <c r="O438" i="1"/>
  <c r="O442" i="1"/>
  <c r="O450" i="1"/>
  <c r="O461" i="1"/>
  <c r="O466" i="1"/>
  <c r="O479" i="1"/>
  <c r="O507" i="1"/>
  <c r="O511" i="1"/>
  <c r="O562" i="1"/>
  <c r="O573" i="1"/>
  <c r="O577" i="1"/>
  <c r="O588" i="1"/>
  <c r="O595" i="1"/>
  <c r="O607" i="1"/>
  <c r="O614" i="1"/>
  <c r="O88" i="1"/>
  <c r="O197" i="1"/>
  <c r="O218" i="1"/>
  <c r="O368" i="1"/>
  <c r="O411" i="1"/>
  <c r="O496" i="1"/>
  <c r="O580" i="1"/>
  <c r="O622" i="1"/>
  <c r="O33" i="1"/>
  <c r="O34" i="1"/>
  <c r="O38" i="1"/>
  <c r="O85" i="1"/>
  <c r="O128" i="1"/>
  <c r="O143" i="1"/>
  <c r="O198" i="1"/>
  <c r="O219" i="1"/>
  <c r="O234" i="1"/>
  <c r="O252" i="1"/>
  <c r="O270" i="1"/>
  <c r="O274" i="1"/>
  <c r="O321" i="1"/>
  <c r="O355" i="1"/>
  <c r="O361" i="1"/>
  <c r="O365" i="1"/>
  <c r="O388" i="1"/>
  <c r="O408" i="1"/>
  <c r="O412" i="1"/>
  <c r="O436" i="1"/>
  <c r="O467" i="1"/>
  <c r="O470" i="1"/>
  <c r="O474" i="1"/>
  <c r="O480" i="1"/>
  <c r="O493" i="1"/>
  <c r="O497" i="1"/>
  <c r="O512" i="1"/>
  <c r="O540" i="1"/>
  <c r="O544" i="1"/>
  <c r="O575" i="1"/>
  <c r="O47" i="1"/>
  <c r="O60" i="1"/>
  <c r="O107" i="1"/>
  <c r="O129" i="1"/>
  <c r="O133" i="1"/>
  <c r="O151" i="1"/>
  <c r="O235" i="1"/>
  <c r="O243" i="1"/>
  <c r="O249" i="1"/>
  <c r="O265" i="1"/>
  <c r="O297" i="1"/>
  <c r="O301" i="1"/>
  <c r="O308" i="1"/>
  <c r="O318" i="1"/>
  <c r="O322" i="1"/>
  <c r="O17" i="1"/>
  <c r="O21" i="1"/>
  <c r="O27" i="1"/>
  <c r="O39" i="1"/>
  <c r="O76" i="1"/>
  <c r="O90" i="1"/>
  <c r="O94" i="1"/>
  <c r="O118" i="1"/>
  <c r="O166" i="1"/>
  <c r="O170" i="1"/>
  <c r="O187" i="1"/>
  <c r="O191" i="1"/>
  <c r="O199" i="1"/>
  <c r="O213" i="1"/>
  <c r="O216" i="1"/>
  <c r="O279" i="1"/>
  <c r="O286" i="1"/>
  <c r="O290" i="1"/>
  <c r="O311" i="1"/>
  <c r="O341" i="1"/>
  <c r="O343" i="1"/>
  <c r="O348" i="1"/>
  <c r="O352" i="1"/>
  <c r="O370" i="1"/>
  <c r="O398" i="1"/>
  <c r="O402" i="1"/>
  <c r="O406" i="1"/>
  <c r="O413" i="1"/>
  <c r="O430" i="1"/>
  <c r="O433" i="1"/>
  <c r="O448" i="1"/>
  <c r="O475" i="1"/>
  <c r="O478" i="1"/>
  <c r="O528" i="1"/>
  <c r="O549" i="1"/>
  <c r="O557" i="1"/>
  <c r="O561" i="1"/>
  <c r="O590" i="1"/>
  <c r="O616" i="1"/>
  <c r="O620" i="1"/>
  <c r="O102" i="1"/>
  <c r="O65" i="1"/>
  <c r="O69" i="1"/>
  <c r="O111" i="1"/>
  <c r="O114" i="1"/>
  <c r="O123" i="1"/>
  <c r="O141" i="1"/>
  <c r="O148" i="1"/>
  <c r="O155" i="1"/>
  <c r="O159" i="1"/>
  <c r="O163" i="1"/>
  <c r="O228" i="1"/>
  <c r="O232" i="1"/>
  <c r="O255" i="1"/>
  <c r="O262" i="1"/>
  <c r="O305" i="1"/>
  <c r="O338" i="1"/>
  <c r="O386" i="1"/>
  <c r="O392" i="1"/>
  <c r="O395" i="1"/>
  <c r="O417" i="1"/>
  <c r="O445" i="1"/>
  <c r="O449" i="1"/>
  <c r="O468" i="1"/>
  <c r="O514" i="1"/>
  <c r="O603" i="1"/>
  <c r="O31" i="1"/>
  <c r="O54" i="1"/>
  <c r="O62" i="1"/>
  <c r="O72" i="1"/>
  <c r="O89" i="1"/>
  <c r="O105" i="1"/>
  <c r="O126" i="1"/>
  <c r="O140" i="1"/>
  <c r="O147" i="1"/>
  <c r="O153" i="1"/>
  <c r="O156" i="1"/>
  <c r="O167" i="1"/>
  <c r="O171" i="1"/>
  <c r="O188" i="1"/>
  <c r="O195" i="1"/>
  <c r="O206" i="1"/>
  <c r="O215" i="1"/>
  <c r="O241" i="1"/>
  <c r="O244" i="1"/>
  <c r="O264" i="1"/>
  <c r="O283" i="1"/>
  <c r="O287" i="1"/>
  <c r="O294" i="1"/>
  <c r="O313" i="1"/>
  <c r="O317" i="1"/>
  <c r="O324" i="1"/>
  <c r="O358" i="1"/>
  <c r="O362" i="1"/>
  <c r="O369" i="1"/>
  <c r="O399" i="1"/>
  <c r="O429" i="1"/>
  <c r="O435" i="1"/>
  <c r="O456" i="1"/>
  <c r="O460" i="1"/>
  <c r="O488" i="1"/>
  <c r="O492" i="1"/>
  <c r="O499" i="1"/>
  <c r="O520" i="1"/>
  <c r="O524" i="1"/>
  <c r="O532" i="1"/>
  <c r="O554" i="1"/>
  <c r="O558" i="1"/>
  <c r="O565" i="1"/>
  <c r="O421" i="1"/>
  <c r="O574" i="1"/>
  <c r="O594" i="1"/>
  <c r="O604" i="1"/>
  <c r="O613" i="1"/>
  <c r="O617" i="1"/>
  <c r="O639" i="1"/>
  <c r="O643" i="1"/>
  <c r="O22" i="1"/>
  <c r="O28" i="1"/>
  <c r="O35" i="1"/>
  <c r="O50" i="1"/>
  <c r="O59" i="1"/>
  <c r="O66" i="1"/>
  <c r="O73" i="1"/>
  <c r="O80" i="1"/>
  <c r="O86" i="1"/>
  <c r="O93" i="1"/>
  <c r="O106" i="1"/>
  <c r="O115" i="1"/>
  <c r="O120" i="1"/>
  <c r="O130" i="1"/>
  <c r="O144" i="1"/>
  <c r="O192" i="1"/>
  <c r="O207" i="1"/>
  <c r="O222" i="1"/>
  <c r="O242" i="1"/>
  <c r="O258" i="1"/>
  <c r="O267" i="1"/>
  <c r="O284" i="1"/>
  <c r="O298" i="1"/>
  <c r="O314" i="1"/>
  <c r="O328" i="1"/>
  <c r="O339" i="1"/>
  <c r="O359" i="1"/>
  <c r="O373" i="1"/>
  <c r="O390" i="1"/>
  <c r="O403" i="1"/>
  <c r="O439" i="1"/>
  <c r="O457" i="1"/>
  <c r="O471" i="1"/>
  <c r="O489" i="1"/>
  <c r="O503" i="1"/>
  <c r="O521" i="1"/>
  <c r="O536" i="1"/>
  <c r="O555" i="1"/>
  <c r="O131" i="1"/>
  <c r="O134" i="1"/>
  <c r="O168" i="1"/>
  <c r="O529" i="1"/>
  <c r="O572" i="1"/>
  <c r="O612" i="1"/>
  <c r="O634" i="1"/>
  <c r="O11" i="1"/>
  <c r="O15" i="1"/>
  <c r="O25" i="1"/>
  <c r="O43" i="1"/>
  <c r="O56" i="1"/>
  <c r="O83" i="1"/>
  <c r="O110" i="1"/>
  <c r="O121" i="1"/>
  <c r="O154" i="1"/>
  <c r="O169" i="1"/>
  <c r="O223" i="1"/>
  <c r="O227" i="1"/>
  <c r="O271" i="1"/>
  <c r="O278" i="1"/>
  <c r="O299" i="1"/>
  <c r="O302" i="1"/>
  <c r="O309" i="1"/>
  <c r="O329" i="1"/>
  <c r="O347" i="1"/>
  <c r="O354" i="1"/>
  <c r="O374" i="1"/>
  <c r="O378" i="1"/>
  <c r="O385" i="1"/>
  <c r="O404" i="1"/>
  <c r="O407" i="1"/>
  <c r="O414" i="1"/>
  <c r="O440" i="1"/>
  <c r="O444" i="1"/>
  <c r="O451" i="1"/>
  <c r="O472" i="1"/>
  <c r="O476" i="1"/>
  <c r="O504" i="1"/>
  <c r="O508" i="1"/>
  <c r="O515" i="1"/>
  <c r="O541" i="1"/>
  <c r="O548" i="1"/>
  <c r="O602" i="1"/>
  <c r="O609" i="1"/>
  <c r="O626" i="1"/>
  <c r="O12" i="1"/>
  <c r="O26" i="1"/>
  <c r="O37" i="1"/>
  <c r="O103" i="1"/>
  <c r="O48" i="1"/>
  <c r="O57" i="1"/>
  <c r="O68" i="1"/>
  <c r="O75" i="1"/>
  <c r="O84" i="1"/>
  <c r="O122" i="1"/>
  <c r="O132" i="1"/>
  <c r="O149" i="1"/>
  <c r="O152" i="1"/>
  <c r="O158" i="1"/>
  <c r="O162" i="1"/>
  <c r="O224" i="1"/>
  <c r="O240" i="1"/>
  <c r="O268" i="1"/>
  <c r="O282" i="1"/>
  <c r="O300" i="1"/>
  <c r="O312" i="1"/>
  <c r="O345" i="1"/>
  <c r="O375" i="1"/>
  <c r="O389" i="1"/>
  <c r="O405" i="1"/>
  <c r="O418" i="1"/>
  <c r="O441" i="1"/>
  <c r="O455" i="1"/>
  <c r="O473" i="1"/>
  <c r="O487" i="1"/>
  <c r="O505" i="1"/>
  <c r="O519" i="1"/>
  <c r="O538" i="1"/>
  <c r="O553" i="1"/>
  <c r="O584" i="1"/>
  <c r="O596" i="1"/>
  <c r="O599" i="1"/>
  <c r="O606" i="1"/>
  <c r="O619" i="1"/>
  <c r="O635" i="1"/>
  <c r="O164" i="1"/>
  <c r="O214" i="1"/>
  <c r="O229" i="1"/>
  <c r="O248" i="1"/>
  <c r="O366" i="1"/>
  <c r="O625" i="1"/>
  <c r="O633" i="1"/>
  <c r="O190" i="1"/>
  <c r="O260" i="1"/>
  <c r="O273" i="1"/>
  <c r="O289" i="1"/>
  <c r="O304" i="1"/>
  <c r="O319" i="1"/>
  <c r="O332" i="1"/>
  <c r="O349" i="1"/>
  <c r="O364" i="1"/>
  <c r="O380" i="1"/>
  <c r="O394" i="1"/>
  <c r="O409" i="1"/>
  <c r="O431" i="1"/>
  <c r="O446" i="1"/>
  <c r="O477" i="1"/>
  <c r="O494" i="1"/>
  <c r="O510" i="1"/>
  <c r="O526" i="1"/>
  <c r="O543" i="1"/>
  <c r="O560" i="1"/>
  <c r="O136" i="1"/>
  <c r="O204" i="1"/>
  <c r="O221" i="1"/>
  <c r="O239" i="1"/>
  <c r="O257" i="1"/>
  <c r="O610" i="1"/>
  <c r="O623" i="1"/>
  <c r="O624" i="1"/>
  <c r="O641" i="1"/>
  <c r="O646" i="1"/>
  <c r="O566" i="1" l="1"/>
</calcChain>
</file>

<file path=xl/sharedStrings.xml><?xml version="1.0" encoding="utf-8"?>
<sst xmlns="http://schemas.openxmlformats.org/spreadsheetml/2006/main" count="4930" uniqueCount="1863">
  <si>
    <t>Servicio Nacional de Salud</t>
  </si>
  <si>
    <t>Plantilla de Reporte de Nómina Interna</t>
  </si>
  <si>
    <t>Región:</t>
  </si>
  <si>
    <t>REGION 0</t>
  </si>
  <si>
    <t>Hospital:</t>
  </si>
  <si>
    <t>CECANOT</t>
  </si>
  <si>
    <t>Periodo Año:</t>
  </si>
  <si>
    <t>Periodo Mes:</t>
  </si>
  <si>
    <t>ABRIL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</si>
  <si>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</si>
  <si>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</si>
  <si>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</si>
  <si>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</si>
  <si>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</si>
  <si>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</si>
  <si>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</si>
  <si>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</si>
  <si>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</si>
  <si>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</si>
  <si>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</si>
  <si>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</si>
  <si>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</si>
  <si>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</si>
  <si>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</si>
  <si>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CLETO RAFAEL </t>
  </si>
  <si>
    <t xml:space="preserve">RAMIREZ PENSO </t>
  </si>
  <si>
    <t>M</t>
  </si>
  <si>
    <t>FIJO</t>
  </si>
  <si>
    <t>N/A</t>
  </si>
  <si>
    <t>F</t>
  </si>
  <si>
    <t>ENCARGADA</t>
  </si>
  <si>
    <t>TEMPORAL</t>
  </si>
  <si>
    <t>ALEXANDRA MARISOL</t>
  </si>
  <si>
    <t>LEREBOURS SANTANA</t>
  </si>
  <si>
    <t>ANALISTA FINANCIERO</t>
  </si>
  <si>
    <t xml:space="preserve">ROSA </t>
  </si>
  <si>
    <t>GOMEZ FELIZ</t>
  </si>
  <si>
    <t>ANGELICA MARIA</t>
  </si>
  <si>
    <t xml:space="preserve">ROSA MOREL </t>
  </si>
  <si>
    <t xml:space="preserve">ANALISTA FINANCIERA </t>
  </si>
  <si>
    <t>CARLOS ALTAGRACIA</t>
  </si>
  <si>
    <t>GARCIA MARTINEZ</t>
  </si>
  <si>
    <t xml:space="preserve">EVANGELISTA </t>
  </si>
  <si>
    <t>REYNOSO FRÍAS</t>
  </si>
  <si>
    <t>PARALEGAL</t>
  </si>
  <si>
    <t>LISSET TERESA AURORA</t>
  </si>
  <si>
    <t xml:space="preserve"> GARCIA HERNANDEZ</t>
  </si>
  <si>
    <t>OFICIAL DE LA OAI</t>
  </si>
  <si>
    <t xml:space="preserve">EDWARD </t>
  </si>
  <si>
    <t xml:space="preserve">FERNANDEZ RAMOS </t>
  </si>
  <si>
    <t xml:space="preserve">BLANCA YASMEL </t>
  </si>
  <si>
    <t>BELTRE SUERO</t>
  </si>
  <si>
    <t xml:space="preserve">SECRETARIA </t>
  </si>
  <si>
    <t xml:space="preserve">TIRSO ESTANILAO </t>
  </si>
  <si>
    <t>SENA RIVAS</t>
  </si>
  <si>
    <t xml:space="preserve">DISEÑADOR GRAFICO </t>
  </si>
  <si>
    <t xml:space="preserve">JORGE LUIS </t>
  </si>
  <si>
    <t xml:space="preserve">VALERIO VARGAS </t>
  </si>
  <si>
    <t xml:space="preserve">ANA IRIS </t>
  </si>
  <si>
    <t xml:space="preserve">ADAMES MERAN </t>
  </si>
  <si>
    <t>FELICITA ALTAGRACIA</t>
  </si>
  <si>
    <t>VALERA RAMÍREZ</t>
  </si>
  <si>
    <t>ENCARGADA DE SERVICIO SOCIAL</t>
  </si>
  <si>
    <t xml:space="preserve">JOSÉ APOLINAR </t>
  </si>
  <si>
    <t>MOREL BELEN</t>
  </si>
  <si>
    <t>MIEMBRO DE SEGURIDAD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</si>
  <si>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</si>
  <si>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</si>
  <si>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</si>
  <si>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</si>
  <si>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</si>
  <si>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RAMON ANTONIO 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</si>
  <si>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</si>
  <si>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</si>
  <si>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</si>
  <si>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</si>
  <si>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</si>
  <si>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GABRIEL ALBERTO </t>
  </si>
  <si>
    <t>JIMENEZ MENDEZ</t>
  </si>
  <si>
    <t xml:space="preserve">FELICIANO VLADIMIR </t>
  </si>
  <si>
    <t>RODRÍGUEZ VALDEZ</t>
  </si>
  <si>
    <t xml:space="preserve">ZACARIAS </t>
  </si>
  <si>
    <t>MUÑOZ FRANCO</t>
  </si>
  <si>
    <t xml:space="preserve">ALEXANDRE ENMANUEL </t>
  </si>
  <si>
    <t xml:space="preserve">PINALES GUERRERO </t>
  </si>
  <si>
    <t xml:space="preserve">EDWARD ARTURO </t>
  </si>
  <si>
    <t>ENCARNACION GRULLART</t>
  </si>
  <si>
    <t xml:space="preserve">LORENZO MARTIN </t>
  </si>
  <si>
    <t>FRANCO ACOSTA</t>
  </si>
  <si>
    <t xml:space="preserve">GEORGE MILCIADES </t>
  </si>
  <si>
    <t>RAMIREZ DE LEON</t>
  </si>
  <si>
    <t xml:space="preserve">JULIO CESAR </t>
  </si>
  <si>
    <t>DE LA CRUZ</t>
  </si>
  <si>
    <t xml:space="preserve">JOSE MANUEL </t>
  </si>
  <si>
    <t xml:space="preserve">RIVERA </t>
  </si>
  <si>
    <t>EMENEGILDO</t>
  </si>
  <si>
    <t>FAJARDO</t>
  </si>
  <si>
    <t xml:space="preserve">TEODORA RAQUEL </t>
  </si>
  <si>
    <t>CORDERO NUÑEZ</t>
  </si>
  <si>
    <t xml:space="preserve">YEISON RAFAEL </t>
  </si>
  <si>
    <t>GUTIÉRREZ TEJEDA</t>
  </si>
  <si>
    <t>MENSAJERO EXTERNO</t>
  </si>
  <si>
    <t xml:space="preserve">WANDEL </t>
  </si>
  <si>
    <t>SALA MARTINEZ</t>
  </si>
  <si>
    <t>MENSAJERO INTERNO</t>
  </si>
  <si>
    <t>RAUDY PAUL</t>
  </si>
  <si>
    <t>SENA RAMON</t>
  </si>
  <si>
    <t>EUNICE</t>
  </si>
  <si>
    <t xml:space="preserve">GONZALEZ BELEN </t>
  </si>
  <si>
    <t>FRANCHESKA CRISTABEL</t>
  </si>
  <si>
    <t>MEDINA NÚÑEZ</t>
  </si>
  <si>
    <t>ANALISTA DE CALIDAD</t>
  </si>
  <si>
    <t xml:space="preserve">MARIA RAFAELA </t>
  </si>
  <si>
    <t>DISLA PEREZ</t>
  </si>
  <si>
    <t xml:space="preserve">TAMMY DALEGNY </t>
  </si>
  <si>
    <t xml:space="preserve">MARTINEZ CAPELLAN </t>
  </si>
  <si>
    <t xml:space="preserve">ANALISTA DE RECURSOS HUMANOS </t>
  </si>
  <si>
    <t xml:space="preserve">EMELIN </t>
  </si>
  <si>
    <t>MARTINEZ DE LA CRUZ</t>
  </si>
  <si>
    <t xml:space="preserve">YOJANY </t>
  </si>
  <si>
    <t xml:space="preserve">DE LEÓN ALCÁNTARA </t>
  </si>
  <si>
    <t xml:space="preserve">ROSALBA </t>
  </si>
  <si>
    <t xml:space="preserve">TRONCOSO LEON </t>
  </si>
  <si>
    <t xml:space="preserve">CLARA IVELISSE </t>
  </si>
  <si>
    <t xml:space="preserve">SOSA ASTACIO </t>
  </si>
  <si>
    <t xml:space="preserve">MÉDICO AUDITORA </t>
  </si>
  <si>
    <t xml:space="preserve">CHRISTINA JHEZELLE </t>
  </si>
  <si>
    <t>REINOSO TAVERAS</t>
  </si>
  <si>
    <t>FRANCISCO JOSÉ</t>
  </si>
  <si>
    <t>VILLABRILLE MÉNDEZ</t>
  </si>
  <si>
    <t>COORDINADOR</t>
  </si>
  <si>
    <t>EVA ALEXANDRA</t>
  </si>
  <si>
    <t>OVALLES ROSARIO</t>
  </si>
  <si>
    <t>ENCARGADA DE  NOMINA</t>
  </si>
  <si>
    <t xml:space="preserve">LUIS ONORIO </t>
  </si>
  <si>
    <t>GONZÁLEZ TORRES</t>
  </si>
  <si>
    <t>ENCARGADO DE PRESUPUESTO</t>
  </si>
  <si>
    <t xml:space="preserve">MARIELY </t>
  </si>
  <si>
    <t xml:space="preserve">REYNOSO CAPELLAN </t>
  </si>
  <si>
    <t xml:space="preserve">ANALISTA DE CONTABILIDAD </t>
  </si>
  <si>
    <t xml:space="preserve">CRISTHEL LAINEE </t>
  </si>
  <si>
    <t>VICIOSO DE LOS SANTOS</t>
  </si>
  <si>
    <t xml:space="preserve">HERMIS WILLMAN </t>
  </si>
  <si>
    <t>ABREU MENDEZ</t>
  </si>
  <si>
    <t>ANALISTA DE CONTABILIDAD</t>
  </si>
  <si>
    <t xml:space="preserve">ROSA ELENA </t>
  </si>
  <si>
    <t xml:space="preserve">BRITO ESPINAL </t>
  </si>
  <si>
    <t xml:space="preserve">ANGELA MARIA </t>
  </si>
  <si>
    <t>CALDERON MARTINEZ</t>
  </si>
  <si>
    <t xml:space="preserve">ROSSY </t>
  </si>
  <si>
    <t xml:space="preserve">MATEO QUEZDA </t>
  </si>
  <si>
    <t xml:space="preserve">GINETTE MARINA </t>
  </si>
  <si>
    <t>CAMILO FAÑA</t>
  </si>
  <si>
    <t>AUXILIAR DE CONTABILIDAD</t>
  </si>
  <si>
    <t xml:space="preserve">SANDRA YANIBEL </t>
  </si>
  <si>
    <t>FRIAS LARA</t>
  </si>
  <si>
    <t xml:space="preserve">JENNIFFER MICHELLE </t>
  </si>
  <si>
    <t>MORONTA SANTOS</t>
  </si>
  <si>
    <t xml:space="preserve">RENNIS ANDRES </t>
  </si>
  <si>
    <t xml:space="preserve">IMBERT LORENZO </t>
  </si>
  <si>
    <t>ENCARGADO DE ACTIVO FIJO</t>
  </si>
  <si>
    <t xml:space="preserve">FRANCISCO JAVIER </t>
  </si>
  <si>
    <t>GIL VALDEZ</t>
  </si>
  <si>
    <t>GREGORIA</t>
  </si>
  <si>
    <t>VALLEJO PEREZ</t>
  </si>
  <si>
    <t>ENCARGADO</t>
  </si>
  <si>
    <t xml:space="preserve">EISTHER BRAYAN </t>
  </si>
  <si>
    <t>FELIZ MENDEZ</t>
  </si>
  <si>
    <t>LEURYS DARIO</t>
  </si>
  <si>
    <t xml:space="preserve">RODRIGUEZ GOMEZ </t>
  </si>
  <si>
    <t>KEESHA ALTAGRACIA</t>
  </si>
  <si>
    <t>MEDINA</t>
  </si>
  <si>
    <t>CAJERA</t>
  </si>
  <si>
    <t xml:space="preserve">ANGELA </t>
  </si>
  <si>
    <t>DOÑE PANIAGUA</t>
  </si>
  <si>
    <t>CAJERO</t>
  </si>
  <si>
    <t xml:space="preserve">AIDA EDELMIRA </t>
  </si>
  <si>
    <t>DEL ORBE NOVAS</t>
  </si>
  <si>
    <t xml:space="preserve">PABLO JOSÉ </t>
  </si>
  <si>
    <t>SUAREZ GÓMEZ</t>
  </si>
  <si>
    <t>FRAILIS</t>
  </si>
  <si>
    <t>ACOSTA MENDEZ</t>
  </si>
  <si>
    <t>EMILIO</t>
  </si>
  <si>
    <t xml:space="preserve"> PEREZ VALERIO</t>
  </si>
  <si>
    <t xml:space="preserve">GEORGE SAMUEL </t>
  </si>
  <si>
    <t>DE LOS SANTOS</t>
  </si>
  <si>
    <t xml:space="preserve">HAIRO MANUEL </t>
  </si>
  <si>
    <t xml:space="preserve">AQUINO MORILLO </t>
  </si>
  <si>
    <t>AUXILIAR DE ATENCIÓN AL USUARIO DE SALUD</t>
  </si>
  <si>
    <t xml:space="preserve">KATHERINE ZULEICA </t>
  </si>
  <si>
    <t>ALCEQUIZ CARRASCO</t>
  </si>
  <si>
    <t xml:space="preserve">JOAN ALESSANDRO </t>
  </si>
  <si>
    <t xml:space="preserve">MOQUETE </t>
  </si>
  <si>
    <t>AUXILIAR DE ATENCIÓN AL USUARIO</t>
  </si>
  <si>
    <t xml:space="preserve">MARINELY </t>
  </si>
  <si>
    <t xml:space="preserve">BERIGUETE JIMÉNEZ </t>
  </si>
  <si>
    <t xml:space="preserve"> 25/09/2014</t>
  </si>
  <si>
    <t xml:space="preserve">MARIA ALEXANDRA  </t>
  </si>
  <si>
    <t xml:space="preserve">CORDONES VIZCAINO </t>
  </si>
  <si>
    <t>ROSEMARY</t>
  </si>
  <si>
    <t>CABRERA PEGUERO</t>
  </si>
  <si>
    <t xml:space="preserve">MILDRED </t>
  </si>
  <si>
    <t>VASQUEZ ARIAS</t>
  </si>
  <si>
    <t xml:space="preserve">SOBEIDA DE JESUS </t>
  </si>
  <si>
    <t>SANTANA VARGAS</t>
  </si>
  <si>
    <t xml:space="preserve">AUXILIAR DE ATENCIÓN AL USUARIO DE SALUD </t>
  </si>
  <si>
    <t xml:space="preserve">ANGEL GABRIEL </t>
  </si>
  <si>
    <t>DE PAULA LORA</t>
  </si>
  <si>
    <t xml:space="preserve">MARIELYS ISABEL </t>
  </si>
  <si>
    <t xml:space="preserve">MINAYA GARCIA </t>
  </si>
  <si>
    <t xml:space="preserve">ISAMAR </t>
  </si>
  <si>
    <t xml:space="preserve">GUZMAN THEN </t>
  </si>
  <si>
    <t xml:space="preserve">JUANA LISBETH </t>
  </si>
  <si>
    <t xml:space="preserve">FRIAS PERDOMO </t>
  </si>
  <si>
    <t xml:space="preserve">VIANNY </t>
  </si>
  <si>
    <t xml:space="preserve">CASTAÑO BELTRE </t>
  </si>
  <si>
    <t xml:space="preserve">CLAUDIO ALBERTO </t>
  </si>
  <si>
    <t xml:space="preserve">CAMEJO FORTUNATO </t>
  </si>
  <si>
    <t xml:space="preserve">LORENZO </t>
  </si>
  <si>
    <t xml:space="preserve">JONAURIS </t>
  </si>
  <si>
    <t xml:space="preserve">YOMAIRA </t>
  </si>
  <si>
    <t>PEREZ PEREZ</t>
  </si>
  <si>
    <t>GEIDY</t>
  </si>
  <si>
    <t>NUÑEZ CONTRERAS</t>
  </si>
  <si>
    <t>AUXILIAR</t>
  </si>
  <si>
    <t xml:space="preserve">RAYMUNDO </t>
  </si>
  <si>
    <t xml:space="preserve">JOSÉ </t>
  </si>
  <si>
    <t>AYUDANTE DE COCINA</t>
  </si>
  <si>
    <t xml:space="preserve">MARIA ISABEL </t>
  </si>
  <si>
    <t>GRACIANO KELLYS</t>
  </si>
  <si>
    <t>AUXILIAR DE COCINA</t>
  </si>
  <si>
    <t xml:space="preserve">DELMIRA ZULEMA </t>
  </si>
  <si>
    <t>GRULLON LAZALA</t>
  </si>
  <si>
    <t xml:space="preserve">LOURDES  </t>
  </si>
  <si>
    <t>VÁSQUEZ BELEN</t>
  </si>
  <si>
    <t xml:space="preserve">GUIDY STEFANYS </t>
  </si>
  <si>
    <t>MORETA PICHARDO</t>
  </si>
  <si>
    <t xml:space="preserve">INOCENCIA </t>
  </si>
  <si>
    <t>LLUBERES DE GONZÁLEZ</t>
  </si>
  <si>
    <t>MARGARITA</t>
  </si>
  <si>
    <t>HERNANDEZ</t>
  </si>
  <si>
    <t xml:space="preserve">ALTAGRACIA </t>
  </si>
  <si>
    <t>ARIAS ENCARNACIÓN</t>
  </si>
  <si>
    <t xml:space="preserve">CAROLINA </t>
  </si>
  <si>
    <t xml:space="preserve">PEREZ </t>
  </si>
  <si>
    <t>YASEL NAIROBI</t>
  </si>
  <si>
    <t xml:space="preserve">ROSARIO AÑAZCO </t>
  </si>
  <si>
    <t xml:space="preserve">JUDISSA </t>
  </si>
  <si>
    <t>TIBURCIO URBAEZ</t>
  </si>
  <si>
    <t xml:space="preserve">JAVIER </t>
  </si>
  <si>
    <t xml:space="preserve">ANTONIO PELEGRIN </t>
  </si>
  <si>
    <t xml:space="preserve">AUXILIAR DE COCINA </t>
  </si>
  <si>
    <t xml:space="preserve">JANNY </t>
  </si>
  <si>
    <t xml:space="preserve">VALENZUELA DE OLEO BELLO </t>
  </si>
  <si>
    <t>DAISY AMELIA</t>
  </si>
  <si>
    <t>REYNOSO RODRIGUEZ</t>
  </si>
  <si>
    <t xml:space="preserve">DOMINGA </t>
  </si>
  <si>
    <t>DE LA ROSA</t>
  </si>
  <si>
    <t>AUXILIAR DE LAVANDERÍA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</si>
  <si>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</si>
  <si>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GENNY JOSEFINA </t>
  </si>
  <si>
    <t>GONZALEZ</t>
  </si>
  <si>
    <t xml:space="preserve">MELANIA </t>
  </si>
  <si>
    <t>PERALTA BIDO</t>
  </si>
  <si>
    <t xml:space="preserve">ERIDANIA </t>
  </si>
  <si>
    <t>RAMON</t>
  </si>
  <si>
    <t xml:space="preserve">ANA MIRCA </t>
  </si>
  <si>
    <t>PEREZ MONTERO</t>
  </si>
  <si>
    <t xml:space="preserve">SERGIO </t>
  </si>
  <si>
    <t>ROSARIO</t>
  </si>
  <si>
    <t xml:space="preserve">CARLOS MANUEL </t>
  </si>
  <si>
    <t>DE LOS SANTOS MORA</t>
  </si>
  <si>
    <t xml:space="preserve">LUIS MIGUEL </t>
  </si>
  <si>
    <t>GUZMAN HEREDIA</t>
  </si>
  <si>
    <t xml:space="preserve">ENMANUEL </t>
  </si>
  <si>
    <t xml:space="preserve">GUZMAN MARTÍNEZ </t>
  </si>
  <si>
    <t xml:space="preserve">ROWELLINTON DARIEL </t>
  </si>
  <si>
    <t xml:space="preserve">LÓPEZ REYES </t>
  </si>
  <si>
    <t xml:space="preserve">JUANA EVA </t>
  </si>
  <si>
    <t>LOPEZ LEON</t>
  </si>
  <si>
    <t>CONSERJE</t>
  </si>
  <si>
    <t>CREISEIDA</t>
  </si>
  <si>
    <t>PEREZ FELIZ</t>
  </si>
  <si>
    <t xml:space="preserve">IRIS EUNICE </t>
  </si>
  <si>
    <t>RIVERA ALVAREZ</t>
  </si>
  <si>
    <t xml:space="preserve">FRANCISCA </t>
  </si>
  <si>
    <t xml:space="preserve">GONZALEZ </t>
  </si>
  <si>
    <t xml:space="preserve">ELVIS DARIO </t>
  </si>
  <si>
    <t xml:space="preserve">FELIZ FELIZ </t>
  </si>
  <si>
    <t xml:space="preserve">JUANA </t>
  </si>
  <si>
    <t xml:space="preserve">ORTIZ MELENCIANO </t>
  </si>
  <si>
    <t xml:space="preserve">ALGENIS GREGORIO </t>
  </si>
  <si>
    <t xml:space="preserve">JIMENEZ CEPIN </t>
  </si>
  <si>
    <t>JUANA MERCEDES</t>
  </si>
  <si>
    <t>ADA ISABEL</t>
  </si>
  <si>
    <t>DUVAL MICHEL</t>
  </si>
  <si>
    <t xml:space="preserve">RUBY </t>
  </si>
  <si>
    <t>FELIZ MARRERO</t>
  </si>
  <si>
    <t xml:space="preserve">JEOVANNY MARISOL </t>
  </si>
  <si>
    <t>LAZALA GARCIA</t>
  </si>
  <si>
    <t>BELKYS INOSENCIA ALTAGRACIA</t>
  </si>
  <si>
    <t>MATOS MALAVEZ</t>
  </si>
  <si>
    <t xml:space="preserve">SAIRIS MAILENIN </t>
  </si>
  <si>
    <t xml:space="preserve">HURTADO BELEZ </t>
  </si>
  <si>
    <t xml:space="preserve">LUZ ZENEIDA </t>
  </si>
  <si>
    <t>ORTIZ ARIAS</t>
  </si>
  <si>
    <t xml:space="preserve">AUXILIAR DE HIGIENIZACIÓN </t>
  </si>
  <si>
    <t xml:space="preserve">ANA LUISA </t>
  </si>
  <si>
    <t>POZO</t>
  </si>
  <si>
    <t xml:space="preserve">SANTA </t>
  </si>
  <si>
    <t>PERDOMO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</si>
  <si>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</si>
  <si>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</si>
  <si>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</si>
  <si>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</si>
  <si>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</si>
  <si>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</si>
  <si>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</si>
  <si>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</si>
  <si>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</si>
  <si>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</si>
  <si>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>RAMÍREZ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</si>
  <si>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</si>
  <si>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</si>
  <si>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</si>
  <si>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</si>
  <si>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</si>
  <si>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MAIRA  </t>
  </si>
  <si>
    <t xml:space="preserve">MEDINA  </t>
  </si>
  <si>
    <t xml:space="preserve">CARMEN LUCILA </t>
  </si>
  <si>
    <t>CASTILLO</t>
  </si>
  <si>
    <t xml:space="preserve">SANTIAGO </t>
  </si>
  <si>
    <t>GARCÍA JIMÉNEZ</t>
  </si>
  <si>
    <t xml:space="preserve">RAFAEL ANTONIO </t>
  </si>
  <si>
    <t>GRULLON ESCOLÁSTICA</t>
  </si>
  <si>
    <t xml:space="preserve">ZORAIDA </t>
  </si>
  <si>
    <t xml:space="preserve">SEGURA SEGURA </t>
  </si>
  <si>
    <t xml:space="preserve">YAJAIRA </t>
  </si>
  <si>
    <t>CUEVAS</t>
  </si>
  <si>
    <t xml:space="preserve">CLARA LUZ ELENA </t>
  </si>
  <si>
    <t>SANTOS</t>
  </si>
  <si>
    <t xml:space="preserve">FIDELINA ALTAGRACIA </t>
  </si>
  <si>
    <t>BISONO MARTÍNEZ</t>
  </si>
  <si>
    <t xml:space="preserve">KATY ALTAGRACIA </t>
  </si>
  <si>
    <t>FÉLIX</t>
  </si>
  <si>
    <t xml:space="preserve">GIRÓN LAURENCIO </t>
  </si>
  <si>
    <t xml:space="preserve">MARTIRES </t>
  </si>
  <si>
    <t xml:space="preserve">MAÑON JAVIER </t>
  </si>
  <si>
    <t xml:space="preserve">MARY </t>
  </si>
  <si>
    <t>VALDEZ OTAÑO</t>
  </si>
  <si>
    <t xml:space="preserve">BIBIAN ALEJANDRINA </t>
  </si>
  <si>
    <t>VIZCAINO ALMONTE</t>
  </si>
  <si>
    <t xml:space="preserve">YUBERKYS </t>
  </si>
  <si>
    <t>RODRIGUEZ ROSARIO</t>
  </si>
  <si>
    <t xml:space="preserve">JOHNATAN </t>
  </si>
  <si>
    <t>ENCARNACIÓN FELIZ</t>
  </si>
  <si>
    <t xml:space="preserve">MARIE ELAINE </t>
  </si>
  <si>
    <t xml:space="preserve">CIPRIAN ESCALANTE </t>
  </si>
  <si>
    <t xml:space="preserve">YANET </t>
  </si>
  <si>
    <t xml:space="preserve">OLIVERO PEÑA </t>
  </si>
  <si>
    <t xml:space="preserve">MONTERO PICARDO </t>
  </si>
  <si>
    <t>ANALISTA DE COMPRAS Y CONTRATACIONES</t>
  </si>
  <si>
    <t xml:space="preserve">RHINA YELENIA </t>
  </si>
  <si>
    <t xml:space="preserve">MALOON TURBI </t>
  </si>
  <si>
    <t xml:space="preserve">ROMAN ERNESTO </t>
  </si>
  <si>
    <t>AQUINO ECHAVARRIA</t>
  </si>
  <si>
    <t xml:space="preserve">CRICEL </t>
  </si>
  <si>
    <t xml:space="preserve">RAMIREZ MESA </t>
  </si>
  <si>
    <t xml:space="preserve">DIGITADOR </t>
  </si>
  <si>
    <t xml:space="preserve">JUAN MIGUEL </t>
  </si>
  <si>
    <t>EMIS</t>
  </si>
  <si>
    <t>AYUDANTE DE MANTENIMIENTO</t>
  </si>
  <si>
    <t xml:space="preserve">PABLO MIGUEL </t>
  </si>
  <si>
    <t>VENTURA FIGARO</t>
  </si>
  <si>
    <t xml:space="preserve">LUILLYS DOMINGO 
</t>
  </si>
  <si>
    <t>PEREZ ROSARIO</t>
  </si>
  <si>
    <t xml:space="preserve">ANGELITO </t>
  </si>
  <si>
    <t>DE JESUS DE JESUS</t>
  </si>
  <si>
    <t>CABRAL GRACIANO</t>
  </si>
  <si>
    <t xml:space="preserve">MELVIN ERNESTO </t>
  </si>
  <si>
    <t>LIBURD GALVAN</t>
  </si>
  <si>
    <t xml:space="preserve">CARLOS ANTONIO </t>
  </si>
  <si>
    <t xml:space="preserve">DIAZ MONTERO </t>
  </si>
  <si>
    <t xml:space="preserve">EUGENIO </t>
  </si>
  <si>
    <t>CASTRO MARÍA</t>
  </si>
  <si>
    <t xml:space="preserve">ALVAREZ CAPELLAN </t>
  </si>
  <si>
    <t>ANTHONY ELIEZER</t>
  </si>
  <si>
    <t xml:space="preserve">DIFO ARIAS </t>
  </si>
  <si>
    <t xml:space="preserve">ISAIAS </t>
  </si>
  <si>
    <t xml:space="preserve">RODRIGUEZ RAMIREZ </t>
  </si>
  <si>
    <t xml:space="preserve">EULER EDUARDO </t>
  </si>
  <si>
    <t xml:space="preserve">DOYLIN FLORES </t>
  </si>
  <si>
    <t xml:space="preserve">NOÉ </t>
  </si>
  <si>
    <t>BRITO BENÍTEZ</t>
  </si>
  <si>
    <t xml:space="preserve">PAULINO </t>
  </si>
  <si>
    <t>SANCHEZ</t>
  </si>
  <si>
    <t>WELINTON</t>
  </si>
  <si>
    <t xml:space="preserve">FABIAN ENCARNACION </t>
  </si>
  <si>
    <t xml:space="preserve">AUXILIAR DE ALMACÉN Y SUMINISTRO </t>
  </si>
  <si>
    <t xml:space="preserve">SILVERIO </t>
  </si>
  <si>
    <t>NUÑEZ FARIA</t>
  </si>
  <si>
    <t>AUXILIAR DE ALMACÉN</t>
  </si>
  <si>
    <t>MARCOS ANTONIO</t>
  </si>
  <si>
    <t>PAULINO</t>
  </si>
  <si>
    <t xml:space="preserve"> 22/09/2014</t>
  </si>
  <si>
    <t xml:space="preserve">HERNANDEZ SABA </t>
  </si>
  <si>
    <t>KEYLA ANGIOLINA</t>
  </si>
  <si>
    <t xml:space="preserve"> ALFONSO ALMANZAR</t>
  </si>
  <si>
    <t xml:space="preserve">ELIANNA ESTEFFANIE </t>
  </si>
  <si>
    <t xml:space="preserve">MATOS MENA </t>
  </si>
  <si>
    <t xml:space="preserve">AUXILIAR DE ATENCIÓN AL USUARIO </t>
  </si>
  <si>
    <t xml:space="preserve">MARY VICTORIA </t>
  </si>
  <si>
    <t xml:space="preserve">BETANCES MARTINEZ 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</si>
  <si>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</si>
  <si>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</si>
  <si>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</si>
  <si>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</si>
  <si>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FLERIDA CAROLINA </t>
  </si>
  <si>
    <t xml:space="preserve">DE LA CRUZ VILLAR </t>
  </si>
  <si>
    <t xml:space="preserve">CAROLYN </t>
  </si>
  <si>
    <t>VIOLA TEJEDA</t>
  </si>
  <si>
    <t xml:space="preserve">DELGADO RAMOS </t>
  </si>
  <si>
    <t xml:space="preserve">IRAISA MARIA </t>
  </si>
  <si>
    <t xml:space="preserve">FERNANDEZ SALAZAR </t>
  </si>
  <si>
    <t xml:space="preserve">YANELA </t>
  </si>
  <si>
    <t xml:space="preserve">DE LEON ALCANTARA </t>
  </si>
  <si>
    <t xml:space="preserve">SHAKIRA </t>
  </si>
  <si>
    <t xml:space="preserve">CALVO </t>
  </si>
  <si>
    <t xml:space="preserve">JUAN FRANCISCO </t>
  </si>
  <si>
    <t>POLANCO MARTINEZ</t>
  </si>
  <si>
    <t xml:space="preserve">MANUEL ALEJANDRO </t>
  </si>
  <si>
    <t xml:space="preserve">ZAYAS BONILLA </t>
  </si>
  <si>
    <t xml:space="preserve">MARÍA ELENA </t>
  </si>
  <si>
    <t>DE LEÓN DE LOS SANTOS</t>
  </si>
  <si>
    <t xml:space="preserve"> SECRETARIA</t>
  </si>
  <si>
    <t xml:space="preserve">ARLETTE DE JESUS </t>
  </si>
  <si>
    <t>SANCHEZ TEJADA</t>
  </si>
  <si>
    <t>AUXILIAR DE ADMISIÓN</t>
  </si>
  <si>
    <t>FLORANGEL</t>
  </si>
  <si>
    <t>PERALTA VALDEZ</t>
  </si>
  <si>
    <t xml:space="preserve">SECRETARIA DE CARDIOLOGÍA </t>
  </si>
  <si>
    <t xml:space="preserve">MIGUEL ANGEL </t>
  </si>
  <si>
    <t xml:space="preserve">DIAZ REYES </t>
  </si>
  <si>
    <t xml:space="preserve">ANGELA ESTHER </t>
  </si>
  <si>
    <t>MARMOL BAUTISTA</t>
  </si>
  <si>
    <t xml:space="preserve">JENIFFER ANDREINA </t>
  </si>
  <si>
    <t>FELIX BROOKS</t>
  </si>
  <si>
    <t xml:space="preserve">MINOSCA ALTAGRACIA </t>
  </si>
  <si>
    <t>MORLA BREA</t>
  </si>
  <si>
    <t>YOMARI</t>
  </si>
  <si>
    <t>MORALES BRETÓN</t>
  </si>
  <si>
    <t xml:space="preserve">MARIA CRISTINA </t>
  </si>
  <si>
    <t>REYES CORPORAN</t>
  </si>
  <si>
    <t xml:space="preserve">EMMANUEL </t>
  </si>
  <si>
    <t xml:space="preserve">CUEVAS ROMERO </t>
  </si>
  <si>
    <t xml:space="preserve">WINIFER ESTHER </t>
  </si>
  <si>
    <t>ORTEGA</t>
  </si>
  <si>
    <t>JANY MARGARITA</t>
  </si>
  <si>
    <t>GREEN DE JESÚS</t>
  </si>
  <si>
    <t xml:space="preserve">FRANCHESCA </t>
  </si>
  <si>
    <t xml:space="preserve">LUGO GONZALEZ </t>
  </si>
  <si>
    <t xml:space="preserve">KEISY PAOLA </t>
  </si>
  <si>
    <t>LIRIANO AGÜERO</t>
  </si>
  <si>
    <t xml:space="preserve">MARLIN ESTEFANI </t>
  </si>
  <si>
    <t xml:space="preserve">SÁNCHEZ TEJADA </t>
  </si>
  <si>
    <t xml:space="preserve">JOSE MIGUEL </t>
  </si>
  <si>
    <t>SOSA DE LA CRUZ</t>
  </si>
  <si>
    <t xml:space="preserve">CINTHIA MARINA </t>
  </si>
  <si>
    <t>GÓMEZ LIBERATO</t>
  </si>
  <si>
    <t>AUXILIAR DE ARCHIVO CLÍNICO</t>
  </si>
  <si>
    <t xml:space="preserve">CARMEN VICTORIA </t>
  </si>
  <si>
    <t>RODRÍGUEZ RAMOS</t>
  </si>
  <si>
    <t xml:space="preserve">RAMÓN GEOVANNY </t>
  </si>
  <si>
    <t>BENITO DE LA ROSA</t>
  </si>
  <si>
    <t>WAKERT VIRGILIO</t>
  </si>
  <si>
    <t>LEBRON FELIZ</t>
  </si>
  <si>
    <t xml:space="preserve">BRANDON OSIRIS </t>
  </si>
  <si>
    <t xml:space="preserve">CONTRERAS REYES </t>
  </si>
  <si>
    <t xml:space="preserve">CAROLINA ALTAGRACIA </t>
  </si>
  <si>
    <t>HERRERA MOYA</t>
  </si>
  <si>
    <t xml:space="preserve">OSVALDO </t>
  </si>
  <si>
    <t>LEBRÓN SANTOS</t>
  </si>
  <si>
    <t>GELISSON</t>
  </si>
  <si>
    <t>ALCÁNTARA SEGURA</t>
  </si>
  <si>
    <t xml:space="preserve">RAMÓN ALEXANDER </t>
  </si>
  <si>
    <t>RIVERA MATEO</t>
  </si>
  <si>
    <t xml:space="preserve">JEFFREY ANTONIO </t>
  </si>
  <si>
    <t>POLANCO BRITO</t>
  </si>
  <si>
    <t xml:space="preserve">INOSENCIA </t>
  </si>
  <si>
    <t xml:space="preserve">ROSARIO ROBLES DE PEREZ </t>
  </si>
  <si>
    <t xml:space="preserve">CARMEN </t>
  </si>
  <si>
    <t>BALBUENA POLANCO</t>
  </si>
  <si>
    <t>ENFERMERA DE ATENCIÓN</t>
  </si>
  <si>
    <t xml:space="preserve">STEPHANY MARINIL </t>
  </si>
  <si>
    <t>MELO ENCARNACIÓN</t>
  </si>
  <si>
    <t xml:space="preserve">ISMAIRES YESENIA </t>
  </si>
  <si>
    <t xml:space="preserve">PUJOLS DE LOS SANTOS </t>
  </si>
  <si>
    <t xml:space="preserve">YOSELYN BERENICE </t>
  </si>
  <si>
    <t>FLORENTINO VARGAS</t>
  </si>
  <si>
    <t xml:space="preserve">NARDIS DEL CARMEN </t>
  </si>
  <si>
    <t>BATISTA VELÁSQUEZ</t>
  </si>
  <si>
    <t xml:space="preserve">DULCE MERCEDES </t>
  </si>
  <si>
    <t>VALDEZ MEJÍA</t>
  </si>
  <si>
    <t xml:space="preserve">YORYS </t>
  </si>
  <si>
    <t>DE LA CRUZ VIDAL</t>
  </si>
  <si>
    <t>GERVACIO BATISTA</t>
  </si>
  <si>
    <t xml:space="preserve">MARCELA </t>
  </si>
  <si>
    <t>DE LA CRUZ DE LA CRUZ</t>
  </si>
  <si>
    <t xml:space="preserve">MARÍA SALOME </t>
  </si>
  <si>
    <t>PÉREZ MARTÍNEZ</t>
  </si>
  <si>
    <t xml:space="preserve">RAQUEL ALTAGRACIA </t>
  </si>
  <si>
    <t>PANIAGUA FELIX</t>
  </si>
  <si>
    <t xml:space="preserve">DORIS MILAGROS </t>
  </si>
  <si>
    <t>BERIHUETE DE AQUINO</t>
  </si>
  <si>
    <t>MARTÍNEZ MARTÍNEZ</t>
  </si>
  <si>
    <t xml:space="preserve">ALTAGRACIA ELIZABETH </t>
  </si>
  <si>
    <t>SANTANA DEL JESÚS</t>
  </si>
  <si>
    <t xml:space="preserve">MILDRED JACQUELINE </t>
  </si>
  <si>
    <t>GALARZA PORTES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</si>
  <si>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</si>
  <si>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</si>
  <si>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</si>
  <si>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</si>
  <si>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</si>
  <si>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</si>
  <si>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ALTAGRACIA ANTONIA </t>
  </si>
  <si>
    <t>GUILLEN URIBE</t>
  </si>
  <si>
    <t xml:space="preserve">ZENEYDA MARÍA </t>
  </si>
  <si>
    <t>SERRANO ROJAS</t>
  </si>
  <si>
    <t xml:space="preserve">CORPORÁN FAMILIA </t>
  </si>
  <si>
    <t xml:space="preserve">MARIA VICTORIA </t>
  </si>
  <si>
    <t>OZUNA MARTINEZ</t>
  </si>
  <si>
    <t>JUANA BAUTISTA</t>
  </si>
  <si>
    <t xml:space="preserve"> DÍAZ CRUZ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</si>
  <si>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</si>
  <si>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</si>
  <si>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</si>
  <si>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</si>
  <si>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</si>
  <si>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</si>
  <si>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YUDELINA </t>
  </si>
  <si>
    <t>GUZMAN CABRERA</t>
  </si>
  <si>
    <t xml:space="preserve">RUTH MILEIKY </t>
  </si>
  <si>
    <t>SERRANO</t>
  </si>
  <si>
    <t xml:space="preserve">BALDEMIRA </t>
  </si>
  <si>
    <t>DÍAZ CAYO</t>
  </si>
  <si>
    <t xml:space="preserve">FELICITA ESTHEFFANY </t>
  </si>
  <si>
    <t>ORTIZ ROSARIO</t>
  </si>
  <si>
    <t xml:space="preserve">ALCIDA </t>
  </si>
  <si>
    <t>GARCÍA PÉREZ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</si>
  <si>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</si>
  <si>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</si>
  <si>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</si>
  <si>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</si>
  <si>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</si>
  <si>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</si>
  <si>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LUISA EMILIA </t>
  </si>
  <si>
    <t>RADNEY FIGARO</t>
  </si>
  <si>
    <t xml:space="preserve">ANA ALTAGRACIA </t>
  </si>
  <si>
    <t xml:space="preserve">HENLY CLAUDIO 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</si>
  <si>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</si>
  <si>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</si>
  <si>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</si>
  <si>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</si>
  <si>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</si>
  <si>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</si>
  <si>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</si>
  <si>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</si>
  <si>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</si>
  <si>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</si>
  <si>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</si>
  <si>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</si>
  <si>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</si>
  <si>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</si>
  <si>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</si>
  <si>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GRISELDA INIRIO </t>
  </si>
  <si>
    <t>FRANCISCO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</si>
  <si>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</si>
  <si>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</si>
  <si>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</si>
  <si>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</si>
  <si>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</si>
  <si>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</si>
  <si>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MARIANELA </t>
  </si>
  <si>
    <t>PÉREZ RAMÍREZ</t>
  </si>
  <si>
    <t xml:space="preserve">MARÍA  DE LOS ANGELES </t>
  </si>
  <si>
    <t>RODRÍGUEZ FELIZ</t>
  </si>
  <si>
    <t xml:space="preserve">JENNY </t>
  </si>
  <si>
    <t>SATURRIA GONZÁLEZ</t>
  </si>
  <si>
    <t xml:space="preserve">PATRICIA FERNANDA </t>
  </si>
  <si>
    <t>TEJEDA GOMEZ</t>
  </si>
  <si>
    <t xml:space="preserve">ANGELA RAMONA </t>
  </si>
  <si>
    <t xml:space="preserve">CUELLO MARTINEZ 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</si>
  <si>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</si>
  <si>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</si>
  <si>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</si>
  <si>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</si>
  <si>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</si>
  <si>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</si>
  <si>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</si>
  <si>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</si>
  <si>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MAIRENY </t>
  </si>
  <si>
    <t xml:space="preserve">FERRERAS SUERO </t>
  </si>
  <si>
    <t xml:space="preserve">YESSICA YICAURIS </t>
  </si>
  <si>
    <t xml:space="preserve">RAMIREZ RIVAS </t>
  </si>
  <si>
    <t xml:space="preserve">MILOSIS YASMIN </t>
  </si>
  <si>
    <t xml:space="preserve">ABREU SANTOS </t>
  </si>
  <si>
    <t>CONCEPCION CABRAL</t>
  </si>
  <si>
    <t>ANA MILAGROS</t>
  </si>
  <si>
    <t>MORLA CARO</t>
  </si>
  <si>
    <t>ALICIA</t>
  </si>
  <si>
    <t xml:space="preserve">ARILENIS </t>
  </si>
  <si>
    <t>FELIZ CARRASCO</t>
  </si>
  <si>
    <t xml:space="preserve">GREISY ANNELY </t>
  </si>
  <si>
    <t>HICIANO DELANDA</t>
  </si>
  <si>
    <t xml:space="preserve">LUZ MELANIA </t>
  </si>
  <si>
    <t xml:space="preserve">LUCIANO MARTINEZ </t>
  </si>
  <si>
    <t xml:space="preserve">ELIZABETH </t>
  </si>
  <si>
    <t xml:space="preserve">PAULA SANTIAGO </t>
  </si>
  <si>
    <t xml:space="preserve">RUTH NEISY </t>
  </si>
  <si>
    <t xml:space="preserve">RIVERA DE LOS SANTOS </t>
  </si>
  <si>
    <t xml:space="preserve">SANTA GENOVEVA </t>
  </si>
  <si>
    <t xml:space="preserve">SANCHEZ VALDEZ </t>
  </si>
  <si>
    <t xml:space="preserve">ADA YILDA </t>
  </si>
  <si>
    <t>FORTUNA REYES</t>
  </si>
  <si>
    <t xml:space="preserve">NELSON GABRIEL </t>
  </si>
  <si>
    <t>PINEDA BENITES</t>
  </si>
  <si>
    <t>ENFERMERO DE ATENCIÓN</t>
  </si>
  <si>
    <t>CLAUDIO ARISMENDY</t>
  </si>
  <si>
    <t xml:space="preserve"> ALMONTE </t>
  </si>
  <si>
    <t xml:space="preserve">JUAN REYNALDO </t>
  </si>
  <si>
    <t>ACEVEDO HERNANDEZ</t>
  </si>
  <si>
    <t xml:space="preserve">ANYELO </t>
  </si>
  <si>
    <t xml:space="preserve">SANTANA BATISTA </t>
  </si>
  <si>
    <t xml:space="preserve">STARLIN </t>
  </si>
  <si>
    <t>SALDAÑA ENERIS</t>
  </si>
  <si>
    <t xml:space="preserve">GUSTAVO ALBERTO </t>
  </si>
  <si>
    <t xml:space="preserve">SORIANO PANIAGUA </t>
  </si>
  <si>
    <t>ESTERILIZADOR DE MATERIALES</t>
  </si>
  <si>
    <t xml:space="preserve">AUSTRIA RAQUEL </t>
  </si>
  <si>
    <t>SANTIAGO TERRERO</t>
  </si>
  <si>
    <t>CERI ESPINAL</t>
  </si>
  <si>
    <t xml:space="preserve">SUPERVISORA DE ENFERMERÍA </t>
  </si>
  <si>
    <t xml:space="preserve">SARAH </t>
  </si>
  <si>
    <t xml:space="preserve">JIMENEZ DE LOS SANTOS </t>
  </si>
  <si>
    <t>SUSANA JIMÉNEZ</t>
  </si>
  <si>
    <t xml:space="preserve">LUZ ALBANIA </t>
  </si>
  <si>
    <t>LIRANZO PAULINO</t>
  </si>
  <si>
    <t xml:space="preserve">ANA IVELISSE </t>
  </si>
  <si>
    <t>MARTE PAREDES</t>
  </si>
  <si>
    <t xml:space="preserve">MINERVA ALTAGRACIA </t>
  </si>
  <si>
    <t>MÉNDEZ BATISTA</t>
  </si>
  <si>
    <t xml:space="preserve">SANTA ÁNGELA </t>
  </si>
  <si>
    <t>ADON SALAS</t>
  </si>
  <si>
    <t xml:space="preserve">CRISTINA ANTONIA </t>
  </si>
  <si>
    <t>PAULINO DE EVERTZ</t>
  </si>
  <si>
    <t xml:space="preserve">ANA DOLORES </t>
  </si>
  <si>
    <t xml:space="preserve">MORENO </t>
  </si>
  <si>
    <t>MARIA NIEVE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</si>
  <si>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</si>
  <si>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</si>
  <si>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</si>
  <si>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</si>
  <si>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</si>
  <si>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DULCE MARÍA </t>
  </si>
  <si>
    <t xml:space="preserve">AMEZQUITA MOSQUEA </t>
  </si>
  <si>
    <t xml:space="preserve"> LAURA </t>
  </si>
  <si>
    <t>MARTE POLANCO</t>
  </si>
  <si>
    <t>SUPERVISORA ENFERMERÍA</t>
  </si>
  <si>
    <t xml:space="preserve">CARLOS DAVID </t>
  </si>
  <si>
    <t>ALCANTARA CONSTANZA</t>
  </si>
  <si>
    <t xml:space="preserve">ELADIO </t>
  </si>
  <si>
    <t xml:space="preserve">SANTANA ROSARIO </t>
  </si>
  <si>
    <t xml:space="preserve">LEIVIN CARINY </t>
  </si>
  <si>
    <t>TORRES HERNÁNDEZ</t>
  </si>
  <si>
    <t xml:space="preserve">ROBINSON </t>
  </si>
  <si>
    <t>PARRA BAUTISTA</t>
  </si>
  <si>
    <t xml:space="preserve">FRANCISCO ANTONIO </t>
  </si>
  <si>
    <t xml:space="preserve">JAQUEZ ROJAS </t>
  </si>
  <si>
    <t>ÁNGEL LUIS</t>
  </si>
  <si>
    <t xml:space="preserve"> RODRÍGUEZ LUCAS</t>
  </si>
  <si>
    <t xml:space="preserve">EDWIN RAFAEL </t>
  </si>
  <si>
    <t xml:space="preserve">CRUZ PERALTA </t>
  </si>
  <si>
    <t xml:space="preserve">MIGUEL ANTONIO </t>
  </si>
  <si>
    <t>FERNÁNDEZ CORREA</t>
  </si>
  <si>
    <t>TÉCNICO EEG</t>
  </si>
  <si>
    <t xml:space="preserve">DELIA MABEL </t>
  </si>
  <si>
    <t xml:space="preserve">SUERO   </t>
  </si>
  <si>
    <t>GLENNY ANTONIA</t>
  </si>
  <si>
    <t>POLANCO MONTILLA</t>
  </si>
  <si>
    <t>CHARINA ANTONIA</t>
  </si>
  <si>
    <t>BRITO CEDEÑO</t>
  </si>
  <si>
    <t>CARLOS GERALDO</t>
  </si>
  <si>
    <t>SEGURA COLLADO</t>
  </si>
  <si>
    <t xml:space="preserve">TÉCNICO INSTRUMENTISTA </t>
  </si>
  <si>
    <t xml:space="preserve">YUDERKA </t>
  </si>
  <si>
    <t xml:space="preserve">VALENZUELA LUCIANO </t>
  </si>
  <si>
    <t xml:space="preserve">MANUEL DE JESUS </t>
  </si>
  <si>
    <t xml:space="preserve">GOMEZ FERNANDO </t>
  </si>
  <si>
    <t>FIDIAS DEL CARMEN</t>
  </si>
  <si>
    <t xml:space="preserve">XIOMARA </t>
  </si>
  <si>
    <t xml:space="preserve">CABRERA SENCION </t>
  </si>
  <si>
    <t xml:space="preserve">BIENVENIDO </t>
  </si>
  <si>
    <t>CABRERA SENCIÓN</t>
  </si>
  <si>
    <t xml:space="preserve">BIANCA </t>
  </si>
  <si>
    <t>TOLENTINO CAYO</t>
  </si>
  <si>
    <t xml:space="preserve">VALDEZ MUÑOZ </t>
  </si>
  <si>
    <t xml:space="preserve">NORKIS </t>
  </si>
  <si>
    <t>ARAUJO CABRAL</t>
  </si>
  <si>
    <t>ROSA ANGELICA</t>
  </si>
  <si>
    <t xml:space="preserve"> RINCON ROSARIO</t>
  </si>
  <si>
    <t>NICAURYS</t>
  </si>
  <si>
    <t xml:space="preserve"> ALTAGRACIA MARTINEZ</t>
  </si>
  <si>
    <t xml:space="preserve">AUXILIAR </t>
  </si>
  <si>
    <t xml:space="preserve">ELIEZER </t>
  </si>
  <si>
    <t xml:space="preserve">BELTRAN DE JESUS </t>
  </si>
  <si>
    <t xml:space="preserve">CRISLAURYS PAULA </t>
  </si>
  <si>
    <t xml:space="preserve">PERCIA BETHANIA </t>
  </si>
  <si>
    <t>PEÑA VILORIO</t>
  </si>
  <si>
    <t xml:space="preserve">AUXILIAR DE ENFERMERÍA </t>
  </si>
  <si>
    <t xml:space="preserve">CARMEN JULIA </t>
  </si>
  <si>
    <t>VENTURA</t>
  </si>
  <si>
    <t xml:space="preserve">ALBA NELIS </t>
  </si>
  <si>
    <t>SENA FERRERAS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</si>
  <si>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</si>
  <si>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</si>
  <si>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</si>
  <si>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</si>
  <si>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</si>
  <si>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</si>
  <si>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DEYANIRA </t>
  </si>
  <si>
    <t>REYES GROSS</t>
  </si>
  <si>
    <t>FIGARO DISHMEY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</si>
  <si>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</si>
  <si>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</si>
  <si>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</si>
  <si>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</si>
  <si>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</si>
  <si>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</si>
  <si>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ADALGIZA </t>
  </si>
  <si>
    <t>CASTILLO DE LA CRUZ</t>
  </si>
  <si>
    <t xml:space="preserve">ALTAGRACIA ELISA </t>
  </si>
  <si>
    <t xml:space="preserve">CRUZ REYES  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</si>
  <si>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</si>
  <si>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</si>
  <si>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</si>
  <si>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</si>
  <si>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</si>
  <si>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</si>
  <si>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</si>
  <si>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</si>
  <si>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DELY BETANIA  </t>
  </si>
  <si>
    <t xml:space="preserve">ALCÁNTARA DE LOS SANTOS  </t>
  </si>
  <si>
    <t xml:space="preserve">MARÍA ELENA  </t>
  </si>
  <si>
    <t>CANARIO DE OLEO</t>
  </si>
  <si>
    <t xml:space="preserve">JOANNY NOHEMI </t>
  </si>
  <si>
    <t xml:space="preserve">FAMILIA ROSARIO </t>
  </si>
  <si>
    <t>MEDINA RAMÍREZ</t>
  </si>
  <si>
    <t xml:space="preserve">ROSANNA </t>
  </si>
  <si>
    <t xml:space="preserve">ADON LANDRON </t>
  </si>
  <si>
    <t xml:space="preserve">ROSALIA </t>
  </si>
  <si>
    <t xml:space="preserve">HERNANDEZ ROSARIO </t>
  </si>
  <si>
    <t xml:space="preserve">MARIANA </t>
  </si>
  <si>
    <t xml:space="preserve">CORDERO DE JESUS </t>
  </si>
  <si>
    <t xml:space="preserve">ROSKARLYN </t>
  </si>
  <si>
    <t>MARTE DEL ROSARIO</t>
  </si>
  <si>
    <t xml:space="preserve">ELIA MANUELA </t>
  </si>
  <si>
    <t>BATISTA CABRERA</t>
  </si>
  <si>
    <t xml:space="preserve">YOKAIRY </t>
  </si>
  <si>
    <t>DE LOS SANTOS AMPARO</t>
  </si>
  <si>
    <t xml:space="preserve">ENLLY </t>
  </si>
  <si>
    <t xml:space="preserve">CASTRO DE PAULA </t>
  </si>
  <si>
    <t xml:space="preserve">ANGELICA MARIA </t>
  </si>
  <si>
    <t>MEDINA PEREZ</t>
  </si>
  <si>
    <t xml:space="preserve">ELIUD ESMERALDA </t>
  </si>
  <si>
    <t xml:space="preserve">TRAVIESO GOMEZ </t>
  </si>
  <si>
    <t xml:space="preserve">JEREMIAS </t>
  </si>
  <si>
    <t xml:space="preserve">DE LA ROSA MARTINEZ </t>
  </si>
  <si>
    <t xml:space="preserve">CARMEN TERESA </t>
  </si>
  <si>
    <t>NUÑEZ MERCEDES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</si>
  <si>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</si>
  <si>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</si>
  <si>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</si>
  <si>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</si>
  <si>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</si>
  <si>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</si>
  <si>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</si>
  <si>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</si>
  <si>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</si>
  <si>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MICHEL </t>
  </si>
  <si>
    <t>RODRÍGUEZ ARNO</t>
  </si>
  <si>
    <t xml:space="preserve">WILTON </t>
  </si>
  <si>
    <t>MARTÍNEZ CASTILLO</t>
  </si>
  <si>
    <t>BRETON FIGUEROA</t>
  </si>
  <si>
    <t xml:space="preserve">RICARDO </t>
  </si>
  <si>
    <t>ARIAS</t>
  </si>
  <si>
    <t xml:space="preserve">JEANCARLOS </t>
  </si>
  <si>
    <t>ZAPATA DE LA CRUZ</t>
  </si>
  <si>
    <t xml:space="preserve">JULIO OSCAR </t>
  </si>
  <si>
    <t xml:space="preserve">SANTANA VENTURA </t>
  </si>
  <si>
    <t xml:space="preserve">JHOYNER DE JESÚS </t>
  </si>
  <si>
    <t xml:space="preserve">ADON PICHARDO </t>
  </si>
  <si>
    <t>DANIEL JOSE</t>
  </si>
  <si>
    <t xml:space="preserve">JIMENEZ ROSARIO </t>
  </si>
  <si>
    <t xml:space="preserve">MARIO LUIS </t>
  </si>
  <si>
    <t>CONTRERAS RODRIGUEZ</t>
  </si>
  <si>
    <t xml:space="preserve">HILARIO DAVID </t>
  </si>
  <si>
    <t>LAZZARO RAMÍREZ</t>
  </si>
  <si>
    <t xml:space="preserve">JULIO ALBERTO </t>
  </si>
  <si>
    <t>PIÑA SANTANA</t>
  </si>
  <si>
    <t xml:space="preserve">YORKIS NOSKERYI </t>
  </si>
  <si>
    <t xml:space="preserve">TERREO ACOSTA </t>
  </si>
  <si>
    <t>AUXILIAR HEMODINAMIA</t>
  </si>
  <si>
    <t xml:space="preserve">JOENNY </t>
  </si>
  <si>
    <t>GARCIA AMPARO</t>
  </si>
  <si>
    <t xml:space="preserve">AUXILIAR HEMODINAMIA </t>
  </si>
  <si>
    <t xml:space="preserve">MISKEILY </t>
  </si>
  <si>
    <t>URENA PEGUERO</t>
  </si>
  <si>
    <t xml:space="preserve">DORA MILAGROS </t>
  </si>
  <si>
    <t>EDUARDO DE PÉREZ</t>
  </si>
  <si>
    <t>BIOANALISTA ASISTENTE</t>
  </si>
  <si>
    <t>LEONARDINA</t>
  </si>
  <si>
    <t>FRIAS PICHARDO</t>
  </si>
  <si>
    <t>BIOANALISTA</t>
  </si>
  <si>
    <t>MARY</t>
  </si>
  <si>
    <t xml:space="preserve">GARCIA GARCIA </t>
  </si>
  <si>
    <t xml:space="preserve">BIOANALISTA </t>
  </si>
  <si>
    <t xml:space="preserve">ELENA CELESTE </t>
  </si>
  <si>
    <t>NOVA DE MATEO</t>
  </si>
  <si>
    <t>COORDINADORA DE PRUEBAS ESPECIALES</t>
  </si>
  <si>
    <t xml:space="preserve">MARÍA ANTONIA </t>
  </si>
  <si>
    <t>MARTE EUSEBIO</t>
  </si>
  <si>
    <t xml:space="preserve">ENCARGADA DE PARASITOLOGÍA </t>
  </si>
  <si>
    <t>SECRETARIA</t>
  </si>
  <si>
    <t>ENERCIDA</t>
  </si>
  <si>
    <t>ALCANTARA SUERO</t>
  </si>
  <si>
    <t>BIOANALISTA I</t>
  </si>
  <si>
    <t xml:space="preserve">VIOLETA MILKEYA </t>
  </si>
  <si>
    <t>LÓPEZ AMARO</t>
  </si>
  <si>
    <t>BIOANALISTA II</t>
  </si>
  <si>
    <t xml:space="preserve">ARELIS </t>
  </si>
  <si>
    <t>PIÑA DE OLEO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</si>
  <si>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</si>
  <si>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</si>
  <si>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</si>
  <si>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</si>
  <si>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</si>
  <si>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 xml:space="preserve">JUANA MARICRUZ </t>
  </si>
  <si>
    <t xml:space="preserve">RODRÍGUEZ DE  RODRÍGUEZ </t>
  </si>
  <si>
    <t xml:space="preserve">GEOVANNY EVELYN </t>
  </si>
  <si>
    <t>ANGOMAS DE PEREZ</t>
  </si>
  <si>
    <t xml:space="preserve">FRANCISCA FABIAN </t>
  </si>
  <si>
    <t xml:space="preserve">DE LOS SANTOS </t>
  </si>
  <si>
    <t xml:space="preserve">BELLA LINA </t>
  </si>
  <si>
    <t>MATEO MATEO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</si>
  <si>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</si>
  <si>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</si>
  <si>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</si>
  <si>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</si>
  <si>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</si>
  <si>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</si>
  <si>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</si>
  <si>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</si>
  <si>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ELADIA JULIANA </t>
  </si>
  <si>
    <t xml:space="preserve">ASTACIO PEGUERO </t>
  </si>
  <si>
    <t xml:space="preserve">MATILDA </t>
  </si>
  <si>
    <t>CUEVAS DE LA PAZ</t>
  </si>
  <si>
    <t>MATEO MINAYA</t>
  </si>
  <si>
    <t xml:space="preserve">LUZ MIRELY </t>
  </si>
  <si>
    <t>MONTERO MORA</t>
  </si>
  <si>
    <t xml:space="preserve">FANNY </t>
  </si>
  <si>
    <t>RIVERA PEREYRA</t>
  </si>
  <si>
    <t xml:space="preserve">SENEIDA </t>
  </si>
  <si>
    <t xml:space="preserve">OTAÑO BELTRE </t>
  </si>
  <si>
    <t>HERIDANIA</t>
  </si>
  <si>
    <t>MORILLO DE OLEO</t>
  </si>
  <si>
    <t>CLARITZA ALTAGRACIA</t>
  </si>
  <si>
    <t>JAQUEZ ESTRELLA</t>
  </si>
  <si>
    <t xml:space="preserve">OSCAR PRINCE </t>
  </si>
  <si>
    <t xml:space="preserve">ESAÚ ISMAEL </t>
  </si>
  <si>
    <t>MORETA MATOS</t>
  </si>
  <si>
    <t>AUXILIAR DE LABORATORIO</t>
  </si>
  <si>
    <t xml:space="preserve">LUZ DEL ALBA </t>
  </si>
  <si>
    <t>MOTA DEL ORBE</t>
  </si>
  <si>
    <t xml:space="preserve">MEDICO SONOGRAFISTA </t>
  </si>
  <si>
    <t xml:space="preserve">CELENNY DEL CARMEN </t>
  </si>
  <si>
    <t xml:space="preserve">FERNANDEZ RODRIGUEZ </t>
  </si>
  <si>
    <t xml:space="preserve">TAMARA LISBETH </t>
  </si>
  <si>
    <t xml:space="preserve">TAMAREZ ESPINAL </t>
  </si>
  <si>
    <t xml:space="preserve">AWILDA CAROLIN </t>
  </si>
  <si>
    <t xml:space="preserve">FAMILIA ROBLES </t>
  </si>
  <si>
    <t xml:space="preserve">SALY KATIUSCA </t>
  </si>
  <si>
    <t xml:space="preserve">ROSARIO PEÑA </t>
  </si>
  <si>
    <t xml:space="preserve">ERIKA </t>
  </si>
  <si>
    <t>MONEGRO ROJAS</t>
  </si>
  <si>
    <t xml:space="preserve">ELSA JULIA </t>
  </si>
  <si>
    <t>ROA MONTILLA</t>
  </si>
  <si>
    <t>CARMEN RITA</t>
  </si>
  <si>
    <t>GARCÍA PIMENTEL</t>
  </si>
  <si>
    <t>SUPERVISORA DE FARMACIA</t>
  </si>
  <si>
    <t xml:space="preserve">VILMANIA NEREYDA </t>
  </si>
  <si>
    <t>MEDINA LANTIGUA</t>
  </si>
  <si>
    <t xml:space="preserve">NINOSKA </t>
  </si>
  <si>
    <t>GUZMÁN GARCÍA</t>
  </si>
  <si>
    <t>SECRETARIA DE FARMACIA</t>
  </si>
  <si>
    <t xml:space="preserve">SIRIA LOURDES DEL CARMEN </t>
  </si>
  <si>
    <t>ALTAGRACIA ZAYAS</t>
  </si>
  <si>
    <t>AUXILIAR DE FARMACIA</t>
  </si>
  <si>
    <t xml:space="preserve">WANDY JULIAN </t>
  </si>
  <si>
    <t>UREÑA MOREL</t>
  </si>
  <si>
    <t>ANGOMAS ROMANO</t>
  </si>
  <si>
    <t>CARMEN JENNIFFER</t>
  </si>
  <si>
    <t>FRÍAS MARTÍNEZ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</si>
  <si>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</si>
  <si>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</si>
  <si>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</si>
  <si>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</si>
  <si>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</si>
  <si>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JENNIFER ZULEICA </t>
  </si>
  <si>
    <t xml:space="preserve">WILSON FERNANDO </t>
  </si>
  <si>
    <t>DILONE PEÑA</t>
  </si>
  <si>
    <t xml:space="preserve">JOHNNY </t>
  </si>
  <si>
    <t>RODRIGUEZ TEJEDA</t>
  </si>
  <si>
    <t xml:space="preserve">JOHANNY </t>
  </si>
  <si>
    <t>MEJIA REYES</t>
  </si>
  <si>
    <t>YOLEIDY GRABIELINA</t>
  </si>
  <si>
    <t>FELIZ GOMEZ</t>
  </si>
  <si>
    <t xml:space="preserve">DIONNY </t>
  </si>
  <si>
    <t xml:space="preserve">TORRES ROSADO </t>
  </si>
  <si>
    <t xml:space="preserve">VINICIO </t>
  </si>
  <si>
    <t>DEL CARMEN  DEL ROSARIO</t>
  </si>
  <si>
    <t xml:space="preserve">BRANDLY ALBERTO </t>
  </si>
  <si>
    <t>CUEVAS BOBADILLA</t>
  </si>
  <si>
    <t xml:space="preserve">SANTA CARIDAD </t>
  </si>
  <si>
    <t xml:space="preserve">JEFFERS BATISTA </t>
  </si>
  <si>
    <t>MÉDICO INTERNISTA DE PLANTA</t>
  </si>
  <si>
    <t xml:space="preserve">YENNY MARIVEL </t>
  </si>
  <si>
    <t xml:space="preserve">PEGUERO BAEZ </t>
  </si>
  <si>
    <t>MÉDICO  INTERNISTA DE PLANTA</t>
  </si>
  <si>
    <t xml:space="preserve">LEONEL </t>
  </si>
  <si>
    <t xml:space="preserve">ADAMES DIAZ </t>
  </si>
  <si>
    <t>JOSE ANTONIO</t>
  </si>
  <si>
    <t>JOSE FELIZ</t>
  </si>
  <si>
    <t xml:space="preserve">MÉDICO INTERNISTA CARDIÓLOGO Y ECOCARDIOGRAFÍA </t>
  </si>
  <si>
    <t xml:space="preserve">RICARDO ANTONIO </t>
  </si>
  <si>
    <t>SANTOS GRULLÓN</t>
  </si>
  <si>
    <t xml:space="preserve">NELSON FELIX </t>
  </si>
  <si>
    <t>JEAN ALFONSO</t>
  </si>
  <si>
    <t>FELIZ RODRIGUEZ</t>
  </si>
  <si>
    <t xml:space="preserve">ARIANNA </t>
  </si>
  <si>
    <t>DE LEÓN CORDERO</t>
  </si>
  <si>
    <t>MÉDICO GENERAL</t>
  </si>
  <si>
    <t xml:space="preserve">LAURA PATRICIA </t>
  </si>
  <si>
    <t xml:space="preserve">GOMEZ VARGAS </t>
  </si>
  <si>
    <t xml:space="preserve">MEDICO INTERNISTA </t>
  </si>
  <si>
    <t xml:space="preserve">FRANSCISCO MIGUEL </t>
  </si>
  <si>
    <t xml:space="preserve">FELIPE RODRIGUEZ </t>
  </si>
  <si>
    <t xml:space="preserve">EDUARDO ELIAS </t>
  </si>
  <si>
    <t xml:space="preserve">TACTUK GONZALEZ </t>
  </si>
  <si>
    <t xml:space="preserve">ENRIQUE </t>
  </si>
  <si>
    <t xml:space="preserve">NINA MARTE </t>
  </si>
  <si>
    <t xml:space="preserve">YANIRA </t>
  </si>
  <si>
    <t>CORDERO UBRI</t>
  </si>
  <si>
    <t>ESMERLIN MODESTO</t>
  </si>
  <si>
    <t>IGNACIO VALLEJO</t>
  </si>
  <si>
    <t xml:space="preserve">LUZ DEL ALBA  </t>
  </si>
  <si>
    <t>FAMILIA FRÍAS</t>
  </si>
  <si>
    <t xml:space="preserve">BRAVO CABRERA </t>
  </si>
  <si>
    <t xml:space="preserve">JANISSA HOLGUIN </t>
  </si>
  <si>
    <t xml:space="preserve">VERAS GARCIA </t>
  </si>
  <si>
    <t xml:space="preserve">DANIA MARÍA </t>
  </si>
  <si>
    <t xml:space="preserve">SECRETARIA DE PRUEBAS ESPECIALES </t>
  </si>
  <si>
    <t>NELSON</t>
  </si>
  <si>
    <t>ENCARNACIÓN SANTANA</t>
  </si>
  <si>
    <t xml:space="preserve">MEDICO CIRUJANO VASCULAR </t>
  </si>
  <si>
    <t xml:space="preserve">YENNY MARTINA </t>
  </si>
  <si>
    <t>ESPINAL CABA</t>
  </si>
  <si>
    <t>MÉDICO CARDIÓLOGA  INTENSIVISTA CARDIOVASCULAR</t>
  </si>
  <si>
    <t xml:space="preserve">PEDRO ANTONIO MANUEL </t>
  </si>
  <si>
    <t xml:space="preserve">GARCIA MEDRANO </t>
  </si>
  <si>
    <t>MÉDICO INTENSIVISTA UCI CARDIOVASCULAR</t>
  </si>
  <si>
    <t xml:space="preserve">WASCAR ANTONIO </t>
  </si>
  <si>
    <t xml:space="preserve">ROA DE LOS SANTOS </t>
  </si>
  <si>
    <t xml:space="preserve">MEDICO CIRUJANO CARDIOVASCULAR </t>
  </si>
  <si>
    <t xml:space="preserve">DAGOBERTO </t>
  </si>
  <si>
    <t>MUÑOZ SERRET</t>
  </si>
  <si>
    <t xml:space="preserve">MÉDICO CIRUJANO CARDIOVASCULAR </t>
  </si>
  <si>
    <t xml:space="preserve">ESPEDY RAFAEL </t>
  </si>
  <si>
    <t xml:space="preserve">GARCIA TEJEDA </t>
  </si>
  <si>
    <t xml:space="preserve">WILSON BIENVENIDO </t>
  </si>
  <si>
    <t>RAMIREZ DIROCIE</t>
  </si>
  <si>
    <t xml:space="preserve">FRADWIKINGS </t>
  </si>
  <si>
    <t>VARGAS REYES</t>
  </si>
  <si>
    <t xml:space="preserve">RAFAEL BAUTISTA </t>
  </si>
  <si>
    <t xml:space="preserve">ALBA ALIFONSO </t>
  </si>
  <si>
    <t xml:space="preserve">DAMARIS </t>
  </si>
  <si>
    <t>SAMBOY TURBI</t>
  </si>
  <si>
    <t xml:space="preserve">EMERSON VENTURA </t>
  </si>
  <si>
    <t>FAMILIA LÓPEZ</t>
  </si>
  <si>
    <t xml:space="preserve">MARTIN JOSE LUIS </t>
  </si>
  <si>
    <t xml:space="preserve">VERAS TRONCOSO </t>
  </si>
  <si>
    <t xml:space="preserve">MARÍA ZENIA </t>
  </si>
  <si>
    <t>REYES DECENA</t>
  </si>
  <si>
    <t xml:space="preserve">DALIA TERESA </t>
  </si>
  <si>
    <t xml:space="preserve">FELIZ ALCANTARA </t>
  </si>
  <si>
    <t xml:space="preserve">ALEXANDRO </t>
  </si>
  <si>
    <t>MARTE VASQUEZ</t>
  </si>
  <si>
    <t xml:space="preserve">FERNANDO RAÚL </t>
  </si>
  <si>
    <t>MORALES BILLINI</t>
  </si>
  <si>
    <t xml:space="preserve">EMIGNIO </t>
  </si>
  <si>
    <t>LIRIA GONZALEZ</t>
  </si>
  <si>
    <t>MÉDICO AYUDANTE CIRUGÍA TRASPLANTE</t>
  </si>
  <si>
    <t xml:space="preserve">VICTOR MANUEL </t>
  </si>
  <si>
    <t xml:space="preserve">UREÑA QUINTANA </t>
  </si>
  <si>
    <t>MÉDICO AYUDANTE DE CIRUGÍA DE TRASPLANTE</t>
  </si>
  <si>
    <t xml:space="preserve">ISIS NEFERTITI </t>
  </si>
  <si>
    <t>OLLER LÓPEZ</t>
  </si>
  <si>
    <t xml:space="preserve">RAFAEL DARIO </t>
  </si>
  <si>
    <t>PION BENGOA</t>
  </si>
  <si>
    <t xml:space="preserve">YOSAMNY </t>
  </si>
  <si>
    <t>BERIGUETE PEREZ</t>
  </si>
  <si>
    <t xml:space="preserve">DIOGENES </t>
  </si>
  <si>
    <t>LEDESMA CUEVAS</t>
  </si>
  <si>
    <t xml:space="preserve">CRISTINA NAIROBI </t>
  </si>
  <si>
    <t xml:space="preserve">PEREYRA CASTRO DE PICHARDO </t>
  </si>
  <si>
    <t>PATRICIA NATALIA</t>
  </si>
  <si>
    <t xml:space="preserve">MARTÍNEZ MEJÍA </t>
  </si>
  <si>
    <t>MEDICA PEDIATRA</t>
  </si>
  <si>
    <t>CRISEL EUNICE</t>
  </si>
  <si>
    <t>BAÉZ</t>
  </si>
  <si>
    <t>LUIS ANTONIO</t>
  </si>
  <si>
    <t>DE LA ROSA CEDANO</t>
  </si>
  <si>
    <t xml:space="preserve">ELBA MILAGROS </t>
  </si>
  <si>
    <t>TEJEDA TORREZ</t>
  </si>
  <si>
    <t xml:space="preserve">MÉDICO FISIATRA </t>
  </si>
  <si>
    <t xml:space="preserve">MIRLA MASSIEL </t>
  </si>
  <si>
    <t xml:space="preserve">MATOS HERNANDEZ </t>
  </si>
  <si>
    <t>CATHERINE RUTHILYN</t>
  </si>
  <si>
    <t xml:space="preserve"> MUZO URBAEZ</t>
  </si>
  <si>
    <t xml:space="preserve">JANNY ELIZABETH </t>
  </si>
  <si>
    <t xml:space="preserve">MATEO ROSADO </t>
  </si>
  <si>
    <t>MARIEL SALOME</t>
  </si>
  <si>
    <t>MERCEDES CASTILLO</t>
  </si>
  <si>
    <t xml:space="preserve">ANASTACIA JAYRALINA </t>
  </si>
  <si>
    <t>ALCANTARA ROSARIO</t>
  </si>
  <si>
    <t xml:space="preserve">VICTORIA DE LOURDES </t>
  </si>
  <si>
    <t>SOÑE DEL MONTE</t>
  </si>
  <si>
    <t xml:space="preserve">ASESORA DE NUTRICIÓN </t>
  </si>
  <si>
    <t xml:space="preserve">RAFAELINA ALTAGRACIA </t>
  </si>
  <si>
    <t>FERNÁNDEZ ALMONTE</t>
  </si>
  <si>
    <t>MÉDICO NUTRIÓLOGA</t>
  </si>
  <si>
    <t xml:space="preserve">YSABEL NOEMI </t>
  </si>
  <si>
    <t xml:space="preserve">TEJEDA DIAZ </t>
  </si>
  <si>
    <t>PATRIA JOSEFINA</t>
  </si>
  <si>
    <t>ARACENA VARGAS</t>
  </si>
  <si>
    <t>ELVA ELINOR</t>
  </si>
  <si>
    <t>SANCHEZ BARET</t>
  </si>
  <si>
    <t>JEFE DEL SERVICIO</t>
  </si>
  <si>
    <t xml:space="preserve">FRANCIA JACKELINE </t>
  </si>
  <si>
    <t>ORTEGA FERMIN</t>
  </si>
  <si>
    <t xml:space="preserve">LUZ MARIA </t>
  </si>
  <si>
    <t xml:space="preserve">PEREZ GARCIA </t>
  </si>
  <si>
    <t xml:space="preserve">ALBA IRIS </t>
  </si>
  <si>
    <t>MARIÑEZ MUNOZ</t>
  </si>
  <si>
    <t>CATALINA</t>
  </si>
  <si>
    <t>ROSS SALAS</t>
  </si>
  <si>
    <t xml:space="preserve">CARMEN YOSELIN </t>
  </si>
  <si>
    <t>NOVA VALDEZ</t>
  </si>
  <si>
    <t xml:space="preserve">EVELYN DEL CARMEN </t>
  </si>
  <si>
    <t xml:space="preserve">ACOSTA DEL ORBE </t>
  </si>
  <si>
    <t>LIREDY EMILIA</t>
  </si>
  <si>
    <t>RODRIGUEZ DIAZ</t>
  </si>
  <si>
    <t xml:space="preserve">ESTEPAN VALDEZ </t>
  </si>
  <si>
    <t xml:space="preserve">WARENNY </t>
  </si>
  <si>
    <t>MONTERO MORILLO</t>
  </si>
  <si>
    <t>MÉDICO ANESTESIÓLOGA</t>
  </si>
  <si>
    <t xml:space="preserve">RAFAEL ALEXANDER </t>
  </si>
  <si>
    <t xml:space="preserve">RODRIGUEZ </t>
  </si>
  <si>
    <t>MEDICO ANESTESIÓLOGO</t>
  </si>
  <si>
    <t xml:space="preserve">MIXI MARISOL </t>
  </si>
  <si>
    <t xml:space="preserve">RAMIREZ RODRIGUEZ </t>
  </si>
  <si>
    <t xml:space="preserve">DINORAH ESTHER </t>
  </si>
  <si>
    <t xml:space="preserve">ROJAS CAMINERO </t>
  </si>
  <si>
    <t>PSICÓLOGA CLÍNICA</t>
  </si>
  <si>
    <t xml:space="preserve">ALFREDO </t>
  </si>
  <si>
    <t>POLANCO DEL ORBE</t>
  </si>
  <si>
    <t xml:space="preserve">MÉDICO AYUDANTE DE 
NEFROLOGÍA- HEMODIÁLISIS </t>
  </si>
  <si>
    <t xml:space="preserve">IGNACIO ALEJANDRO </t>
  </si>
  <si>
    <t>BENGOA ARANGUIZ</t>
  </si>
  <si>
    <t xml:space="preserve">LEONELA MICHEL </t>
  </si>
  <si>
    <t>DÍAZ FERREIRA</t>
  </si>
  <si>
    <t xml:space="preserve">SECRETARIA DE HEMODIÁLISIS </t>
  </si>
  <si>
    <t xml:space="preserve">MALTHA </t>
  </si>
  <si>
    <t>CRUZ ABAD</t>
  </si>
  <si>
    <t>MÉDICO  INFECTOLOGÍA</t>
  </si>
  <si>
    <t xml:space="preserve">MARIA ANTONIA </t>
  </si>
  <si>
    <t>RODRIGUEZ GARCIA</t>
  </si>
  <si>
    <t>MÉDICO ORTOPEDISTA</t>
  </si>
  <si>
    <t>MARIA SUSANA</t>
  </si>
  <si>
    <t>ADAMES RODRIGUEZ</t>
  </si>
  <si>
    <t>MÉDICO REUMATÓLOGA</t>
  </si>
  <si>
    <t xml:space="preserve">JOSE JOAQUIN </t>
  </si>
  <si>
    <t>PUELLO HERRERA</t>
  </si>
  <si>
    <t>BAUTISTA JIMÉNEZ</t>
  </si>
  <si>
    <t>MÉDICO CIRUJANO</t>
  </si>
  <si>
    <t>ERIKA DE LOS ÁNGELES</t>
  </si>
  <si>
    <t xml:space="preserve">REYES QUEZADA </t>
  </si>
  <si>
    <t xml:space="preserve">MÉDICO  NEUROCIRUJANO </t>
  </si>
  <si>
    <t xml:space="preserve">DOMINGO DE JESÚS </t>
  </si>
  <si>
    <t>VÁSQUEZ PANTALEÓN</t>
  </si>
  <si>
    <t>MÉDICO  INTENSIVISTA</t>
  </si>
  <si>
    <t xml:space="preserve">RICHARD HUGUES ALAIN MARIE </t>
  </si>
  <si>
    <t>DOMINO GABRIEL</t>
  </si>
  <si>
    <t>MÉDICO CIRUJANO ORTOPEDA</t>
  </si>
  <si>
    <t>DANIEL BERNARDINO</t>
  </si>
  <si>
    <t>ENCARNACIÓN</t>
  </si>
  <si>
    <t xml:space="preserve">WHANER JOHAN </t>
  </si>
  <si>
    <t xml:space="preserve">SANCHEZ ZABALA </t>
  </si>
  <si>
    <t xml:space="preserve">MÉDICO. NEUROCIRUJANO </t>
  </si>
  <si>
    <t xml:space="preserve">JANFREISY SATURNINA </t>
  </si>
  <si>
    <t>CARBONELL ALMONTE</t>
  </si>
  <si>
    <t xml:space="preserve">DAVID PAULINO </t>
  </si>
  <si>
    <t>CUEVAS SANTANA</t>
  </si>
  <si>
    <t>MÉDICO AYUDANTE DE UCI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</si>
  <si>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</si>
  <si>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</si>
  <si>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</si>
  <si>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</si>
  <si>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</si>
  <si>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</si>
  <si>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</si>
  <si>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</si>
  <si>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</si>
  <si>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MÉDICO  AYUDANTE DE NEUROCIRUGÍA </t>
  </si>
  <si>
    <t xml:space="preserve">HENRY LEONARD JOSE </t>
  </si>
  <si>
    <t xml:space="preserve">PEREZ ALCANTARA </t>
  </si>
  <si>
    <t>DE LEÓN BERRAS</t>
  </si>
  <si>
    <t>MÉDICO NEURO-ENDOVASCULAR</t>
  </si>
  <si>
    <t xml:space="preserve">ANTONIO DE JESÚS  </t>
  </si>
  <si>
    <t>JORGE  MESSINA</t>
  </si>
  <si>
    <t xml:space="preserve">MÉDICO OTORRINOLARINGÓLOGO </t>
  </si>
  <si>
    <t xml:space="preserve">RUSSE JOSEFINA </t>
  </si>
  <si>
    <t>MARTINEZ TEJEDA</t>
  </si>
  <si>
    <t xml:space="preserve"> SECRETARIA DE NEUROCIRUGÍA </t>
  </si>
  <si>
    <t xml:space="preserve">ANA EDELMIRA </t>
  </si>
  <si>
    <t>NIEVES ESPAILLAT</t>
  </si>
  <si>
    <t xml:space="preserve">ESTEPHANNY </t>
  </si>
  <si>
    <t>RAMÍREZ MORÓN</t>
  </si>
  <si>
    <t xml:space="preserve">PABLO TEUDDIS JOSE </t>
  </si>
  <si>
    <t>BERNARD DELGADO</t>
  </si>
  <si>
    <t xml:space="preserve">CRUZ VICIOSO </t>
  </si>
  <si>
    <t>MÉDICO NEURÓLOGA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</si>
  <si>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</si>
  <si>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</si>
  <si>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</si>
  <si>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</si>
  <si>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ANDRIS </t>
  </si>
  <si>
    <t xml:space="preserve">MEJÍA ÁLVAREZ </t>
  </si>
  <si>
    <t>MIGUEL ÁNGEL</t>
  </si>
  <si>
    <t>ESPINAL LENDOF</t>
  </si>
  <si>
    <t>DIOGENES ARISMENDI</t>
  </si>
  <si>
    <t>SANTOS PEREZ</t>
  </si>
  <si>
    <t>MÉDICO NEURÓLOGO</t>
  </si>
  <si>
    <t>CINDY DEL PILAR</t>
  </si>
  <si>
    <t>BALBUENA VARGAS</t>
  </si>
  <si>
    <t xml:space="preserve">VERONICA ANDREINA </t>
  </si>
  <si>
    <t xml:space="preserve">PLATA SANTANA </t>
  </si>
  <si>
    <t xml:space="preserve">RAMON </t>
  </si>
  <si>
    <t>GRACIANO ACEVEDO</t>
  </si>
  <si>
    <t xml:space="preserve">CESAR NICOLAS </t>
  </si>
  <si>
    <t xml:space="preserve">BELEN GARCIA </t>
  </si>
  <si>
    <t xml:space="preserve">MINERVA </t>
  </si>
  <si>
    <t>RODRÍGUEZ PICHARDO</t>
  </si>
  <si>
    <t xml:space="preserve">JANET ALTAGRACIA </t>
  </si>
  <si>
    <t>CRUZ ABREU</t>
  </si>
  <si>
    <t>MÉDICO AYUDANTE DE LA UNIDAD DE GLAUCOMA</t>
  </si>
  <si>
    <t xml:space="preserve">MILKA EDUVIGIS </t>
  </si>
  <si>
    <t>NUÑEZ GRULLON</t>
  </si>
  <si>
    <t xml:space="preserve">KARINA ELIZABETH </t>
  </si>
  <si>
    <t>BELTRE DIAZ</t>
  </si>
  <si>
    <t>MEDICO GENERAL</t>
  </si>
  <si>
    <t xml:space="preserve">BRIGIDA AGUSTINA VENTURA </t>
  </si>
  <si>
    <t>RUIZ GARCÍA</t>
  </si>
  <si>
    <t xml:space="preserve">FRANCISCO </t>
  </si>
  <si>
    <t>RAMOS CORPORÁN</t>
  </si>
  <si>
    <t xml:space="preserve">CRISTAL DENNISSE </t>
  </si>
  <si>
    <t xml:space="preserve">MANZANILLO ROSARIO </t>
  </si>
  <si>
    <t xml:space="preserve">RAMONA CLARIBEL </t>
  </si>
  <si>
    <t xml:space="preserve">PINALES RECIO </t>
  </si>
  <si>
    <t xml:space="preserve">CHISSEL INMACULADA </t>
  </si>
  <si>
    <t>ASTACIO</t>
  </si>
  <si>
    <t>MÉDICO OFTALMÓLOGA ESTRABOLOGA</t>
  </si>
  <si>
    <t xml:space="preserve">GLENNYS </t>
  </si>
  <si>
    <t>CALDERÓN CASTILLO</t>
  </si>
  <si>
    <t>MÉDICO OFTALMÓLOGA</t>
  </si>
  <si>
    <t xml:space="preserve">NADIA AMADA </t>
  </si>
  <si>
    <t xml:space="preserve">DEVARES SANCHEZ </t>
  </si>
  <si>
    <t xml:space="preserve">SUHEIDY FARCONY MILAGROS </t>
  </si>
  <si>
    <t>GUTIÉRREZ RONDON</t>
  </si>
  <si>
    <t xml:space="preserve">GERSON </t>
  </si>
  <si>
    <t>VIZCAINO LÓPEZ</t>
  </si>
  <si>
    <t>MÉDICO OFTALMÓLOGO</t>
  </si>
  <si>
    <t>FRED</t>
  </si>
  <si>
    <t xml:space="preserve">CALDERON DAVID </t>
  </si>
  <si>
    <t xml:space="preserve">INGRID ESTHER </t>
  </si>
  <si>
    <t>GERDO ROSALES</t>
  </si>
  <si>
    <t xml:space="preserve">MODESTA ALTAGRACIA </t>
  </si>
  <si>
    <t>ALMANZAR SANTOS</t>
  </si>
  <si>
    <t>MÉDICO  OFTALMÓLOGA</t>
  </si>
  <si>
    <t xml:space="preserve">KELIA GARDENIA </t>
  </si>
  <si>
    <t xml:space="preserve">VARGAS CALLENDER </t>
  </si>
  <si>
    <t xml:space="preserve">VIANELA YANERYS </t>
  </si>
  <si>
    <t>PEGUERO CASADO</t>
  </si>
  <si>
    <t>MÉDICO  NEURO OFTALMÓLOGA</t>
  </si>
  <si>
    <t xml:space="preserve">DORIAM </t>
  </si>
  <si>
    <t xml:space="preserve">JIMÉNEZ FERREIRA </t>
  </si>
  <si>
    <t xml:space="preserve">MEDICO  OFTALMÓLOGA </t>
  </si>
  <si>
    <t xml:space="preserve">RUT MERIZ </t>
  </si>
  <si>
    <t>CARABALLO GARO</t>
  </si>
  <si>
    <t>MÉDICO ENCARGADA DE EMERGENCIA</t>
  </si>
  <si>
    <t xml:space="preserve">ROSA GUADALUPE </t>
  </si>
  <si>
    <t xml:space="preserve">NIDIA JOKASTA </t>
  </si>
  <si>
    <t>FELIZ FELIZ</t>
  </si>
  <si>
    <t xml:space="preserve">REYNA MIGDALANIA </t>
  </si>
  <si>
    <t xml:space="preserve">OGANDO VALDEZ </t>
  </si>
  <si>
    <t xml:space="preserve">MARLEN VANESSA </t>
  </si>
  <si>
    <t xml:space="preserve">TERRERO PILARTE DE CASTILLO </t>
  </si>
  <si>
    <t xml:space="preserve">JUAN PABLO </t>
  </si>
  <si>
    <t>LAGOS CRUCETA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</si>
  <si>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</si>
  <si>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</si>
  <si>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</si>
  <si>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</si>
  <si>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</si>
  <si>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</si>
  <si>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</si>
  <si>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</si>
  <si>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</si>
  <si>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</si>
  <si>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GUILLERMO OMAR </t>
  </si>
  <si>
    <t xml:space="preserve">ASTACIO GÓMEZ </t>
  </si>
  <si>
    <t xml:space="preserve">MIRTHI YULEIDIS </t>
  </si>
  <si>
    <t>AMADOR SENCIÓN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</si>
  <si>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</si>
  <si>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</si>
  <si>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</si>
  <si>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</si>
  <si>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 xml:space="preserve">JULIA MARÍA </t>
  </si>
  <si>
    <t xml:space="preserve">REYNA GOMEZ </t>
  </si>
  <si>
    <t>LUIS ERNESTO</t>
  </si>
  <si>
    <t>MELO</t>
  </si>
  <si>
    <t>MEDICO OFTALMÓLOGO</t>
  </si>
  <si>
    <t xml:space="preserve">MELVIN ODANIS </t>
  </si>
  <si>
    <t>SANTANA SEVERINO</t>
  </si>
  <si>
    <t xml:space="preserve">ANABEL </t>
  </si>
  <si>
    <t xml:space="preserve">TEJEDA ALMONTE </t>
  </si>
  <si>
    <t xml:space="preserve">DILEISY </t>
  </si>
  <si>
    <t xml:space="preserve">RODRIGUEZ REYES </t>
  </si>
  <si>
    <t>CARLOS HERIBERTO</t>
  </si>
  <si>
    <t xml:space="preserve"> GARCÍA LITHGOW</t>
  </si>
  <si>
    <t xml:space="preserve">NATHANIEL </t>
  </si>
  <si>
    <t>MARTINEZ EUSEBIO</t>
  </si>
  <si>
    <t xml:space="preserve">KEITER ESCANIO </t>
  </si>
  <si>
    <t>GARCÍA GONZÁLEZ</t>
  </si>
  <si>
    <t>YUDEINY CARLINA</t>
  </si>
  <si>
    <t>HERNANDEZ GUZMAN</t>
  </si>
  <si>
    <t xml:space="preserve">DIÓGENES TOMAS </t>
  </si>
  <si>
    <t>CUEVAS LUCIANO</t>
  </si>
  <si>
    <t>MÉDICO AYUDANTE DE HEMODINAMIA</t>
  </si>
  <si>
    <t>JOSÉ MIGUEL</t>
  </si>
  <si>
    <t>PALIZA LÓPEZ</t>
  </si>
  <si>
    <t>MÉDICO RADIÓLOGO</t>
  </si>
  <si>
    <t xml:space="preserve">KILSARYS DIANNE </t>
  </si>
  <si>
    <t>GARCIA ESTRELLA DE MADERA</t>
  </si>
  <si>
    <t xml:space="preserve">PETRA ANTONIA </t>
  </si>
  <si>
    <t xml:space="preserve">MATOS ACOSTA </t>
  </si>
  <si>
    <t xml:space="preserve">ALEXANDRA MARIE </t>
  </si>
  <si>
    <t>WINTER MATOS</t>
  </si>
  <si>
    <t xml:space="preserve">JEAN CARLOS </t>
  </si>
  <si>
    <t xml:space="preserve">DE LEÓN DE LA ROSA </t>
  </si>
  <si>
    <t xml:space="preserve">TÉCNICO  DE HEMODINAMIA </t>
  </si>
  <si>
    <t xml:space="preserve">HALLEY HEROINA </t>
  </si>
  <si>
    <t>MOYA LIRIANO</t>
  </si>
  <si>
    <t xml:space="preserve">ELAINE ELIZABETH </t>
  </si>
  <si>
    <t>NUÑEZ AYALA</t>
  </si>
  <si>
    <t xml:space="preserve">MELKIS FRANCISCO P. </t>
  </si>
  <si>
    <t xml:space="preserve">CASTILLO CARVAJAL </t>
  </si>
  <si>
    <t>MÉDICO INTERNISTA CARDIÓLOGO ELECTROFISIOLOGÍA</t>
  </si>
  <si>
    <t>MARZO</t>
  </si>
  <si>
    <t>WENDY MARIA</t>
  </si>
  <si>
    <t>DIAZ MORILLO</t>
  </si>
  <si>
    <t xml:space="preserve">SEGURIDAD </t>
  </si>
  <si>
    <t>CESAR ALBERTO</t>
  </si>
  <si>
    <t>RAMIREZ GUZMAN</t>
  </si>
  <si>
    <t xml:space="preserve">ALEJANDRO </t>
  </si>
  <si>
    <t xml:space="preserve"> BUTEN HERNÁNDEZ</t>
  </si>
  <si>
    <t xml:space="preserve">JUNIOR </t>
  </si>
  <si>
    <t xml:space="preserve">SANCHEZ MONTES DE OCA </t>
  </si>
  <si>
    <t xml:space="preserve">ELVIS JAVIER </t>
  </si>
  <si>
    <t xml:space="preserve">COLLADO CORCINO </t>
  </si>
  <si>
    <t>GLORIBEL</t>
  </si>
  <si>
    <t xml:space="preserve">MOTA CIPRIAN </t>
  </si>
  <si>
    <t>GARCIA GOMEZ</t>
  </si>
  <si>
    <t xml:space="preserve">MANUEL </t>
  </si>
  <si>
    <t>PEÑA ECHAVARRIA</t>
  </si>
  <si>
    <t xml:space="preserve">HORIOLI </t>
  </si>
  <si>
    <t>GARCIA ROSARIO</t>
  </si>
  <si>
    <t xml:space="preserve">NESTOR LUIS </t>
  </si>
  <si>
    <t>ERAZO MOTA</t>
  </si>
  <si>
    <t xml:space="preserve">DIANA ROSSINA </t>
  </si>
  <si>
    <t xml:space="preserve">CEPEDA MENDEZ </t>
  </si>
  <si>
    <t>ROSSO VILCHEZ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</si>
  <si>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</si>
  <si>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</si>
  <si>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</si>
  <si>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</si>
  <si>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</si>
  <si>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>MARMOLEJOS MARRERO</t>
  </si>
  <si>
    <t xml:space="preserve">FRANKLIN </t>
  </si>
  <si>
    <t xml:space="preserve">CABALLERO DE LOS SANTOS    </t>
  </si>
  <si>
    <t xml:space="preserve">DOMINGO ANTONIO </t>
  </si>
  <si>
    <t xml:space="preserve">MERCEDES ÁVILA   </t>
  </si>
  <si>
    <t>OAIplrh</t>
  </si>
  <si>
    <t>Sexo</t>
  </si>
  <si>
    <t>Regiones</t>
  </si>
  <si>
    <t>CodReg</t>
  </si>
  <si>
    <t>establecimiento_region_id</t>
  </si>
  <si>
    <t>establecimiento</t>
  </si>
  <si>
    <t>id_centro</t>
  </si>
  <si>
    <t>Año</t>
  </si>
  <si>
    <t>Meses</t>
  </si>
  <si>
    <t>Reg_0</t>
  </si>
  <si>
    <t>BOCA CHICA</t>
  </si>
  <si>
    <t>ENERO</t>
  </si>
  <si>
    <t>REGION 1</t>
  </si>
  <si>
    <t>Reg_1</t>
  </si>
  <si>
    <t>FEBRERO</t>
  </si>
  <si>
    <t>REGION 2</t>
  </si>
  <si>
    <t>Reg_2</t>
  </si>
  <si>
    <t>CENTRO DE EDUCACION MEDICA DE AMISTAD DOMINICO JAPONESA CEMADOJA</t>
  </si>
  <si>
    <t>REGION 3</t>
  </si>
  <si>
    <t>Reg_3</t>
  </si>
  <si>
    <t>CENTRO DE GASTROENTEROLOGIA</t>
  </si>
  <si>
    <t>REGION 4</t>
  </si>
  <si>
    <t>Reg_4</t>
  </si>
  <si>
    <t>CIUDAD JUAN BOSCH</t>
  </si>
  <si>
    <t>MAYO</t>
  </si>
  <si>
    <t>REGION 5</t>
  </si>
  <si>
    <t>Reg_5</t>
  </si>
  <si>
    <t>DARIO CONTRERAS</t>
  </si>
  <si>
    <t>JUNIO</t>
  </si>
  <si>
    <t>REGION 6</t>
  </si>
  <si>
    <t>Reg_6</t>
  </si>
  <si>
    <t>DR ANGEL CONTRERAS</t>
  </si>
  <si>
    <t>JULIO</t>
  </si>
  <si>
    <t>REGION 7</t>
  </si>
  <si>
    <t>Reg_7</t>
  </si>
  <si>
    <t>DR FRANCISCO E MOSCOSO PUELLO</t>
  </si>
  <si>
    <t>AGOSTO</t>
  </si>
  <si>
    <t>REGION 8</t>
  </si>
  <si>
    <t>Reg_8</t>
  </si>
  <si>
    <t>DR JACINTO IGNACIO MANON</t>
  </si>
  <si>
    <t>SEPTIEMBRE</t>
  </si>
  <si>
    <t>DR MARCELINO VELEZ SANTANA</t>
  </si>
  <si>
    <t>OCTUBRE</t>
  </si>
  <si>
    <t>DR PEDRO HEREDIA ROJAS</t>
  </si>
  <si>
    <t>NOVIEMBRE</t>
  </si>
  <si>
    <t>DR ROBERT REID CABRAL</t>
  </si>
  <si>
    <t>DICIEMBRE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</si>
  <si>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</si>
  <si>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</si>
  <si>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</si>
  <si>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</si>
  <si>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</si>
  <si>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</si>
  <si>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</si>
  <si>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</si>
  <si>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</si>
  <si>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</si>
  <si>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</si>
  <si>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</si>
  <si>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</si>
  <si>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</si>
  <si>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</si>
  <si>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</si>
  <si>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</si>
  <si>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</si>
  <si>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</si>
  <si>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</si>
  <si>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</si>
  <si>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</si>
  <si>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</si>
  <si>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YAMASA</t>
  </si>
  <si>
    <t>BARSEQUILLO</t>
  </si>
  <si>
    <t>CAMBITA GARABITO</t>
  </si>
  <si>
    <t>CAMBITA PUEBLO</t>
  </si>
  <si>
    <t>DR GUARIONEX ALCANTARA</t>
  </si>
  <si>
    <t>DR RAFAEL J MANON</t>
  </si>
  <si>
    <t>JUAN PABLO PINA</t>
  </si>
  <si>
    <t>MARIA PANIAGUA</t>
  </si>
  <si>
    <t>NIZAO</t>
  </si>
  <si>
    <t>NUESTRA SENORA DE REGLA</t>
  </si>
  <si>
    <t>NUESTRA SRA DE LA ALTAGRACIA</t>
  </si>
  <si>
    <t>SAN JOSE</t>
  </si>
  <si>
    <t>TOMASINA VALDEZ</t>
  </si>
  <si>
    <t>VILLA ALTAGRACIA</t>
  </si>
  <si>
    <t>VILLA FUNDACION</t>
  </si>
  <si>
    <t>YAGUATE</t>
  </si>
  <si>
    <t>ANTONIO FERNANDEZ</t>
  </si>
  <si>
    <t>ARTURO GRULLON</t>
  </si>
  <si>
    <t>CENTRO DE SALUD INTEGRAL BELLA VISTA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</si>
  <si>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</si>
  <si>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</si>
  <si>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</si>
  <si>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</si>
  <si>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</si>
  <si>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GREGORIO LUPERON</t>
  </si>
  <si>
    <t>GUANANICO</t>
  </si>
  <si>
    <t>HATO DEL YAQUE</t>
  </si>
  <si>
    <t>IMBERT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</si>
  <si>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</si>
  <si>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</si>
  <si>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</si>
  <si>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</si>
  <si>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</si>
  <si>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</si>
  <si>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</si>
  <si>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</si>
  <si>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</si>
  <si>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</si>
  <si>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</si>
  <si>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</si>
  <si>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</si>
  <si>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</si>
  <si>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</si>
  <si>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SAN JOSE DE LAS MATAS</t>
  </si>
  <si>
    <t>TORIBIO BENCOSME</t>
  </si>
  <si>
    <t>UNIDAD DE QUEMADOS THELMA ROSARIO</t>
  </si>
  <si>
    <t>VILLA ISABELA</t>
  </si>
  <si>
    <t>YRENE FERNANDEZ</t>
  </si>
  <si>
    <t>ALBERTO GAUTREAUX</t>
  </si>
  <si>
    <t>ALICIA DE LEGENDRE</t>
  </si>
  <si>
    <t>ARENOSO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</si>
  <si>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</si>
  <si>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</si>
  <si>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</si>
  <si>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</si>
  <si>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</si>
  <si>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</si>
  <si>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</si>
  <si>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</si>
  <si>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</si>
  <si>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</si>
  <si>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EL FACTOR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</si>
  <si>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</si>
  <si>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</si>
  <si>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</si>
  <si>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</si>
  <si>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</si>
  <si>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</si>
  <si>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VILLA TAPIA</t>
  </si>
  <si>
    <t>ALFREDO GONZALEZ GIL ROLDAN</t>
  </si>
  <si>
    <t>CABRAL</t>
  </si>
  <si>
    <t>ELIO FIALLO</t>
  </si>
  <si>
    <t>ENRIQUILLO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</si>
  <si>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</si>
  <si>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</si>
  <si>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</si>
  <si>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</si>
  <si>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</si>
  <si>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</si>
  <si>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LA DESCUBIERTA</t>
  </si>
  <si>
    <t>LOS RIOS</t>
  </si>
  <si>
    <t>POLO</t>
  </si>
  <si>
    <t>SAN BARTOLOME</t>
  </si>
  <si>
    <t>TEOFILO GAUTIER</t>
  </si>
  <si>
    <t>VICENTE NOBLE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</si>
  <si>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</si>
  <si>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</si>
  <si>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</si>
  <si>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</si>
  <si>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</si>
  <si>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</si>
  <si>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</si>
  <si>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</si>
  <si>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EL VALLE</t>
  </si>
  <si>
    <t>EVANGELINA RODRIGUEZ PEROZO</t>
  </si>
  <si>
    <t>GUAYMATE</t>
  </si>
  <si>
    <t>LA ALTAGRACIA DE ALTA ESPECIALIDAD</t>
  </si>
  <si>
    <t>LAS LAGUNAS NISIBON</t>
  </si>
  <si>
    <t>LEOPOLDO MARTINEZ</t>
  </si>
  <si>
    <t>LUIS N BERAS</t>
  </si>
  <si>
    <t>MICHES</t>
  </si>
  <si>
    <t>NUESTRA SENORA DE LA ALTAGRACIA</t>
  </si>
  <si>
    <t>SRTA ELUPINA CORDERO</t>
  </si>
  <si>
    <t>BANICA</t>
  </si>
  <si>
    <t>BOHECHIO</t>
  </si>
  <si>
    <t>DR ALEJANDRO CABRAL</t>
  </si>
  <si>
    <t>DR FEDERICO ARMANDO AYBAR</t>
  </si>
  <si>
    <t>EL CERCADO</t>
  </si>
  <si>
    <t>GUAYABAL</t>
  </si>
  <si>
    <t>HONDO VALLE</t>
  </si>
  <si>
    <t>JUAN DE HERRERA</t>
  </si>
  <si>
    <t>NUESTRA SENORA DEL CARMEN</t>
  </si>
  <si>
    <t>PERALTA</t>
  </si>
  <si>
    <t>ROSA DUARTE</t>
  </si>
  <si>
    <t>TAIWAN 19 DE MARZO</t>
  </si>
  <si>
    <t>VALLEJUELO</t>
  </si>
  <si>
    <t>GENERAL SANTIAGO RODRIGUEZ</t>
  </si>
  <si>
    <t>GUAYUBIN</t>
  </si>
  <si>
    <t>ING LUIS L BOGAERT</t>
  </si>
  <si>
    <t>JOSE FAUSTO OVALLE</t>
  </si>
  <si>
    <t>JULIO ALVAREZ ACOSTA</t>
  </si>
  <si>
    <t>JULIO MORONTA</t>
  </si>
  <si>
    <t>LAS MATAS DE SANTA CRUZ</t>
  </si>
  <si>
    <t>MATERNO INFANTIL JOSE FRANCISCO PENA GOMEZ</t>
  </si>
  <si>
    <t>MATIAS RAMON MELLA</t>
  </si>
  <si>
    <t>MONCION</t>
  </si>
  <si>
    <t>PADRE FANTINO</t>
  </si>
  <si>
    <t>PARTIDO</t>
  </si>
  <si>
    <t>PEPILLO SALCEDO</t>
  </si>
  <si>
    <t>RAMON ADRIANO VILLALONA</t>
  </si>
  <si>
    <t>RESTAURACION</t>
  </si>
  <si>
    <t>VILLA LOS ALMACIGOS</t>
  </si>
  <si>
    <t>VILLA VASQUEZ</t>
  </si>
  <si>
    <t>CENTRO DE SALUD INTEGRAL Y DESARROLLO CENSAIDE</t>
  </si>
  <si>
    <t>CEVICOS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</si>
  <si>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</si>
  <si>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</si>
  <si>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</si>
  <si>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</si>
  <si>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</si>
  <si>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</si>
  <si>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</si>
  <si>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</si>
  <si>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</si>
  <si>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</si>
  <si>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</si>
  <si>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</si>
  <si>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</si>
  <si>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</si>
  <si>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</si>
  <si>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#ERROR!</t>
  </si>
  <si>
    <t>JOAN CARLOS</t>
  </si>
  <si>
    <t xml:space="preserve">CONTROL INTERNO </t>
  </si>
  <si>
    <t>DEPARTAMENTO ADMINISTRATIVO</t>
  </si>
  <si>
    <t>DEPARTAMENTO MEDICO</t>
  </si>
  <si>
    <t>PRUEBAS ESPECIALES</t>
  </si>
  <si>
    <t>CARDIOVASCULAR</t>
  </si>
  <si>
    <t>UNIDAD DE HEMODINAMIA</t>
  </si>
  <si>
    <t>NEFROLOGIA-HEMODIALISIS</t>
  </si>
  <si>
    <t>SERVICIO SOCIAL</t>
  </si>
  <si>
    <t>SEGURIDAD</t>
  </si>
  <si>
    <t>LEGAL</t>
  </si>
  <si>
    <t>OAI</t>
  </si>
  <si>
    <t>RELACIONES PUBLICAS</t>
  </si>
  <si>
    <t xml:space="preserve">ATANASIS MIGUEL DE LOS SANTOS </t>
  </si>
  <si>
    <t xml:space="preserve">SANTIANGO ROQUE </t>
  </si>
  <si>
    <t>CORONEL</t>
  </si>
  <si>
    <t xml:space="preserve">WILKIS </t>
  </si>
  <si>
    <t>CEDANO CEDEÑO</t>
  </si>
  <si>
    <t xml:space="preserve">MAYOR </t>
  </si>
  <si>
    <t>1ER TTE</t>
  </si>
  <si>
    <t>2DO TTE</t>
  </si>
  <si>
    <t>S/M</t>
  </si>
  <si>
    <t>SGTO</t>
  </si>
  <si>
    <t>CABO</t>
  </si>
  <si>
    <t>RASO</t>
  </si>
  <si>
    <t>ANESTESIOLOGÍA</t>
  </si>
  <si>
    <t>MEDICO NEFRÓLOGO</t>
  </si>
  <si>
    <t>PSICOLOGÍA CLÍNICA</t>
  </si>
  <si>
    <t>SECCIÓN DE ARCHIVO CLÍNICO</t>
  </si>
  <si>
    <t>DIVISIÓN DE CARDIOLOGÍA</t>
  </si>
  <si>
    <t>MÉDICO CARDIÓLOGO</t>
  </si>
  <si>
    <t>MÉDICO ENDOCRINÓLOGO</t>
  </si>
  <si>
    <t>SECCIÓN DE LABORATORIO CLÍNICO</t>
  </si>
  <si>
    <t>DIVISIÓN DE ENFERMERÍA</t>
  </si>
  <si>
    <t>DIVISIÓN DE RECURSOS HUMANOS</t>
  </si>
  <si>
    <t xml:space="preserve">ANALISTA </t>
  </si>
  <si>
    <t xml:space="preserve">DIVISIÓN DE PLANIFICACIÓN Y DESARROLLO </t>
  </si>
  <si>
    <t>NUTRICIÓN</t>
  </si>
  <si>
    <t>MEDICO NUTRIÓLOGO</t>
  </si>
  <si>
    <t>DIVISIÓN DE OFTALMOLOGÍA</t>
  </si>
  <si>
    <t>SECCIÓN DE MAYORDOMÍA</t>
  </si>
  <si>
    <t>UNIDAD DE CIENCIAS NEUROLÓGICAS</t>
  </si>
  <si>
    <t>MEDICO AYUDANTE</t>
  </si>
  <si>
    <t>PEDIATRÍA</t>
  </si>
  <si>
    <t>MEDICO INTENSIVISTA</t>
  </si>
  <si>
    <t>INFECTOLOGÍA</t>
  </si>
  <si>
    <t>MEDICO INFECTOLOGO</t>
  </si>
  <si>
    <t xml:space="preserve">DIVISIÓN DE AUDITORIA MEDICA </t>
  </si>
  <si>
    <t>AUDITORA MÉDICA</t>
  </si>
  <si>
    <t>ANALISTA</t>
  </si>
  <si>
    <t>TÉCNICO DE CONTABILIDAD</t>
  </si>
  <si>
    <t>SECCIÓN DE LAVANDERÍA</t>
  </si>
  <si>
    <t>TÉCNICO OPTÓMETRA</t>
  </si>
  <si>
    <t>DIVISIÓN DE CONTABILIDAD</t>
  </si>
  <si>
    <t>DIVISIÓN DE COMPRAS Y CONTRATACIONES</t>
  </si>
  <si>
    <t>DIVISIÓN DE SERVICIO DE ATENCIÓN AL USUARIO</t>
  </si>
  <si>
    <t xml:space="preserve">ENCARGADA DE ATENCIÓN AL USUARIO </t>
  </si>
  <si>
    <t>SUPERVISORA</t>
  </si>
  <si>
    <t xml:space="preserve">TÉCNICO DE ACCESO A LA INFORMACIÓN </t>
  </si>
  <si>
    <t>HEMATOLOGÍA</t>
  </si>
  <si>
    <t>MÉDICO AYUDANTE  HEMATÓLOGA</t>
  </si>
  <si>
    <t>MEDICO OFTALMÓLOGA</t>
  </si>
  <si>
    <t>DIVISIÓN DE HOSTELERÍA HOSPITALARIA</t>
  </si>
  <si>
    <t xml:space="preserve">ENCARGADA DE HOSTELERÍA HOSPITALARIA </t>
  </si>
  <si>
    <t>SECCIÓN DE FARMACIA Y ALMACÉN DE MEDICAMENTOS</t>
  </si>
  <si>
    <t>TEC. FACOEMULSIFICACIÓN</t>
  </si>
  <si>
    <t>CIRUGÍA CARDIACA</t>
  </si>
  <si>
    <t>MÉDICO CARDIÓLOGA INTENSIVISTA</t>
  </si>
  <si>
    <t>MÉDICO JEFE DEL SERVICIO DE  CIRUGÍA CARDIACA</t>
  </si>
  <si>
    <t>MÉDICO CIRUJANO VASCULAR PERIFÉRICO</t>
  </si>
  <si>
    <t>SECCIÓN DE SERVICIOS GENERALES</t>
  </si>
  <si>
    <t xml:space="preserve">INGENIERO ELÉCTRICO </t>
  </si>
  <si>
    <t>SECCIÓN DE ALMACÉN Y SUMINISTRO</t>
  </si>
  <si>
    <t>ENCARGADO DE ALMACÉN</t>
  </si>
  <si>
    <t xml:space="preserve">ENCARGADA DE FARMACIA Y ALMACÉN DE MEDICAMENTOS </t>
  </si>
  <si>
    <t>ENFERMERA ENCARGADA HEMODIÁLISIS</t>
  </si>
  <si>
    <t>DIVISIÓN DE TECNOLOGÍA DE LA INFORMACIÓN</t>
  </si>
  <si>
    <t>ENCARGADO DE TECNOLOGÍA DE LA INFORMACIÓN</t>
  </si>
  <si>
    <t>SECCIÓN DE ACTIVOS FIJOS</t>
  </si>
  <si>
    <t>DIVISIÓN DE TRASPLANTE DE ÓRGANOS</t>
  </si>
  <si>
    <t xml:space="preserve"> ENCARGADO UNIDAD DE 
TRASPLANTE </t>
  </si>
  <si>
    <t>FARMACÉUTICA</t>
  </si>
  <si>
    <t xml:space="preserve">FISIATRÍA </t>
  </si>
  <si>
    <t xml:space="preserve">ENCARGADO  DEL SERVICIO
DE TRASPLANTE  </t>
  </si>
  <si>
    <t xml:space="preserve"> JEFE DE SERVICIO DE CARDIOLOGÍA  </t>
  </si>
  <si>
    <t xml:space="preserve"> JEFE DE SERVICIO DE OFTALMOLOGÍA </t>
  </si>
  <si>
    <t>JEFE DEL SERVICIO DE HEMODINAMIA</t>
  </si>
  <si>
    <t>JEFE  INT. CORONARIO Y POST-QX. CARDIO VASCULAR</t>
  </si>
  <si>
    <t xml:space="preserve">JEFE SERVICIO DE HEMODIÁLISIS  </t>
  </si>
  <si>
    <t xml:space="preserve">JEFE DE SERVICIO DE NEUROCIRUGÍA </t>
  </si>
  <si>
    <t>MÉDICO  AYUDANTE DEL SERVICIO DE HEMODIÁLISIS</t>
  </si>
  <si>
    <t>MÉDICO AYUDANTE DE CIRUGÍA</t>
  </si>
  <si>
    <t>MÉDICO AYUDANTE DE CIRUGÍA CARDIOVASCULAR</t>
  </si>
  <si>
    <t xml:space="preserve">MÉDICO CIRUJANA OFTALMÓLOGA  </t>
  </si>
  <si>
    <t xml:space="preserve">MÉDICO CIRUJANO OFTALMÓLOGA  </t>
  </si>
  <si>
    <t xml:space="preserve">MÉDICO  PASANTE DE NEFROLOGÍA -HEMODIÁLISIS </t>
  </si>
  <si>
    <t xml:space="preserve">MEDICO AYUDANTE DE CARDIOLOGÍA  </t>
  </si>
  <si>
    <t>TÉCNICO DE ESTERILIZACIÓN</t>
  </si>
  <si>
    <t xml:space="preserve">SECCIÓN DE ALIMENTACIÓN Y NUTRICIÓN </t>
  </si>
  <si>
    <t xml:space="preserve">ENCARGADA DE ENFERMERÍA </t>
  </si>
  <si>
    <t>TÉCNICO DE FACOEMULSIFICACIÓN</t>
  </si>
  <si>
    <t>TÉCNICO DE HEMODINAMIA</t>
  </si>
  <si>
    <t>TÉCNICO OFTALMÓLOGO</t>
  </si>
  <si>
    <t>TÉCNICO PERCUSIONISTA</t>
  </si>
  <si>
    <t>TÉCNICO DE RAYOS X</t>
  </si>
  <si>
    <t>DIVISIÓN DE FACTURACIÓN Y SEGUROS MÉDICOS</t>
  </si>
  <si>
    <t>MÉDICO OFTALMÓLOGA  ESTRABOLOGA</t>
  </si>
  <si>
    <t>AYUDANTE</t>
  </si>
  <si>
    <t>ESTADÍSTICA</t>
  </si>
  <si>
    <t>ENCARGADO DE ESTADÍSTICA</t>
  </si>
  <si>
    <t>ANALISTA DE LOS SISTEMAS INFORMÁTICOS</t>
  </si>
  <si>
    <t>COORDINADOR DE LOS SISTEMAS INFORMÁTICOS</t>
  </si>
  <si>
    <t>TÉCNICO BIOMÉDICO</t>
  </si>
  <si>
    <t>TÉCNICO DE LOS SISTEMAS INFORMÁTICOS</t>
  </si>
  <si>
    <t>ANALISTA DE GESTIÓN DEL TALENTO HUMANO</t>
  </si>
  <si>
    <t>ANALISTA DE LOS DATOS ESTADÍSTICOS</t>
  </si>
  <si>
    <t>DIVISIÓN DE TESORERÍA</t>
  </si>
  <si>
    <t>TÉCNICO DE TESORERÍA</t>
  </si>
  <si>
    <t>SECCIÓN DE ADMISIÓN</t>
  </si>
  <si>
    <t>MEDICO CARDIÓLOGO</t>
  </si>
  <si>
    <t>NEUMOLOGÍA</t>
  </si>
  <si>
    <t>TÉCNICO ESPIROMETRÍA</t>
  </si>
  <si>
    <t>NUTRIÓLOGA</t>
  </si>
  <si>
    <t xml:space="preserve">CONSERJE </t>
  </si>
  <si>
    <t>DIGITADORA</t>
  </si>
  <si>
    <t xml:space="preserve">AYUDANTE DE LAVANDERÍA </t>
  </si>
  <si>
    <t>ENFEMERA DE ATENCIÓN</t>
  </si>
  <si>
    <t xml:space="preserve">AUXILIAR DE ATENCIÓN AL USUARIO DE LA SALUD </t>
  </si>
  <si>
    <t xml:space="preserve">AUXILIAR ADMINISTRATIVO </t>
  </si>
  <si>
    <t xml:space="preserve">ATENCIÓN AL USUARIO </t>
  </si>
  <si>
    <t>AUXILIAR DE ATENCIÓN AL CIUDADANO</t>
  </si>
  <si>
    <t xml:space="preserve">MEDICO CIRUJANO CARDIOTORÁCICO </t>
  </si>
  <si>
    <t xml:space="preserve">MEDICO RADIÓLOGO </t>
  </si>
  <si>
    <t xml:space="preserve">MEDICO OFTALMÓLOGA </t>
  </si>
  <si>
    <t xml:space="preserve">MEDICO GENERAL </t>
  </si>
  <si>
    <t xml:space="preserve">MEDICO NEUROCIRUJANO </t>
  </si>
  <si>
    <t xml:space="preserve">SONOGRAFISTA </t>
  </si>
  <si>
    <t xml:space="preserve">AYUDANTE DE COCINA </t>
  </si>
  <si>
    <t>HEMODIÁLISIS</t>
  </si>
  <si>
    <t xml:space="preserve">DIVISIÓN DE EPIDEMIOLOGIA </t>
  </si>
  <si>
    <t xml:space="preserve">MEDICO EPIDEMIÓLOGA </t>
  </si>
  <si>
    <t>AUXILIAR DE COCINA PANTRY</t>
  </si>
  <si>
    <t xml:space="preserve">DIRECCIÓN GENERAL </t>
  </si>
  <si>
    <t>REUMATOLOGÍA</t>
  </si>
  <si>
    <t>AUXILIAR  DE ENFERMARÍA</t>
  </si>
  <si>
    <t>SECRETARIA DE LA SUBDIRECCIÓN</t>
  </si>
  <si>
    <t>MÉDICO CARDIÓLOGA</t>
  </si>
  <si>
    <t>MÉDICO INT. CARD. ELECTROFISIOLOGO</t>
  </si>
  <si>
    <t>MÉDICO DE CONSULTA PREQUIRÚRGICA  DE CARDIOLOGÍA</t>
  </si>
  <si>
    <t>RECEPCIONISTA</t>
  </si>
  <si>
    <t xml:space="preserve">AUXILIAR DE ADMINISTRATIVO </t>
  </si>
  <si>
    <t>ORTOPEDADÍA</t>
  </si>
  <si>
    <t>MÉDICO ANESTESIÓLOGO</t>
  </si>
  <si>
    <t xml:space="preserve">ARIEL </t>
  </si>
  <si>
    <t xml:space="preserve">MATOS BELTRE </t>
  </si>
  <si>
    <t xml:space="preserve">JOTTIN </t>
  </si>
  <si>
    <t xml:space="preserve">SANCHEZ DE LA CRUZ </t>
  </si>
  <si>
    <t xml:space="preserve">EUDRIS WALKIRIS </t>
  </si>
  <si>
    <t xml:space="preserve">MONTERO NIVAR </t>
  </si>
  <si>
    <t xml:space="preserve">MARTÍNEZ DE LOS SANTOS </t>
  </si>
  <si>
    <t>NATANAEL</t>
  </si>
  <si>
    <t xml:space="preserve">S/M </t>
  </si>
  <si>
    <t xml:space="preserve">No. </t>
  </si>
  <si>
    <t>ANA ALEJANDRA DE LA ALTAGRACIA</t>
  </si>
  <si>
    <t xml:space="preserve">MERCEDES GOMEZ </t>
  </si>
  <si>
    <t xml:space="preserve">HEINELLY </t>
  </si>
  <si>
    <t xml:space="preserve">OGANDO ADAMES </t>
  </si>
  <si>
    <t xml:space="preserve">YESENIA MARIE  </t>
  </si>
  <si>
    <t>SUERO PERALTA</t>
  </si>
  <si>
    <t xml:space="preserve">MEDICO NEUROLOGA INTERNISTA </t>
  </si>
  <si>
    <t xml:space="preserve">MILITAR </t>
  </si>
  <si>
    <t>LUIS OSVALDO</t>
  </si>
  <si>
    <t xml:space="preserve">MEJIA SEBERINO </t>
  </si>
  <si>
    <t xml:space="preserve">DILIA </t>
  </si>
  <si>
    <t xml:space="preserve">JEAN AGUSTIN </t>
  </si>
  <si>
    <t>DIRECTOR GENERAL</t>
  </si>
  <si>
    <t xml:space="preserve">PATRICIA ANTONIA </t>
  </si>
  <si>
    <t>GONZALEZ DUVAL</t>
  </si>
  <si>
    <t xml:space="preserve">NEUROPSICOLOGA CLINICA </t>
  </si>
  <si>
    <t xml:space="preserve">DEPARTAMENTO MEDICO </t>
  </si>
  <si>
    <t xml:space="preserve">FIJO </t>
  </si>
  <si>
    <t xml:space="preserve">OTNIEL </t>
  </si>
  <si>
    <t xml:space="preserve">GONZALEZ MORETA </t>
  </si>
  <si>
    <t xml:space="preserve">SOLANNY </t>
  </si>
  <si>
    <t xml:space="preserve">ANGOMAS ROMANO </t>
  </si>
  <si>
    <t xml:space="preserve">SECCION DE ADMISION </t>
  </si>
  <si>
    <t xml:space="preserve">TANIA </t>
  </si>
  <si>
    <t>LORENZO MARIÑEZ</t>
  </si>
  <si>
    <t xml:space="preserve">VIGILANTE </t>
  </si>
  <si>
    <t>BAEZ PEREZ</t>
  </si>
  <si>
    <t xml:space="preserve">FRANCIS EMANUEL </t>
  </si>
  <si>
    <t xml:space="preserve">TORRES MOJICA </t>
  </si>
  <si>
    <t>SECCION DE MAYORDOMIA</t>
  </si>
  <si>
    <t xml:space="preserve">EDDELY </t>
  </si>
  <si>
    <t>SCARLLET CRUZ</t>
  </si>
  <si>
    <t>AUXILIAR DE ATENCION AL USUARIO DE SALUD</t>
  </si>
  <si>
    <t xml:space="preserve">SANDRA MARITZA </t>
  </si>
  <si>
    <t>JIMENENEZ SOLANO</t>
  </si>
  <si>
    <t xml:space="preserve">ASISTENTE DE LA DIRECCION </t>
  </si>
  <si>
    <t xml:space="preserve">DIRECCION GENERAL </t>
  </si>
  <si>
    <t>AMBAR BERENICE RUIZ GARCIA</t>
  </si>
  <si>
    <t>RUIZ GARCIA</t>
  </si>
  <si>
    <t xml:space="preserve">YOHANY ALTAGRACIA </t>
  </si>
  <si>
    <t xml:space="preserve">SANABIA ALCANTARA </t>
  </si>
  <si>
    <t xml:space="preserve">RECEPCIONISTA </t>
  </si>
  <si>
    <t>DIAZ TORRES</t>
  </si>
  <si>
    <t xml:space="preserve">SECCION DE DIAGNOSTICO E IMAGEN </t>
  </si>
  <si>
    <t xml:space="preserve">ANA GLENNY </t>
  </si>
  <si>
    <t xml:space="preserve">CEBALLO SURIEL </t>
  </si>
  <si>
    <t xml:space="preserve">ANALISTA DE COMPRAS Y CONTRATACIONES </t>
  </si>
  <si>
    <t xml:space="preserve">TEMPORAL </t>
  </si>
  <si>
    <t xml:space="preserve">GENESIS YARIBEL </t>
  </si>
  <si>
    <t xml:space="preserve">DE OLEO PEREZ </t>
  </si>
  <si>
    <t xml:space="preserve">MARIELA ALTAGRACIA  </t>
  </si>
  <si>
    <t>DURAN</t>
  </si>
  <si>
    <t>ENCARGADA DE ADMISION</t>
  </si>
  <si>
    <t>DE LA CRUZ JIMENEZ</t>
  </si>
  <si>
    <t xml:space="preserve">MEDICO AUDITOR </t>
  </si>
  <si>
    <t xml:space="preserve">BELKYS </t>
  </si>
  <si>
    <t>LAGARES DIAZ</t>
  </si>
  <si>
    <t xml:space="preserve">TECNICO DE FACOEMULSIFICACION </t>
  </si>
  <si>
    <t xml:space="preserve">ENCARGADO DEL DEPARTAMENTO MEDICO </t>
  </si>
  <si>
    <t xml:space="preserve">ENCARGADA DEL DEPARTAMENTO FINANCIERO </t>
  </si>
  <si>
    <t xml:space="preserve">DEPARTAMENTO FINANCIERO </t>
  </si>
  <si>
    <t>BLAS ANDRADE</t>
  </si>
  <si>
    <t xml:space="preserve">CRUZ DURAN </t>
  </si>
  <si>
    <t xml:space="preserve">ENCARGADO DEL DEPARTAMENTO ADMINISTRATIVO </t>
  </si>
  <si>
    <t xml:space="preserve">WILVIN JAVIER </t>
  </si>
  <si>
    <t>REYES GIL</t>
  </si>
  <si>
    <t xml:space="preserve">QUIRICO ALBERTO </t>
  </si>
  <si>
    <t xml:space="preserve">MATEO DE LA CRUZ </t>
  </si>
  <si>
    <t xml:space="preserve">SUERVISORA DE ENFERMERIA </t>
  </si>
  <si>
    <t xml:space="preserve">ENCARGADA </t>
  </si>
  <si>
    <t xml:space="preserve">ROSARIO </t>
  </si>
  <si>
    <t>SEGRETARIA</t>
  </si>
  <si>
    <t xml:space="preserve">JOSE ALBERTO  </t>
  </si>
  <si>
    <t>OCUMAREZ REYES</t>
  </si>
  <si>
    <t xml:space="preserve">LICENCIADO EN IMÁGENES </t>
  </si>
  <si>
    <t xml:space="preserve">AUXILIAR DE ENFERMERIA </t>
  </si>
  <si>
    <t xml:space="preserve">GREIDY ANNERY </t>
  </si>
  <si>
    <t xml:space="preserve">SANTOS SANTIAGO </t>
  </si>
  <si>
    <t xml:space="preserve">ENCARGADA DE SERVICIOS GENERALES </t>
  </si>
  <si>
    <t xml:space="preserve">SERVICIOS GENERALES </t>
  </si>
  <si>
    <t>01/17/2025</t>
  </si>
  <si>
    <t xml:space="preserve">LINDA ALEXANDRA </t>
  </si>
  <si>
    <t xml:space="preserve">MARMOLEJOS REYES </t>
  </si>
  <si>
    <t xml:space="preserve">CALIDAD </t>
  </si>
  <si>
    <t xml:space="preserve">ENCARGADA DE CALIDAD </t>
  </si>
  <si>
    <t xml:space="preserve">ORQUIDEA </t>
  </si>
  <si>
    <t>CASTRO CUELLO</t>
  </si>
  <si>
    <t>ESTEPHANY ESMIRSE</t>
  </si>
  <si>
    <t>SANTANA HAWKIN</t>
  </si>
  <si>
    <t xml:space="preserve">EMELY CAROLINA </t>
  </si>
  <si>
    <t xml:space="preserve">DE LOS SANTOS PIÑA </t>
  </si>
  <si>
    <t xml:space="preserve">FRANCISCO ALBERTO </t>
  </si>
  <si>
    <t>SORIANO REYES</t>
  </si>
  <si>
    <t xml:space="preserve">LETICIA MARIA </t>
  </si>
  <si>
    <t>BANCO DE CORNEA</t>
  </si>
  <si>
    <t xml:space="preserve">BATISTA ALCANTARA </t>
  </si>
  <si>
    <t xml:space="preserve">MAGALI </t>
  </si>
  <si>
    <t xml:space="preserve">HERNANDEZ DE REYES </t>
  </si>
  <si>
    <t xml:space="preserve">SUERVISOR DE ALMACEN </t>
  </si>
  <si>
    <t>BLASILVI</t>
  </si>
  <si>
    <t xml:space="preserve"> CRUZ PORTES</t>
  </si>
  <si>
    <t xml:space="preserve">MEDICO ANESTESIOLOGA </t>
  </si>
  <si>
    <t xml:space="preserve">ANESTESIOLOGIA </t>
  </si>
  <si>
    <t xml:space="preserve">ODILAE </t>
  </si>
  <si>
    <t>DE LA ROSA SANCHEZ</t>
  </si>
  <si>
    <t xml:space="preserve">DANELKI FRANCHELLY </t>
  </si>
  <si>
    <t>COLLADO CORCINO</t>
  </si>
  <si>
    <t xml:space="preserve">ALAN ENRIQUE </t>
  </si>
  <si>
    <t xml:space="preserve">ZABALA REYES </t>
  </si>
  <si>
    <t xml:space="preserve">MICHAEL MIGUEL </t>
  </si>
  <si>
    <t xml:space="preserve">ORTIZ AQUINO </t>
  </si>
  <si>
    <t>ALICIA MIGUELINA</t>
  </si>
  <si>
    <t xml:space="preserve">MEJIA DE LOS SANTOS </t>
  </si>
  <si>
    <t xml:space="preserve">RONALD </t>
  </si>
  <si>
    <t xml:space="preserve">GENAO VILLAR </t>
  </si>
  <si>
    <t xml:space="preserve">JEIMY GLORIVET </t>
  </si>
  <si>
    <t xml:space="preserve">MARTIN </t>
  </si>
  <si>
    <t xml:space="preserve">ENCARNACION OZORIO </t>
  </si>
  <si>
    <t xml:space="preserve">DAVID </t>
  </si>
  <si>
    <t>ROSSO GUZMAN</t>
  </si>
  <si>
    <t xml:space="preserve">RIQUI MANAURY </t>
  </si>
  <si>
    <t>MEJIA</t>
  </si>
  <si>
    <t xml:space="preserve">HECTOR JULIO </t>
  </si>
  <si>
    <t>NUÑEZ MEJIA</t>
  </si>
  <si>
    <t xml:space="preserve">ANA </t>
  </si>
  <si>
    <t xml:space="preserve">ANGOMAS </t>
  </si>
  <si>
    <t>INGRID MIGUELINA</t>
  </si>
  <si>
    <t xml:space="preserve">CORCINO </t>
  </si>
  <si>
    <t xml:space="preserve">ANA LIDIA </t>
  </si>
  <si>
    <t>UREÑA MAYI</t>
  </si>
  <si>
    <t xml:space="preserve">JOSE ELIAS </t>
  </si>
  <si>
    <t>JIMENEZ DIAZ</t>
  </si>
  <si>
    <t xml:space="preserve">LENDRY DAHIANA </t>
  </si>
  <si>
    <t>NOVAS</t>
  </si>
  <si>
    <t>AUXILIAR ADMINISTRATIVO</t>
  </si>
  <si>
    <t xml:space="preserve">DIVISION DE TESORERIA </t>
  </si>
  <si>
    <t>FIJA</t>
  </si>
  <si>
    <t xml:space="preserve">JANDRY YESENIA </t>
  </si>
  <si>
    <t>MANZUETA FRANCISCO</t>
  </si>
  <si>
    <t>UNIDAD DE CIENCIAS NEUROLOGICAS</t>
  </si>
  <si>
    <t xml:space="preserve">ROMAN ALBERTO </t>
  </si>
  <si>
    <t>REINOSO HERRERA</t>
  </si>
  <si>
    <t xml:space="preserve">SECCION DE FARMACIA Y ALMACEN  MEDICAMENTOS </t>
  </si>
  <si>
    <t xml:space="preserve">SUNILDA </t>
  </si>
  <si>
    <t xml:space="preserve">PANIAGUA </t>
  </si>
  <si>
    <t xml:space="preserve">ENFERMERA DE ATENCION </t>
  </si>
  <si>
    <t xml:space="preserve">DIVISION DE ENFERMERIA </t>
  </si>
  <si>
    <t xml:space="preserve">ANNY ESTEFANY </t>
  </si>
  <si>
    <t xml:space="preserve">MOQUETE RODRIGUEZ </t>
  </si>
  <si>
    <t xml:space="preserve">STEPHANY PAOLA </t>
  </si>
  <si>
    <t xml:space="preserve">TERRERO </t>
  </si>
  <si>
    <t xml:space="preserve">MABEL </t>
  </si>
  <si>
    <t xml:space="preserve">TEJEDA ENCARNACION </t>
  </si>
  <si>
    <t>WALKIRIA AIMEE</t>
  </si>
  <si>
    <t>MARIA CECILIA</t>
  </si>
  <si>
    <t xml:space="preserve">PIERALDI EUSEBIO </t>
  </si>
  <si>
    <t>BETTY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</si>
</sst>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_-* #,##0.00_-;\-* #,##0.00_-;_-* &quot;-&quot;??_-;_-@_-"/>
    <numFmt numFmtId="167" formatCode="&quot;$&quot;#,##0.00"/>
  </numFmts>
  <fonts count="3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4"/>
      <color theme="1"/>
      <name val="Calibri"/>
      <family val="2"/>
    </font>
    <font>
      <sz val="12"/>
      <color theme="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8"/>
      <color theme="3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0"/>
      <color theme="1"/>
      <name val="Calibri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450">
    <xf numFmtId="0" fontId="0" fillId="0" borderId="0"/>
    <xf numFmtId="0" fontId="24" fillId="0" borderId="4"/>
    <xf numFmtId="0" fontId="24" fillId="0" borderId="4"/>
    <xf numFmtId="0" fontId="26" fillId="0" borderId="4"/>
    <xf numFmtId="0" fontId="28" fillId="0" borderId="4"/>
    <xf numFmtId="43" fontId="24" fillId="0" borderId="4" applyFont="0" applyFill="0" applyBorder="0" applyAlignment="0" applyProtection="0"/>
    <xf numFmtId="43" fontId="24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24" fillId="0" borderId="4"/>
    <xf numFmtId="0" fontId="13" fillId="0" borderId="4"/>
    <xf numFmtId="9" fontId="24" fillId="0" borderId="4" applyFont="0" applyFill="0" applyBorder="0" applyAlignment="0" applyProtection="0"/>
    <xf numFmtId="43" fontId="13" fillId="0" borderId="4" applyFont="0" applyFill="0" applyBorder="0" applyAlignment="0" applyProtection="0"/>
    <xf numFmtId="43" fontId="24" fillId="0" borderId="4" applyFont="0" applyFill="0" applyBorder="0" applyAlignment="0" applyProtection="0"/>
    <xf numFmtId="164" fontId="24" fillId="0" borderId="4" applyFont="0" applyFill="0" applyBorder="0" applyAlignment="0" applyProtection="0"/>
    <xf numFmtId="44" fontId="13" fillId="0" borderId="4" applyFont="0" applyFill="0" applyBorder="0" applyAlignment="0" applyProtection="0"/>
    <xf numFmtId="164" fontId="24" fillId="0" borderId="4" applyFont="0" applyFill="0" applyBorder="0" applyAlignment="0" applyProtection="0"/>
    <xf numFmtId="164" fontId="24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3" fontId="24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164" fontId="24" fillId="0" borderId="4" applyFont="0" applyFill="0" applyBorder="0" applyAlignment="0" applyProtection="0"/>
    <xf numFmtId="164" fontId="24" fillId="0" borderId="4" applyFont="0" applyFill="0" applyBorder="0" applyAlignment="0" applyProtection="0"/>
    <xf numFmtId="164" fontId="24" fillId="0" borderId="4" applyFont="0" applyFill="0" applyBorder="0" applyAlignment="0" applyProtection="0"/>
    <xf numFmtId="0" fontId="13" fillId="0" borderId="4"/>
    <xf numFmtId="0" fontId="13" fillId="0" borderId="4"/>
    <xf numFmtId="0" fontId="24" fillId="0" borderId="4"/>
    <xf numFmtId="43" fontId="24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9" fontId="24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164" fontId="24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3" fontId="24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164" fontId="24" fillId="0" borderId="4" applyFont="0" applyFill="0" applyBorder="0" applyAlignment="0" applyProtection="0"/>
    <xf numFmtId="164" fontId="24" fillId="0" borderId="4" applyFont="0" applyFill="0" applyBorder="0" applyAlignment="0" applyProtection="0"/>
    <xf numFmtId="0" fontId="13" fillId="0" borderId="4"/>
    <xf numFmtId="0" fontId="13" fillId="0" borderId="4"/>
    <xf numFmtId="0" fontId="24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4" fontId="24" fillId="0" borderId="4" applyFont="0" applyFill="0" applyBorder="0" applyAlignment="0" applyProtection="0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43" fontId="13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0" fontId="13" fillId="0" borderId="4"/>
    <xf numFmtId="0" fontId="13" fillId="0" borderId="4"/>
    <xf numFmtId="0" fontId="13" fillId="0" borderId="4"/>
    <xf numFmtId="0" fontId="24" fillId="0" borderId="4"/>
    <xf numFmtId="43" fontId="24" fillId="0" borderId="4" applyFont="0" applyFill="0" applyBorder="0" applyAlignment="0" applyProtection="0"/>
    <xf numFmtId="0" fontId="24" fillId="0" borderId="4"/>
    <xf numFmtId="43" fontId="24" fillId="0" borderId="4" applyFont="0" applyFill="0" applyBorder="0" applyAlignment="0" applyProtection="0"/>
    <xf numFmtId="0" fontId="24" fillId="0" borderId="4"/>
    <xf numFmtId="0" fontId="24" fillId="0" borderId="4"/>
    <xf numFmtId="0" fontId="24" fillId="0" borderId="4"/>
    <xf numFmtId="165" fontId="13" fillId="0" borderId="4" applyFont="0" applyFill="0" applyBorder="0" applyAlignment="0" applyProtection="0"/>
    <xf numFmtId="43" fontId="24" fillId="0" borderId="4" applyFont="0" applyFill="0" applyBorder="0" applyAlignment="0" applyProtection="0"/>
    <xf numFmtId="0" fontId="29" fillId="0" borderId="4" applyNumberFormat="0" applyFill="0" applyBorder="0" applyAlignment="0" applyProtection="0"/>
    <xf numFmtId="0" fontId="24" fillId="0" borderId="4"/>
    <xf numFmtId="166" fontId="24" fillId="0" borderId="4" applyFont="0" applyFill="0" applyBorder="0" applyAlignment="0" applyProtection="0"/>
    <xf numFmtId="165" fontId="13" fillId="0" borderId="4" applyFont="0" applyFill="0" applyBorder="0" applyAlignment="0" applyProtection="0"/>
    <xf numFmtId="0" fontId="24" fillId="0" borderId="4"/>
    <xf numFmtId="43" fontId="24" fillId="0" borderId="4" applyFont="0" applyFill="0" applyBorder="0" applyAlignment="0" applyProtection="0"/>
    <xf numFmtId="0" fontId="24" fillId="0" borderId="4"/>
    <xf numFmtId="43" fontId="24" fillId="0" borderId="4" applyFont="0" applyFill="0" applyBorder="0" applyAlignment="0" applyProtection="0"/>
    <xf numFmtId="43" fontId="24" fillId="0" borderId="4" applyFont="0" applyFill="0" applyBorder="0" applyAlignment="0" applyProtection="0"/>
    <xf numFmtId="0" fontId="24" fillId="0" borderId="4"/>
    <xf numFmtId="164" fontId="24" fillId="0" borderId="4" applyFont="0" applyFill="0" applyBorder="0" applyAlignment="0" applyProtection="0"/>
    <xf numFmtId="0" fontId="24" fillId="0" borderId="4"/>
    <xf numFmtId="43" fontId="24" fillId="0" borderId="4" applyFont="0" applyFill="0" applyBorder="0" applyAlignment="0" applyProtection="0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0" fontId="13" fillId="0" borderId="4"/>
    <xf numFmtId="43" fontId="13" fillId="0" borderId="4" applyFont="0" applyFill="0" applyBorder="0" applyAlignment="0" applyProtection="0"/>
    <xf numFmtId="44" fontId="13" fillId="0" borderId="4" applyFont="0" applyFill="0" applyBorder="0" applyAlignment="0" applyProtection="0"/>
    <xf numFmtId="164" fontId="24" fillId="0" borderId="4" applyFont="0" applyFill="0" applyBorder="0" applyAlignment="0" applyProtection="0"/>
    <xf numFmtId="0" fontId="13" fillId="0" borderId="4"/>
    <xf numFmtId="0" fontId="24" fillId="0" borderId="4"/>
    <xf numFmtId="43" fontId="24" fillId="0" borderId="4" applyFont="0" applyFill="0" applyBorder="0" applyAlignment="0" applyProtection="0"/>
    <xf numFmtId="43" fontId="24" fillId="0" borderId="4" applyFont="0" applyFill="0" applyBorder="0" applyAlignment="0" applyProtection="0"/>
    <xf numFmtId="164" fontId="24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0" fontId="12" fillId="0" borderId="4"/>
    <xf numFmtId="0" fontId="12" fillId="0" borderId="4"/>
    <xf numFmtId="165" fontId="12" fillId="0" borderId="4" applyFont="0" applyFill="0" applyBorder="0" applyAlignment="0" applyProtection="0"/>
    <xf numFmtId="165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0" fontId="11" fillId="0" borderId="4"/>
    <xf numFmtId="0" fontId="11" fillId="0" borderId="4"/>
    <xf numFmtId="165" fontId="11" fillId="0" borderId="4" applyFont="0" applyFill="0" applyBorder="0" applyAlignment="0" applyProtection="0"/>
    <xf numFmtId="165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0" fontId="11" fillId="0" borderId="4"/>
    <xf numFmtId="0" fontId="11" fillId="0" borderId="4"/>
    <xf numFmtId="165" fontId="11" fillId="0" borderId="4" applyFont="0" applyFill="0" applyBorder="0" applyAlignment="0" applyProtection="0"/>
    <xf numFmtId="165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165" fontId="11" fillId="0" borderId="4" applyFont="0" applyFill="0" applyBorder="0" applyAlignment="0" applyProtection="0"/>
    <xf numFmtId="165" fontId="11" fillId="0" borderId="4" applyFont="0" applyFill="0" applyBorder="0" applyAlignment="0" applyProtection="0"/>
    <xf numFmtId="9" fontId="24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24" fillId="0" borderId="4"/>
    <xf numFmtId="44" fontId="11" fillId="0" borderId="4" applyFont="0" applyFill="0" applyBorder="0" applyAlignment="0" applyProtection="0"/>
    <xf numFmtId="0" fontId="11" fillId="0" borderId="4"/>
    <xf numFmtId="43" fontId="24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4" fontId="24" fillId="0" borderId="4" applyFont="0" applyFill="0" applyBorder="0" applyAlignment="0" applyProtection="0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0" fontId="11" fillId="0" borderId="4"/>
    <xf numFmtId="0" fontId="11" fillId="0" borderId="4"/>
    <xf numFmtId="0" fontId="24" fillId="0" borderId="4"/>
    <xf numFmtId="165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0" fontId="11" fillId="0" borderId="4"/>
    <xf numFmtId="165" fontId="11" fillId="0" borderId="4" applyFont="0" applyFill="0" applyBorder="0" applyAlignment="0" applyProtection="0"/>
    <xf numFmtId="0" fontId="30" fillId="0" borderId="4"/>
    <xf numFmtId="0" fontId="24" fillId="0" borderId="4"/>
    <xf numFmtId="0" fontId="9" fillId="0" borderId="4"/>
    <xf numFmtId="0" fontId="32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165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165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165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165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165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165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0" fontId="8" fillId="0" borderId="4"/>
    <xf numFmtId="0" fontId="33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0" fontId="7" fillId="0" borderId="4"/>
    <xf numFmtId="0" fontId="7" fillId="0" borderId="4"/>
    <xf numFmtId="165" fontId="7" fillId="0" borderId="4" applyFont="0" applyFill="0" applyBorder="0" applyAlignment="0" applyProtection="0"/>
    <xf numFmtId="165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0" fontId="7" fillId="0" borderId="4"/>
    <xf numFmtId="0" fontId="7" fillId="0" borderId="4"/>
    <xf numFmtId="165" fontId="7" fillId="0" borderId="4" applyFont="0" applyFill="0" applyBorder="0" applyAlignment="0" applyProtection="0"/>
    <xf numFmtId="165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165" fontId="7" fillId="0" borderId="4" applyFont="0" applyFill="0" applyBorder="0" applyAlignment="0" applyProtection="0"/>
    <xf numFmtId="165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0" fontId="7" fillId="0" borderId="4"/>
    <xf numFmtId="0" fontId="7" fillId="0" borderId="4"/>
    <xf numFmtId="165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0" fontId="7" fillId="0" borderId="4"/>
    <xf numFmtId="165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0" fontId="7" fillId="0" borderId="4"/>
    <xf numFmtId="0" fontId="7" fillId="0" borderId="4"/>
    <xf numFmtId="165" fontId="7" fillId="0" borderId="4" applyFont="0" applyFill="0" applyBorder="0" applyAlignment="0" applyProtection="0"/>
    <xf numFmtId="165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0" fontId="7" fillId="0" borderId="4"/>
    <xf numFmtId="0" fontId="7" fillId="0" borderId="4"/>
    <xf numFmtId="165" fontId="7" fillId="0" borderId="4" applyFont="0" applyFill="0" applyBorder="0" applyAlignment="0" applyProtection="0"/>
    <xf numFmtId="165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165" fontId="7" fillId="0" borderId="4" applyFont="0" applyFill="0" applyBorder="0" applyAlignment="0" applyProtection="0"/>
    <xf numFmtId="165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0" fontId="7" fillId="0" borderId="4"/>
    <xf numFmtId="0" fontId="7" fillId="0" borderId="4"/>
    <xf numFmtId="165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0" fontId="7" fillId="0" borderId="4"/>
    <xf numFmtId="165" fontId="7" fillId="0" borderId="4" applyFont="0" applyFill="0" applyBorder="0" applyAlignment="0" applyProtection="0"/>
    <xf numFmtId="0" fontId="7" fillId="0" borderId="4"/>
    <xf numFmtId="43" fontId="2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0" fontId="4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0" fontId="3" fillId="0" borderId="4"/>
    <xf numFmtId="0" fontId="24" fillId="0" borderId="4"/>
    <xf numFmtId="0" fontId="26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0" fontId="24" fillId="0" borderId="4"/>
    <xf numFmtId="0" fontId="1" fillId="0" borderId="4"/>
    <xf numFmtId="0" fontId="24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35" fillId="0" borderId="4"/>
    <xf numFmtId="0" fontId="1" fillId="0" borderId="4"/>
    <xf numFmtId="43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0" fontId="26" fillId="0" borderId="4"/>
    <xf numFmtId="0" fontId="15" fillId="0" borderId="4"/>
    <xf numFmtId="0" fontId="24" fillId="0" borderId="4"/>
    <xf numFmtId="0" fontId="15" fillId="0" borderId="4"/>
    <xf numFmtId="43" fontId="15" fillId="0" borderId="4" applyFont="0" applyFill="0" applyBorder="0" applyAlignment="0" applyProtection="0"/>
    <xf numFmtId="0" fontId="15" fillId="0" borderId="4"/>
    <xf numFmtId="43" fontId="15" fillId="0" borderId="4" applyFont="0" applyFill="0" applyBorder="0" applyAlignment="0" applyProtection="0"/>
    <xf numFmtId="43" fontId="24" fillId="0" borderId="4" applyFont="0" applyFill="0" applyBorder="0" applyAlignment="0" applyProtection="0"/>
    <xf numFmtId="0" fontId="24" fillId="0" borderId="4"/>
    <xf numFmtId="0" fontId="15" fillId="0" borderId="4"/>
    <xf numFmtId="43" fontId="15" fillId="0" borderId="4" applyFont="0" applyFill="0" applyBorder="0" applyAlignment="0" applyProtection="0"/>
    <xf numFmtId="0" fontId="15" fillId="0" borderId="4"/>
    <xf numFmtId="43" fontId="15" fillId="0" borderId="4" applyFont="0" applyFill="0" applyBorder="0" applyAlignment="0" applyProtection="0"/>
    <xf numFmtId="43" fontId="26" fillId="0" borderId="4" applyFont="0" applyFill="0" applyBorder="0" applyAlignment="0" applyProtection="0"/>
    <xf numFmtId="44" fontId="26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24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24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24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24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24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24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24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24" fillId="0" borderId="4" applyFont="0" applyFill="0" applyBorder="0" applyAlignment="0" applyProtection="0"/>
    <xf numFmtId="165" fontId="1" fillId="0" borderId="4" applyFont="0" applyFill="0" applyBorder="0" applyAlignment="0" applyProtection="0"/>
    <xf numFmtId="0" fontId="24" fillId="0" borderId="4"/>
    <xf numFmtId="43" fontId="24" fillId="0" borderId="4" applyFont="0" applyFill="0" applyBorder="0" applyAlignment="0" applyProtection="0"/>
    <xf numFmtId="0" fontId="24" fillId="0" borderId="4"/>
    <xf numFmtId="44" fontId="1" fillId="0" borderId="4" applyFont="0" applyFill="0" applyBorder="0" applyAlignment="0" applyProtection="0"/>
    <xf numFmtId="0" fontId="24" fillId="0" borderId="4"/>
    <xf numFmtId="0" fontId="24" fillId="0" borderId="4"/>
    <xf numFmtId="164" fontId="24" fillId="0" borderId="4" applyFont="0" applyFill="0" applyBorder="0" applyAlignment="0" applyProtection="0"/>
    <xf numFmtId="0" fontId="24" fillId="0" borderId="4"/>
    <xf numFmtId="43" fontId="24" fillId="0" borderId="4" applyFont="0" applyFill="0" applyBorder="0" applyAlignment="0" applyProtection="0"/>
    <xf numFmtId="166" fontId="24" fillId="0" borderId="4" applyFont="0" applyFill="0" applyBorder="0" applyAlignment="0" applyProtection="0"/>
    <xf numFmtId="43" fontId="24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24" fillId="0" borderId="4" applyFont="0" applyFill="0" applyBorder="0" applyAlignment="0" applyProtection="0"/>
    <xf numFmtId="0" fontId="24" fillId="0" borderId="4"/>
    <xf numFmtId="43" fontId="24" fillId="0" borderId="4" applyFont="0" applyFill="0" applyBorder="0" applyAlignment="0" applyProtection="0"/>
    <xf numFmtId="0" fontId="24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24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24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24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24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0" fontId="24" fillId="0" borderId="4"/>
    <xf numFmtId="43" fontId="24" fillId="0" borderId="4" applyFont="0" applyFill="0" applyBorder="0" applyAlignment="0" applyProtection="0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24" fillId="0" borderId="4" applyFont="0" applyFill="0" applyBorder="0" applyAlignment="0" applyProtection="0"/>
    <xf numFmtId="164" fontId="24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24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26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24" fillId="0" borderId="4"/>
    <xf numFmtId="44" fontId="1" fillId="0" borderId="4" applyFont="0" applyFill="0" applyBorder="0" applyAlignment="0" applyProtection="0"/>
    <xf numFmtId="0" fontId="1" fillId="0" borderId="4"/>
    <xf numFmtId="43" fontId="24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4" fontId="24" fillId="0" borderId="4" applyFont="0" applyFill="0" applyBorder="0" applyAlignment="0" applyProtection="0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43" fontId="24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0" fontId="24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0" fontId="26" fillId="0" borderId="4"/>
    <xf numFmtId="43" fontId="26" fillId="0" borderId="4" applyFont="0" applyFill="0" applyBorder="0" applyAlignment="0" applyProtection="0"/>
    <xf numFmtId="44" fontId="26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24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26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43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43" fontId="1" fillId="0" borderId="4" applyFont="0" applyFill="0" applyBorder="0" applyAlignment="0" applyProtection="0"/>
    <xf numFmtId="44" fontId="1" fillId="0" borderId="4" applyFont="0" applyFill="0" applyBorder="0" applyAlignment="0" applyProtection="0"/>
    <xf numFmtId="0" fontId="1" fillId="0" borderId="4"/>
    <xf numFmtId="0" fontId="1" fillId="0" borderId="4"/>
    <xf numFmtId="0" fontId="1" fillId="0" borderId="4"/>
    <xf numFmtId="165" fontId="1" fillId="0" borderId="4" applyFont="0" applyFill="0" applyBorder="0" applyAlignment="0" applyProtection="0"/>
  </cellStyleXfs>
  <cellXfs count="140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0" fontId="15" fillId="0" borderId="1" xfId="0" applyFont="1" applyBorder="1" applyAlignment="1">
      <alignment vertical="center"/>
    </xf>
    <xf numFmtId="0" fontId="17" fillId="0" borderId="0" xfId="0" applyFont="1" applyAlignment="1">
      <alignment horizontal="center"/>
    </xf>
    <xf numFmtId="0" fontId="15" fillId="0" borderId="2" xfId="0" applyFont="1" applyBorder="1"/>
    <xf numFmtId="0" fontId="15" fillId="3" borderId="4" xfId="0" applyFont="1" applyFill="1" applyBorder="1"/>
    <xf numFmtId="0" fontId="15" fillId="0" borderId="0" xfId="0" applyFont="1" applyAlignment="1">
      <alignment wrapText="1"/>
    </xf>
    <xf numFmtId="0" fontId="19" fillId="3" borderId="3" xfId="0" applyFont="1" applyFill="1" applyBorder="1" applyAlignment="1">
      <alignment horizontal="center"/>
    </xf>
    <xf numFmtId="0" fontId="21" fillId="0" borderId="0" xfId="0" applyFont="1"/>
    <xf numFmtId="16" fontId="15" fillId="0" borderId="0" xfId="0" applyNumberFormat="1" applyFont="1"/>
    <xf numFmtId="0" fontId="15" fillId="0" borderId="4" xfId="0" applyFont="1" applyBorder="1" applyAlignment="1">
      <alignment horizontal="center"/>
    </xf>
    <xf numFmtId="0" fontId="0" fillId="0" borderId="4" xfId="0" applyBorder="1"/>
    <xf numFmtId="0" fontId="15" fillId="0" borderId="4" xfId="0" applyFont="1" applyBorder="1" applyAlignment="1">
      <alignment wrapText="1"/>
    </xf>
    <xf numFmtId="0" fontId="15" fillId="0" borderId="4" xfId="0" applyFont="1" applyBorder="1"/>
    <xf numFmtId="0" fontId="18" fillId="0" borderId="4" xfId="0" applyFont="1" applyBorder="1" applyAlignment="1">
      <alignment wrapText="1"/>
    </xf>
    <xf numFmtId="0" fontId="16" fillId="0" borderId="4" xfId="0" applyFont="1" applyBorder="1" applyAlignment="1">
      <alignment wrapText="1"/>
    </xf>
    <xf numFmtId="0" fontId="16" fillId="0" borderId="4" xfId="0" applyFont="1" applyBorder="1" applyAlignment="1">
      <alignment horizontal="right"/>
    </xf>
    <xf numFmtId="0" fontId="15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center"/>
    </xf>
    <xf numFmtId="0" fontId="15" fillId="0" borderId="4" xfId="0" applyFont="1" applyBorder="1" applyAlignment="1">
      <alignment vertical="center"/>
    </xf>
    <xf numFmtId="0" fontId="19" fillId="3" borderId="5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/>
    <xf numFmtId="0" fontId="15" fillId="2" borderId="1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5" fillId="2" borderId="8" xfId="380" applyFont="1" applyFill="1" applyBorder="1" applyAlignment="1">
      <alignment horizontal="center" vertical="center" wrapText="1"/>
    </xf>
    <xf numFmtId="0" fontId="15" fillId="2" borderId="9" xfId="380" applyFont="1" applyFill="1" applyBorder="1" applyAlignment="1">
      <alignment horizontal="center" vertical="center" wrapText="1"/>
    </xf>
    <xf numFmtId="0" fontId="15" fillId="2" borderId="10" xfId="380" applyFont="1" applyFill="1" applyBorder="1" applyAlignment="1">
      <alignment horizontal="center" vertical="center" wrapText="1"/>
    </xf>
    <xf numFmtId="0" fontId="15" fillId="2" borderId="11" xfId="380" applyFont="1" applyFill="1" applyBorder="1" applyAlignment="1">
      <alignment horizontal="center" vertical="center" wrapText="1"/>
    </xf>
    <xf numFmtId="4" fontId="25" fillId="0" borderId="13" xfId="0" applyNumberFormat="1" applyFont="1" applyBorder="1"/>
    <xf numFmtId="0" fontId="0" fillId="0" borderId="13" xfId="0" applyBorder="1"/>
    <xf numFmtId="4" fontId="31" fillId="0" borderId="4" xfId="0" applyNumberFormat="1" applyFont="1" applyBorder="1"/>
    <xf numFmtId="4" fontId="25" fillId="0" borderId="4" xfId="0" applyNumberFormat="1" applyFont="1" applyBorder="1"/>
    <xf numFmtId="167" fontId="0" fillId="0" borderId="0" xfId="0" applyNumberFormat="1"/>
    <xf numFmtId="4" fontId="23" fillId="0" borderId="4" xfId="844" applyNumberFormat="1" applyFont="1"/>
    <xf numFmtId="0" fontId="0" fillId="4" borderId="0" xfId="0" applyFill="1"/>
    <xf numFmtId="0" fontId="24" fillId="0" borderId="6" xfId="1" applyBorder="1"/>
    <xf numFmtId="0" fontId="24" fillId="4" borderId="6" xfId="1" applyFill="1" applyBorder="1"/>
    <xf numFmtId="14" fontId="24" fillId="4" borderId="6" xfId="1" applyNumberFormat="1" applyFill="1" applyBorder="1" applyAlignment="1" applyProtection="1">
      <alignment horizontal="center"/>
      <protection locked="0"/>
    </xf>
    <xf numFmtId="14" fontId="20" fillId="4" borderId="6" xfId="1" applyNumberFormat="1" applyFont="1" applyFill="1" applyBorder="1" applyAlignment="1" applyProtection="1">
      <alignment horizontal="center"/>
      <protection locked="0"/>
    </xf>
    <xf numFmtId="0" fontId="24" fillId="0" borderId="6" xfId="1" applyBorder="1" applyAlignment="1">
      <alignment horizontal="center"/>
    </xf>
    <xf numFmtId="0" fontId="15" fillId="0" borderId="6" xfId="0" applyFont="1" applyBorder="1" applyAlignment="1">
      <alignment horizontal="center" wrapText="1"/>
    </xf>
    <xf numFmtId="0" fontId="0" fillId="0" borderId="14" xfId="0" applyBorder="1" applyAlignment="1">
      <alignment horizontal="left"/>
    </xf>
    <xf numFmtId="0" fontId="15" fillId="0" borderId="15" xfId="0" applyFont="1" applyBorder="1" applyAlignment="1">
      <alignment horizontal="left" wrapText="1"/>
    </xf>
    <xf numFmtId="14" fontId="0" fillId="0" borderId="6" xfId="0" applyNumberFormat="1" applyBorder="1" applyAlignment="1">
      <alignment horizont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43" fontId="25" fillId="0" borderId="13" xfId="0" applyNumberFormat="1" applyFont="1" applyBorder="1"/>
    <xf numFmtId="43" fontId="0" fillId="0" borderId="4" xfId="0" applyNumberFormat="1" applyBorder="1"/>
    <xf numFmtId="0" fontId="15" fillId="3" borderId="5" xfId="380" applyFont="1" applyFill="1" applyBorder="1" applyAlignment="1">
      <alignment horizontal="center"/>
    </xf>
    <xf numFmtId="4" fontId="0" fillId="0" borderId="6" xfId="0" applyNumberFormat="1" applyBorder="1"/>
    <xf numFmtId="4" fontId="20" fillId="3" borderId="5" xfId="380" applyNumberFormat="1" applyFont="1" applyFill="1" applyBorder="1" applyAlignment="1">
      <alignment horizontal="center"/>
    </xf>
    <xf numFmtId="0" fontId="15" fillId="3" borderId="3" xfId="380" applyFont="1" applyFill="1" applyBorder="1" applyAlignment="1">
      <alignment horizontal="center"/>
    </xf>
    <xf numFmtId="4" fontId="20" fillId="3" borderId="3" xfId="380" applyNumberFormat="1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4" fontId="0" fillId="4" borderId="6" xfId="0" applyNumberFormat="1" applyFill="1" applyBorder="1"/>
    <xf numFmtId="0" fontId="23" fillId="0" borderId="0" xfId="0" applyFont="1"/>
    <xf numFmtId="0" fontId="23" fillId="0" borderId="6" xfId="0" applyFont="1" applyBorder="1" applyAlignment="1">
      <alignment horizontal="center" wrapText="1"/>
    </xf>
    <xf numFmtId="0" fontId="15" fillId="0" borderId="6" xfId="0" applyFont="1" applyBorder="1" applyAlignment="1">
      <alignment horizontal="left" wrapText="1"/>
    </xf>
    <xf numFmtId="0" fontId="23" fillId="0" borderId="6" xfId="0" applyFont="1" applyBorder="1" applyAlignment="1">
      <alignment horizontal="left" wrapText="1"/>
    </xf>
    <xf numFmtId="14" fontId="15" fillId="0" borderId="6" xfId="0" applyNumberFormat="1" applyFont="1" applyBorder="1" applyAlignment="1">
      <alignment horizontal="center"/>
    </xf>
    <xf numFmtId="4" fontId="23" fillId="0" borderId="6" xfId="0" applyNumberFormat="1" applyFont="1" applyBorder="1" applyAlignment="1">
      <alignment horizontal="right"/>
    </xf>
    <xf numFmtId="43" fontId="15" fillId="0" borderId="6" xfId="0" applyNumberFormat="1" applyFont="1" applyBorder="1" applyAlignment="1">
      <alignment horizontal="center" wrapText="1"/>
    </xf>
    <xf numFmtId="0" fontId="0" fillId="0" borderId="6" xfId="0" applyBorder="1"/>
    <xf numFmtId="0" fontId="26" fillId="0" borderId="6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left" vertical="center" wrapText="1"/>
    </xf>
    <xf numFmtId="43" fontId="15" fillId="0" borderId="6" xfId="0" applyNumberFormat="1" applyFont="1" applyBorder="1" applyAlignment="1">
      <alignment horizontal="center" vertical="top" wrapText="1"/>
    </xf>
    <xf numFmtId="0" fontId="15" fillId="0" borderId="6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4" fontId="26" fillId="0" borderId="6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wrapText="1"/>
    </xf>
    <xf numFmtId="0" fontId="23" fillId="0" borderId="6" xfId="0" applyFont="1" applyBorder="1" applyAlignment="1">
      <alignment wrapText="1"/>
    </xf>
    <xf numFmtId="14" fontId="23" fillId="0" borderId="6" xfId="0" applyNumberFormat="1" applyFont="1" applyBorder="1" applyAlignment="1" applyProtection="1">
      <alignment horizontal="center"/>
      <protection locked="0"/>
    </xf>
    <xf numFmtId="0" fontId="15" fillId="0" borderId="6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center" vertical="top" wrapText="1"/>
    </xf>
    <xf numFmtId="14" fontId="15" fillId="0" borderId="6" xfId="0" applyNumberFormat="1" applyFont="1" applyBorder="1" applyAlignment="1">
      <alignment horizontal="center" vertical="top"/>
    </xf>
    <xf numFmtId="0" fontId="15" fillId="0" borderId="6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27" fillId="0" borderId="6" xfId="2227" applyFont="1" applyBorder="1" applyAlignment="1">
      <alignment horizontal="center"/>
    </xf>
    <xf numFmtId="0" fontId="27" fillId="0" borderId="6" xfId="2227" applyFont="1" applyBorder="1" applyAlignment="1">
      <alignment horizontal="left"/>
    </xf>
    <xf numFmtId="0" fontId="27" fillId="0" borderId="6" xfId="2227" applyFont="1" applyBorder="1" applyAlignment="1">
      <alignment horizontal="left" wrapText="1"/>
    </xf>
    <xf numFmtId="0" fontId="23" fillId="0" borderId="0" xfId="0" applyFont="1" applyAlignment="1">
      <alignment horizontal="center"/>
    </xf>
    <xf numFmtId="14" fontId="27" fillId="0" borderId="6" xfId="2227" applyNumberFormat="1" applyFont="1" applyBorder="1" applyAlignment="1">
      <alignment horizontal="center"/>
    </xf>
    <xf numFmtId="0" fontId="27" fillId="0" borderId="6" xfId="3" applyFont="1" applyBorder="1" applyAlignment="1">
      <alignment horizontal="left"/>
    </xf>
    <xf numFmtId="0" fontId="27" fillId="0" borderId="6" xfId="3" applyFont="1" applyBorder="1" applyAlignment="1">
      <alignment horizontal="left" wrapText="1"/>
    </xf>
    <xf numFmtId="14" fontId="15" fillId="0" borderId="6" xfId="0" applyNumberFormat="1" applyFont="1" applyBorder="1" applyAlignment="1">
      <alignment horizontal="center" vertical="center" wrapText="1"/>
    </xf>
    <xf numFmtId="43" fontId="16" fillId="0" borderId="6" xfId="0" applyNumberFormat="1" applyFont="1" applyBorder="1" applyAlignment="1">
      <alignment horizontal="center" wrapText="1"/>
    </xf>
    <xf numFmtId="0" fontId="23" fillId="0" borderId="6" xfId="1" applyFont="1" applyBorder="1" applyAlignment="1">
      <alignment horizontal="left" wrapText="1"/>
    </xf>
    <xf numFmtId="4" fontId="23" fillId="0" borderId="6" xfId="1" applyNumberFormat="1" applyFont="1" applyBorder="1" applyAlignment="1">
      <alignment horizontal="right"/>
    </xf>
    <xf numFmtId="0" fontId="23" fillId="0" borderId="6" xfId="0" applyFont="1" applyBorder="1" applyAlignment="1">
      <alignment horizontal="left"/>
    </xf>
    <xf numFmtId="0" fontId="14" fillId="0" borderId="6" xfId="0" applyFont="1" applyBorder="1" applyAlignment="1">
      <alignment wrapText="1"/>
    </xf>
    <xf numFmtId="0" fontId="13" fillId="0" borderId="6" xfId="4" applyFont="1" applyBorder="1" applyAlignment="1">
      <alignment wrapText="1"/>
    </xf>
    <xf numFmtId="0" fontId="23" fillId="0" borderId="6" xfId="4" applyFont="1" applyBorder="1" applyAlignment="1">
      <alignment wrapText="1"/>
    </xf>
    <xf numFmtId="0" fontId="23" fillId="0" borderId="6" xfId="2226" applyFont="1" applyBorder="1" applyAlignment="1">
      <alignment horizontal="left" wrapText="1"/>
    </xf>
    <xf numFmtId="0" fontId="26" fillId="0" borderId="4" xfId="2227" applyAlignment="1">
      <alignment horizontal="left" wrapText="1"/>
    </xf>
    <xf numFmtId="0" fontId="27" fillId="0" borderId="3" xfId="2227" applyFont="1" applyBorder="1" applyAlignment="1">
      <alignment horizontal="left" wrapText="1"/>
    </xf>
    <xf numFmtId="4" fontId="23" fillId="0" borderId="20" xfId="0" applyNumberFormat="1" applyFont="1" applyBorder="1" applyAlignment="1">
      <alignment horizontal="right"/>
    </xf>
    <xf numFmtId="0" fontId="27" fillId="0" borderId="3" xfId="2227" applyFont="1" applyBorder="1" applyAlignment="1">
      <alignment horizontal="left"/>
    </xf>
    <xf numFmtId="0" fontId="2" fillId="0" borderId="6" xfId="0" applyFont="1" applyBorder="1"/>
    <xf numFmtId="0" fontId="2" fillId="0" borderId="6" xfId="0" applyFont="1" applyBorder="1" applyAlignment="1">
      <alignment horizontal="left" wrapText="1"/>
    </xf>
    <xf numFmtId="14" fontId="6" fillId="0" borderId="6" xfId="1305" applyNumberFormat="1" applyFont="1" applyFill="1" applyBorder="1" applyAlignment="1" applyProtection="1">
      <alignment horizontal="center"/>
      <protection locked="0"/>
    </xf>
    <xf numFmtId="4" fontId="34" fillId="0" borderId="6" xfId="0" applyNumberFormat="1" applyFont="1" applyBorder="1" applyAlignment="1">
      <alignment vertical="center" wrapText="1"/>
    </xf>
    <xf numFmtId="0" fontId="23" fillId="0" borderId="6" xfId="2" applyFont="1" applyBorder="1" applyAlignment="1">
      <alignment horizontal="left" wrapText="1"/>
    </xf>
    <xf numFmtId="4" fontId="23" fillId="0" borderId="6" xfId="107" applyNumberFormat="1" applyFont="1" applyBorder="1" applyAlignment="1">
      <alignment horizontal="right"/>
    </xf>
    <xf numFmtId="43" fontId="22" fillId="0" borderId="6" xfId="0" applyNumberFormat="1" applyFont="1" applyBorder="1" applyAlignment="1">
      <alignment horizontal="center" wrapText="1"/>
    </xf>
    <xf numFmtId="0" fontId="15" fillId="0" borderId="6" xfId="381" applyFont="1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14" fontId="27" fillId="0" borderId="2" xfId="2227" applyNumberFormat="1" applyFont="1" applyBorder="1" applyAlignment="1">
      <alignment horizontal="center"/>
    </xf>
    <xf numFmtId="14" fontId="27" fillId="0" borderId="22" xfId="2227" applyNumberFormat="1" applyFont="1" applyBorder="1" applyAlignment="1">
      <alignment horizontal="center"/>
    </xf>
    <xf numFmtId="0" fontId="22" fillId="0" borderId="6" xfId="0" applyFont="1" applyBorder="1" applyAlignment="1">
      <alignment horizontal="left" wrapText="1"/>
    </xf>
    <xf numFmtId="0" fontId="22" fillId="0" borderId="6" xfId="0" applyFont="1" applyBorder="1" applyAlignment="1">
      <alignment horizontal="left" vertical="center" wrapText="1"/>
    </xf>
    <xf numFmtId="14" fontId="15" fillId="0" borderId="6" xfId="0" applyNumberFormat="1" applyFont="1" applyBorder="1" applyAlignment="1">
      <alignment horizontal="center" wrapText="1"/>
    </xf>
    <xf numFmtId="0" fontId="10" fillId="0" borderId="6" xfId="0" applyFont="1" applyBorder="1" applyAlignment="1">
      <alignment wrapText="1"/>
    </xf>
    <xf numFmtId="14" fontId="27" fillId="0" borderId="21" xfId="2227" applyNumberFormat="1" applyFont="1" applyBorder="1" applyAlignment="1">
      <alignment horizontal="center"/>
    </xf>
    <xf numFmtId="0" fontId="15" fillId="0" borderId="6" xfId="0" applyFont="1" applyBorder="1" applyAlignment="1">
      <alignment horizontal="left"/>
    </xf>
    <xf numFmtId="14" fontId="15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27" fillId="0" borderId="23" xfId="2227" applyFont="1" applyBorder="1" applyAlignment="1">
      <alignment horizontal="left" wrapText="1"/>
    </xf>
    <xf numFmtId="0" fontId="15" fillId="0" borderId="24" xfId="0" applyFont="1" applyBorder="1" applyAlignment="1">
      <alignment wrapText="1"/>
    </xf>
    <xf numFmtId="0" fontId="27" fillId="0" borderId="24" xfId="2227" applyFont="1" applyBorder="1" applyAlignment="1">
      <alignment horizontal="left" wrapText="1"/>
    </xf>
    <xf numFmtId="0" fontId="27" fillId="0" borderId="25" xfId="2227" applyFont="1" applyBorder="1" applyAlignment="1">
      <alignment horizontal="left" wrapText="1"/>
    </xf>
    <xf numFmtId="0" fontId="23" fillId="0" borderId="21" xfId="0" applyFont="1" applyBorder="1" applyAlignment="1">
      <alignment horizontal="left" wrapText="1"/>
    </xf>
    <xf numFmtId="0" fontId="27" fillId="0" borderId="21" xfId="2227" applyFont="1" applyBorder="1" applyAlignment="1">
      <alignment horizontal="left" wrapText="1"/>
    </xf>
    <xf numFmtId="0" fontId="23" fillId="0" borderId="6" xfId="0" applyFont="1" applyBorder="1" applyAlignment="1">
      <alignment horizontal="center"/>
    </xf>
    <xf numFmtId="0" fontId="23" fillId="0" borderId="6" xfId="0" applyFont="1" applyBorder="1"/>
  </cellXfs>
  <cellStyles count="7450">
    <cellStyle name="Millares 10" xfId="1305" xr:uid="{4D95CBB2-14CB-4F18-A51D-66B70CB761AC}"/>
    <cellStyle name="Millares 2" xfId="6" xr:uid="{66776A12-4317-4354-B380-0598DA521AC5}"/>
    <cellStyle name="Millares 2 2" xfId="30" xr:uid="{B5412D65-5E00-40E2-86A6-2811314A7F97}"/>
    <cellStyle name="Millares 2 2 2" xfId="106" xr:uid="{441A1B5C-F1DE-486D-8A0D-94BF167B573E}"/>
    <cellStyle name="Millares 2 2 2 2" xfId="196" xr:uid="{FA912F74-9A78-493C-9BC6-E8DEDDEF4635}"/>
    <cellStyle name="Millares 2 2 2 2 2" xfId="370" xr:uid="{F0FA0424-119E-4F03-95A6-D2DAB8160CE7}"/>
    <cellStyle name="Millares 2 2 2 2 2 2" xfId="833" xr:uid="{0A728189-2C27-49F7-97EA-EFB3050841B8}"/>
    <cellStyle name="Millares 2 2 2 2 2 2 2" xfId="7211" xr:uid="{F84346AA-0FD9-4002-B6A2-C55C30058916}"/>
    <cellStyle name="Millares 2 2 2 2 2 2 3" xfId="4854" xr:uid="{B69F2F08-7948-4ACA-A579-6F11578FB7D8}"/>
    <cellStyle name="Millares 2 2 2 2 2 3" xfId="1294" xr:uid="{2E57E25E-E475-4002-AC19-D10A04194E01}"/>
    <cellStyle name="Millares 2 2 2 2 2 3 2" xfId="6886" xr:uid="{DC022E08-8BE8-4E6C-8F33-C553212C4E99}"/>
    <cellStyle name="Millares 2 2 2 2 2 4" xfId="1755" xr:uid="{434784B0-C113-4735-91B2-93CEE0647CFF}"/>
    <cellStyle name="Millares 2 2 2 2 2 4 2" xfId="4528" xr:uid="{1738EAAD-72A9-4FB0-BEF1-4D2951DBB3F8}"/>
    <cellStyle name="Millares 2 2 2 2 2 5" xfId="2215" xr:uid="{EE3AFEFC-64E1-4A38-9801-DFFE7C7D99FF}"/>
    <cellStyle name="Millares 2 2 2 2 2 6" xfId="2677" xr:uid="{2C0184E4-8AA2-472F-90D3-3E85B31A2F5A}"/>
    <cellStyle name="Millares 2 2 2 2 3" xfId="603" xr:uid="{295CCE2D-B38F-4152-B7B7-856350681446}"/>
    <cellStyle name="Millares 2 2 2 2 3 2" xfId="7042" xr:uid="{6FD825FE-880D-432A-878A-B1B0772D79A3}"/>
    <cellStyle name="Millares 2 2 2 2 3 3" xfId="4685" xr:uid="{8E953C62-45C9-42D7-B95E-3DC2B3247BE7}"/>
    <cellStyle name="Millares 2 2 2 2 4" xfId="1064" xr:uid="{5ADFB12A-0D39-4442-BDF0-B63A9833526D}"/>
    <cellStyle name="Millares 2 2 2 2 4 2" xfId="7440" xr:uid="{1085FA5F-1F75-4628-8EEE-CF1DFAA320B9}"/>
    <cellStyle name="Millares 2 2 2 2 4 3" xfId="5083" xr:uid="{BA6C8C1B-9869-4184-BCA4-8859ADB18E22}"/>
    <cellStyle name="Millares 2 2 2 2 5" xfId="1525" xr:uid="{ED1AAFDE-2E54-4890-92DB-EC84F5995229}"/>
    <cellStyle name="Millares 2 2 2 2 5 2" xfId="6705" xr:uid="{71F3AFEE-D2A7-43BD-A728-8CB29612AA7C}"/>
    <cellStyle name="Millares 2 2 2 2 6" xfId="1985" xr:uid="{2DC2610B-0C67-4BA8-9518-59F70857E389}"/>
    <cellStyle name="Millares 2 2 2 2 6 2" xfId="4341" xr:uid="{6FC493BB-B56F-46F3-99E7-3D26880046B5}"/>
    <cellStyle name="Millares 2 2 2 2 7" xfId="2447" xr:uid="{2E4513A6-3769-4B9D-886D-E67BA14DC3CF}"/>
    <cellStyle name="Millares 2 2 2 3" xfId="291" xr:uid="{7A6230CD-EBD7-4B69-99A6-AE1A76B0145F}"/>
    <cellStyle name="Millares 2 2 2 3 2" xfId="759" xr:uid="{73208828-B8D9-4AF0-84F3-5DF961720AA0}"/>
    <cellStyle name="Millares 2 2 2 3 2 2" xfId="1220" xr:uid="{ED7BA7D5-21E6-4226-9E11-F5C081531C69}"/>
    <cellStyle name="Millares 2 2 2 3 2 2 2" xfId="7137" xr:uid="{E0269AAC-841B-4EB3-ACDE-4F3ABD2B57C4}"/>
    <cellStyle name="Millares 2 2 2 3 2 3" xfId="1681" xr:uid="{C0BCAD0F-CBA3-46C3-B55B-1D4308264E05}"/>
    <cellStyle name="Millares 2 2 2 3 2 3 2" xfId="4780" xr:uid="{36912EC4-475A-45FE-A548-1767EAB7AF79}"/>
    <cellStyle name="Millares 2 2 2 3 2 4" xfId="2141" xr:uid="{BF3BEDDE-C3EA-44ED-AEAF-5FACED77674C}"/>
    <cellStyle name="Millares 2 2 2 3 2 5" xfId="2603" xr:uid="{C31AC00D-759F-4803-8F60-67D1D5203DB6}"/>
    <cellStyle name="Millares 2 2 2 3 3" xfId="529" xr:uid="{52593D72-82DE-4D00-80E8-D2B8AAC4416D}"/>
    <cellStyle name="Millares 2 2 2 3 3 2" xfId="7366" xr:uid="{6EB6E19F-414B-4E5E-BF7C-758C2EC9B999}"/>
    <cellStyle name="Millares 2 2 2 3 3 3" xfId="5009" xr:uid="{0EF91A0B-EC8A-4716-BBC8-DB2868663E72}"/>
    <cellStyle name="Millares 2 2 2 3 4" xfId="990" xr:uid="{8EE16ACF-2833-4B39-9030-5549E5C30BD1}"/>
    <cellStyle name="Millares 2 2 2 3 4 2" xfId="3384" xr:uid="{572E6202-9AC4-4677-ABC8-61B0BB5BE65B}"/>
    <cellStyle name="Millares 2 2 2 3 5" xfId="1451" xr:uid="{3E104747-F288-4860-A7BD-A8FC316364A0}"/>
    <cellStyle name="Millares 2 2 2 3 6" xfId="1911" xr:uid="{825C8C61-C1E1-46E1-8E53-D034F1E5F0B8}"/>
    <cellStyle name="Millares 2 2 2 3 7" xfId="2373" xr:uid="{31BFF602-AEC1-4CB5-8C1C-FA1ABB91DC38}"/>
    <cellStyle name="Millares 2 2 2 4" xfId="272" xr:uid="{15E41318-FBF6-4CA4-82C8-B036A9A5AB0C}"/>
    <cellStyle name="Millares 2 2 2 4 2" xfId="683" xr:uid="{30C28B15-061B-459C-965C-C447328A91AF}"/>
    <cellStyle name="Millares 2 2 2 4 2 2" xfId="7118" xr:uid="{841B8B3F-F7D3-46EE-8D3C-65AF71168668}"/>
    <cellStyle name="Millares 2 2 2 4 2 3" xfId="4761" xr:uid="{02113A9A-6D21-498B-8918-BBE411AEB19E}"/>
    <cellStyle name="Millares 2 2 2 4 3" xfId="1144" xr:uid="{7D01279D-EC3C-4DDB-AEA4-F53312AEACB5}"/>
    <cellStyle name="Millares 2 2 2 4 3 2" xfId="6811" xr:uid="{07FFBF39-A5BF-4865-835E-8D80169C3B3F}"/>
    <cellStyle name="Millares 2 2 2 4 4" xfId="1605" xr:uid="{92E48A37-CFA4-4D1E-8B4B-6E8EA71BA1E3}"/>
    <cellStyle name="Millares 2 2 2 4 4 2" xfId="4450" xr:uid="{FDA967FE-1CE2-4268-B1E5-D3429B0473D0}"/>
    <cellStyle name="Millares 2 2 2 4 5" xfId="2065" xr:uid="{E8A0FAF4-94B7-45A3-8EEA-429A6A9F7061}"/>
    <cellStyle name="Millares 2 2 2 4 6" xfId="2527" xr:uid="{8A5BCCD9-C8F2-4062-B52D-C0A46A51CED9}"/>
    <cellStyle name="Millares 2 2 2 5" xfId="453" xr:uid="{32349FD0-FD80-45C9-8F86-863C5853D434}"/>
    <cellStyle name="Millares 2 2 2 5 2" xfId="6966" xr:uid="{13A34C77-6996-464E-8B34-DF1D92226A63}"/>
    <cellStyle name="Millares 2 2 2 5 3" xfId="4609" xr:uid="{F2B4CCDD-75AE-4C2B-88AD-36BB3D47F7E3}"/>
    <cellStyle name="Millares 2 2 2 6" xfId="914" xr:uid="{EFD92EFA-93ED-4247-9EF4-72F21FEDF548}"/>
    <cellStyle name="Millares 2 2 2 6 2" xfId="7290" xr:uid="{5C78E682-3C03-4859-A237-1DC6251F985B}"/>
    <cellStyle name="Millares 2 2 2 6 3" xfId="4933" xr:uid="{A2D8AB8B-3925-4880-B5DE-10E6C8808178}"/>
    <cellStyle name="Millares 2 2 2 7" xfId="1375" xr:uid="{00190FEF-71E4-4E8B-8514-A0631AA4FF7E}"/>
    <cellStyle name="Millares 2 2 2 7 2" xfId="5104" xr:uid="{49F2A833-EF73-4C72-9D26-520B9B18C01C}"/>
    <cellStyle name="Millares 2 2 2 8" xfId="1835" xr:uid="{107F0F82-10CE-43E8-AB02-443D0E4C2E55}"/>
    <cellStyle name="Millares 2 2 2 8 2" xfId="2700" xr:uid="{007E679B-969F-4A5F-B450-080F31474D9B}"/>
    <cellStyle name="Millares 2 2 2 9" xfId="2297" xr:uid="{6EF2727E-EF6A-4C04-9DC1-9B868F7F7F9F}"/>
    <cellStyle name="Millares 2 2 3" xfId="311" xr:uid="{CDAC4AAD-C059-4872-83F0-57AA10CBD520}"/>
    <cellStyle name="Millares 2 2 3 2" xfId="379" xr:uid="{728B363F-314A-42C5-A482-6F28BC3D18DF}"/>
    <cellStyle name="Millares 2 2 3 2 2" xfId="842" xr:uid="{5CC491FA-73D7-44ED-9F2B-4A05E9A8F36D}"/>
    <cellStyle name="Millares 2 2 3 2 2 2" xfId="1303" xr:uid="{ECB0C5CF-09A2-4FE5-B010-8B7C2775445D}"/>
    <cellStyle name="Millares 2 2 3 2 2 2 2" xfId="7220" xr:uid="{67C1BEF5-F7F2-4565-91CC-9ACDE1CB64AD}"/>
    <cellStyle name="Millares 2 2 3 2 2 3" xfId="1764" xr:uid="{60E9503A-60C5-4612-8EE9-EC2A0733ADF0}"/>
    <cellStyle name="Millares 2 2 3 2 2 3 2" xfId="4863" xr:uid="{5E2F4FA7-BA26-4598-B4F2-66A46E12F2E9}"/>
    <cellStyle name="Millares 2 2 3 2 2 4" xfId="2224" xr:uid="{084BFCC0-B0BC-4723-B012-56D48F7AD288}"/>
    <cellStyle name="Millares 2 2 3 2 2 5" xfId="2686" xr:uid="{D7C61119-73FD-476B-8BEC-4F66563D4B72}"/>
    <cellStyle name="Millares 2 2 3 2 3" xfId="612" xr:uid="{45F6E0D3-1653-4886-9620-0EB9ADAB01E0}"/>
    <cellStyle name="Millares 2 2 3 2 3 2" xfId="7449" xr:uid="{A7AD9CED-128A-4FC1-A156-109E1106C898}"/>
    <cellStyle name="Millares 2 2 3 2 3 3" xfId="5092" xr:uid="{A4B4E9F4-A2C4-44E9-AA8C-E9C8A9DBF95A}"/>
    <cellStyle name="Millares 2 2 3 2 4" xfId="1073" xr:uid="{54E1FCFD-475F-44EA-880F-8F9CD2E66DDE}"/>
    <cellStyle name="Millares 2 2 3 2 4 2" xfId="6895" xr:uid="{FB64E106-1E94-46F1-8D4D-F76569B2B9E3}"/>
    <cellStyle name="Millares 2 2 3 2 5" xfId="1534" xr:uid="{FC819B4B-65E7-4B3A-B5FE-3E4ADF0CDFE6}"/>
    <cellStyle name="Millares 2 2 3 2 5 2" xfId="4537" xr:uid="{653CCF45-5A10-41E2-9222-135E6D02A2CB}"/>
    <cellStyle name="Millares 2 2 3 2 6" xfId="1994" xr:uid="{F9A8DDF0-84BE-432C-ABD3-CF895A803338}"/>
    <cellStyle name="Millares 2 2 3 2 7" xfId="2456" xr:uid="{E43A2017-83B7-41F5-AD32-B67873154861}"/>
    <cellStyle name="Millares 2 2 3 3" xfId="4470" xr:uid="{C7B63AF9-801C-4909-A77A-09ABABAEF381}"/>
    <cellStyle name="Millares 2 2 3 4" xfId="5737" xr:uid="{6F24E926-46CD-4D8A-96C6-50BF05EF29AF}"/>
    <cellStyle name="Millares 2 2 3 5" xfId="3354" xr:uid="{CE2C4D1F-CB0A-45DF-8983-4F115EA693C3}"/>
    <cellStyle name="Millares 2 2 4" xfId="300" xr:uid="{B12442C2-6952-487B-9E2B-2E39A03DECD0}"/>
    <cellStyle name="Millares 2 2 4 2" xfId="768" xr:uid="{B5B31146-FC81-479C-AFB8-52219547EAC4}"/>
    <cellStyle name="Millares 2 2 4 2 2" xfId="1229" xr:uid="{121EBCFB-D1A0-4CE5-867F-FABCBEF747ED}"/>
    <cellStyle name="Millares 2 2 4 2 2 2" xfId="7146" xr:uid="{FE793CFB-3A2C-449D-9B8B-D7356D4757BC}"/>
    <cellStyle name="Millares 2 2 4 2 3" xfId="1690" xr:uid="{34DBA53D-3AB6-444C-9111-92A3D329E2AC}"/>
    <cellStyle name="Millares 2 2 4 2 3 2" xfId="4789" xr:uid="{0A653BA5-B80E-43A8-A859-F4B6548E1BFB}"/>
    <cellStyle name="Millares 2 2 4 2 4" xfId="2150" xr:uid="{DBD2DABA-E329-4AEE-A906-53A11ED6974C}"/>
    <cellStyle name="Millares 2 2 4 2 5" xfId="2612" xr:uid="{D2AC0B09-DD1B-462D-8FEA-B21DBEFA84E6}"/>
    <cellStyle name="Millares 2 2 4 3" xfId="538" xr:uid="{9DA68772-BCE0-4470-B980-821B17289F64}"/>
    <cellStyle name="Millares 2 2 4 3 2" xfId="7375" xr:uid="{19A25AD6-D365-4F1D-88DF-2D9BA1196633}"/>
    <cellStyle name="Millares 2 2 4 3 3" xfId="5018" xr:uid="{3FE0E0EE-0951-4E42-916A-5DF3155B2334}"/>
    <cellStyle name="Millares 2 2 4 4" xfId="999" xr:uid="{BE753E51-A7B7-4455-831C-BABE18C14F63}"/>
    <cellStyle name="Millares 2 2 4 4 2" xfId="6821" xr:uid="{DE7D27CD-BC07-448E-9ACE-C4EC3151E308}"/>
    <cellStyle name="Millares 2 2 4 5" xfId="1460" xr:uid="{652ACAF0-4E69-489B-85EF-3A0E73365E94}"/>
    <cellStyle name="Millares 2 2 4 5 2" xfId="4460" xr:uid="{DB85242F-701E-45A9-B0F6-2C8F54828853}"/>
    <cellStyle name="Millares 2 2 4 6" xfId="1920" xr:uid="{9A60F090-4D31-4879-9F08-CCF0078A8C11}"/>
    <cellStyle name="Millares 2 2 4 7" xfId="2382" xr:uid="{0D5E1D78-038E-4E6F-AB14-D1E981C8B56F}"/>
    <cellStyle name="Millares 2 3" xfId="105" xr:uid="{C99EB797-D74A-4A89-9529-0BC58DB431F6}"/>
    <cellStyle name="Millares 2 3 2" xfId="115" xr:uid="{A10346EA-315E-4DF9-96AA-76660C6B2C66}"/>
    <cellStyle name="Millares 2 3 2 2" xfId="3369" xr:uid="{78E47940-2D9E-4CC7-BC98-BB014E42D436}"/>
    <cellStyle name="Millares 2 3 2 3" xfId="3364" xr:uid="{8E29A71F-0008-44FD-B031-FD5C55F63565}"/>
    <cellStyle name="Millares 2 3 3" xfId="3363" xr:uid="{4984CEF5-CC37-4F0D-9F13-62F2AF4B5BF9}"/>
    <cellStyle name="Millares 2 4" xfId="102" xr:uid="{91EE2C3C-1408-416F-94B2-D0C2CDD0EC63}"/>
    <cellStyle name="Millares 2 5" xfId="101" xr:uid="{55E59776-9363-422F-BC4F-4C3C9DE6FAD6}"/>
    <cellStyle name="Millares 2 5 2" xfId="195" xr:uid="{D1A2A05B-F064-4586-9472-38E0F968F227}"/>
    <cellStyle name="Millares 2 5 2 2" xfId="299" xr:uid="{377D9ADC-7FF0-4DE1-9754-AC6397379A47}"/>
    <cellStyle name="Millares 2 5 2 2 2" xfId="767" xr:uid="{3360FF11-D0C5-4514-83E6-95B063F52052}"/>
    <cellStyle name="Millares 2 5 2 2 2 2" xfId="7145" xr:uid="{855C94A2-8D25-44BA-A799-30BAB999D458}"/>
    <cellStyle name="Millares 2 5 2 2 2 3" xfId="4788" xr:uid="{DA059458-D952-4368-AF31-217A50EE2E9D}"/>
    <cellStyle name="Millares 2 5 2 2 3" xfId="1228" xr:uid="{2D92C356-7556-43DD-8B99-454FEB5FA800}"/>
    <cellStyle name="Millares 2 5 2 2 3 2" xfId="6820" xr:uid="{20748CC9-22D1-4C75-8C05-1861BF84D896}"/>
    <cellStyle name="Millares 2 5 2 2 4" xfId="1689" xr:uid="{FBA3E56A-7FB0-4049-B518-E2A2425384C7}"/>
    <cellStyle name="Millares 2 5 2 2 4 2" xfId="4459" xr:uid="{6780ECAF-3410-4A57-9096-8C5E0362CA0E}"/>
    <cellStyle name="Millares 2 5 2 2 5" xfId="2149" xr:uid="{09FB44B2-BEBE-4C6D-B4B0-15D5028C5DDF}"/>
    <cellStyle name="Millares 2 5 2 2 6" xfId="2611" xr:uid="{22EFF209-C690-4EE9-8496-3093A9808183}"/>
    <cellStyle name="Millares 2 5 2 3" xfId="537" xr:uid="{C49F0FF9-0FCF-4E20-8FD1-8A159A30C75F}"/>
    <cellStyle name="Millares 2 5 2 3 2" xfId="7041" xr:uid="{10E2366E-D3A9-42F5-89EB-F73A0563FC20}"/>
    <cellStyle name="Millares 2 5 2 3 3" xfId="4684" xr:uid="{274EC3E2-0AD7-4FBC-8A8F-AA7903A90E05}"/>
    <cellStyle name="Millares 2 5 2 4" xfId="998" xr:uid="{D0F63480-F9E6-40D7-A54E-3F558C267A00}"/>
    <cellStyle name="Millares 2 5 2 4 2" xfId="7374" xr:uid="{0BA5568F-065A-4D06-B613-79208BF8A6EE}"/>
    <cellStyle name="Millares 2 5 2 4 3" xfId="5017" xr:uid="{F251A5D7-9CFE-4493-9E40-0CC36A0F6021}"/>
    <cellStyle name="Millares 2 5 2 5" xfId="1459" xr:uid="{D717D274-4025-43C4-A68B-1751B97C7AAB}"/>
    <cellStyle name="Millares 2 5 2 5 2" xfId="6704" xr:uid="{024D69AE-C149-45FE-A05A-DE6E34C520ED}"/>
    <cellStyle name="Millares 2 5 2 6" xfId="1919" xr:uid="{C9CDCA12-3B9A-4A4D-9F7F-D0813405702D}"/>
    <cellStyle name="Millares 2 5 2 6 2" xfId="4340" xr:uid="{32902F4D-F439-4E19-A89C-715ECC8890E7}"/>
    <cellStyle name="Millares 2 5 2 7" xfId="2381" xr:uid="{D2E08DC9-D77E-40C6-B2C2-3841C18DC947}"/>
    <cellStyle name="Millares 2 5 3" xfId="290" xr:uid="{F8A78817-EC23-4AB2-A9AF-1834B8B91F1A}"/>
    <cellStyle name="Millares 2 5 3 2" xfId="758" xr:uid="{BAFDF46D-3A9B-4C12-BD28-14300EBFA16C}"/>
    <cellStyle name="Millares 2 5 3 2 2" xfId="1219" xr:uid="{1E382933-642A-4B5C-8698-D0C59D1324E2}"/>
    <cellStyle name="Millares 2 5 3 2 2 2" xfId="7136" xr:uid="{83AF43FC-DB61-4345-AD93-137CD6C788EC}"/>
    <cellStyle name="Millares 2 5 3 2 3" xfId="1680" xr:uid="{9949F9B8-686A-4C64-913E-80C4B8668D16}"/>
    <cellStyle name="Millares 2 5 3 2 3 2" xfId="4779" xr:uid="{8E00078D-019F-4625-82B6-48CA0350069B}"/>
    <cellStyle name="Millares 2 5 3 2 4" xfId="2140" xr:uid="{852DAAD9-982A-4FBD-98DE-889D6919851F}"/>
    <cellStyle name="Millares 2 5 3 2 5" xfId="2602" xr:uid="{77602979-045B-4ED9-A2FB-6AF6D22D0981}"/>
    <cellStyle name="Millares 2 5 3 3" xfId="528" xr:uid="{16E1AF56-B9C5-4A34-93A9-29E76837832E}"/>
    <cellStyle name="Millares 2 5 3 3 2" xfId="7365" xr:uid="{749CE048-A1EF-4FC1-8A9F-2B556AA85675}"/>
    <cellStyle name="Millares 2 5 3 3 3" xfId="5008" xr:uid="{808E9F88-913F-4462-BC16-B6DBE8477E3D}"/>
    <cellStyle name="Millares 2 5 3 4" xfId="989" xr:uid="{2366B6AC-73D0-43C3-A4C7-27AC2130156D}"/>
    <cellStyle name="Millares 2 5 3 4 2" xfId="5739" xr:uid="{2A17DE32-7807-48E3-9BED-C78BEAED5AB6}"/>
    <cellStyle name="Millares 2 5 3 5" xfId="1450" xr:uid="{DD0D4349-6E4C-4EA0-AC7C-19DA74938B73}"/>
    <cellStyle name="Millares 2 5 3 5 2" xfId="3366" xr:uid="{ED8A7589-47CC-41A0-9ADA-2BEE975533F7}"/>
    <cellStyle name="Millares 2 5 3 6" xfId="1910" xr:uid="{450F0EF4-7243-439A-9814-A9D0EBE27270}"/>
    <cellStyle name="Millares 2 5 3 7" xfId="2372" xr:uid="{319B0C6E-556C-4280-A866-3EAEFB96B4CC}"/>
    <cellStyle name="Millares 2 5 4" xfId="271" xr:uid="{256587BD-2B88-4D1E-A6A5-5A61C2B93CB9}"/>
    <cellStyle name="Millares 2 5 4 2" xfId="682" xr:uid="{FA136CE9-E5CB-4A03-8588-FE7AA309D2AF}"/>
    <cellStyle name="Millares 2 5 4 2 2" xfId="7117" xr:uid="{6A22E8E4-324D-4E3A-926F-253D499E1B02}"/>
    <cellStyle name="Millares 2 5 4 2 3" xfId="4760" xr:uid="{D2272B5F-0F10-40A6-B40A-BE85AD4C07EC}"/>
    <cellStyle name="Millares 2 5 4 3" xfId="1143" xr:uid="{D54C7636-F7C8-4A5F-A5CA-B82FA4E3FAB5}"/>
    <cellStyle name="Millares 2 5 4 3 2" xfId="6810" xr:uid="{B098E498-FD83-42ED-9B30-69F1B7BA0DB4}"/>
    <cellStyle name="Millares 2 5 4 4" xfId="1604" xr:uid="{0BECAEA7-747B-4A5F-9E45-75AA558C9F55}"/>
    <cellStyle name="Millares 2 5 4 4 2" xfId="4449" xr:uid="{5106842A-08E6-45F8-8CD1-CCF390BE3681}"/>
    <cellStyle name="Millares 2 5 4 5" xfId="2064" xr:uid="{7F0CB9D4-3E74-4787-A4FB-805433894390}"/>
    <cellStyle name="Millares 2 5 4 6" xfId="2526" xr:uid="{848AAD38-4833-44C7-B761-BADA94A9FDA1}"/>
    <cellStyle name="Millares 2 5 5" xfId="452" xr:uid="{7847C881-7EAB-4524-98E5-0DFA1F0F03EA}"/>
    <cellStyle name="Millares 2 5 5 2" xfId="6965" xr:uid="{5A166905-1ADF-4856-9892-074CE2526D67}"/>
    <cellStyle name="Millares 2 5 5 3" xfId="4608" xr:uid="{5358C571-E9AB-4217-8D19-2D41E3D83621}"/>
    <cellStyle name="Millares 2 5 6" xfId="913" xr:uid="{491BDC98-E524-4E4D-891A-EA2659926A28}"/>
    <cellStyle name="Millares 2 5 6 2" xfId="7289" xr:uid="{0CF18759-E787-42F1-8D9A-9CE296DABF84}"/>
    <cellStyle name="Millares 2 5 6 3" xfId="4932" xr:uid="{7E56D13A-BE12-4937-8AD1-C47BA4AA152F}"/>
    <cellStyle name="Millares 2 5 7" xfId="1374" xr:uid="{E625CF3F-874F-4687-93E0-4BD2B34B1657}"/>
    <cellStyle name="Millares 2 5 7 2" xfId="5103" xr:uid="{BBB7E9B2-5238-4F07-B90F-2566833E0182}"/>
    <cellStyle name="Millares 2 5 8" xfId="1834" xr:uid="{B3F8645B-A424-4AD9-AB38-BA9E936A19AF}"/>
    <cellStyle name="Millares 2 5 8 2" xfId="2699" xr:uid="{A20A93F5-4A5D-4DEA-A808-3B2EF2A8A5F0}"/>
    <cellStyle name="Millares 2 5 9" xfId="2296" xr:uid="{AAB829A1-CFE2-4DE2-A82C-1DDCB945D57F}"/>
    <cellStyle name="Millares 2 6" xfId="3352" xr:uid="{2F991B5B-68E1-4087-A61E-34872D9D6CAC}"/>
    <cellStyle name="Millares 2 6 2" xfId="5736" xr:uid="{6E7C7A85-8790-4933-AF02-1EAB7A5013CF}"/>
    <cellStyle name="Millares 3" xfId="7" xr:uid="{060E4981-7AD8-47E3-AEDE-EC9DA60AF9BE}"/>
    <cellStyle name="Millares 3 10" xfId="384" xr:uid="{6FF5F6D2-81A5-4DEA-AFED-EA0A1E9EE3E8}"/>
    <cellStyle name="Millares 3 10 2" xfId="5225" xr:uid="{3900406F-82E2-460E-AB43-681A0FEAB512}"/>
    <cellStyle name="Millares 3 10 3" xfId="2835" xr:uid="{A797CDB5-A4A8-447D-857E-233E4760F83B}"/>
    <cellStyle name="Millares 3 11" xfId="845" xr:uid="{86F685F9-155A-44B4-9994-3760D4DB8088}"/>
    <cellStyle name="Millares 3 11 2" xfId="5249" xr:uid="{82EF5A83-C103-4A5D-90AA-85885896BC50}"/>
    <cellStyle name="Millares 3 11 3" xfId="2860" xr:uid="{F81776AD-B12D-48DE-B2E5-2AAE7AB3FA9F}"/>
    <cellStyle name="Millares 3 12" xfId="1306" xr:uid="{2C206912-CDEC-420B-8F18-E6988BBC0488}"/>
    <cellStyle name="Millares 3 12 2" xfId="5273" xr:uid="{D1213897-D3DB-4628-AA89-5313536D9A35}"/>
    <cellStyle name="Millares 3 12 3" xfId="2885" xr:uid="{E81B551B-7C47-434D-9F49-3635C5B55961}"/>
    <cellStyle name="Millares 3 13" xfId="1766" xr:uid="{98E23C6D-8EC8-44E8-AC5C-9700AAD55E8C}"/>
    <cellStyle name="Millares 3 13 2" xfId="5297" xr:uid="{3A729D35-FB81-4C96-A663-DE00D952FF4B}"/>
    <cellStyle name="Millares 3 13 3" xfId="2909" xr:uid="{AAF8469F-715E-4EAE-B214-1B06BD77B961}"/>
    <cellStyle name="Millares 3 14" xfId="2933" xr:uid="{E9D0E23D-EAD3-4578-87FC-5C7CF763A19B}"/>
    <cellStyle name="Millares 3 14 2" xfId="5321" xr:uid="{DB8A9ED1-649A-4B63-8E0A-07827C9492AC}"/>
    <cellStyle name="Millares 3 15" xfId="2957" xr:uid="{AC30A649-1A19-4255-AF2D-DBC9433BD4F9}"/>
    <cellStyle name="Millares 3 15 2" xfId="5345" xr:uid="{FE0C178F-83AA-48E5-AFF2-4E9C65728525}"/>
    <cellStyle name="Millares 3 16" xfId="2987" xr:uid="{771C7BF6-2643-48CB-85EA-97A04523559F}"/>
    <cellStyle name="Millares 3 16 2" xfId="5375" xr:uid="{7931368A-BAD5-4F35-8A90-BABEE41303BC}"/>
    <cellStyle name="Millares 3 17" xfId="3017" xr:uid="{B763568C-8B65-4FA3-BB81-E3C2F247A051}"/>
    <cellStyle name="Millares 3 17 2" xfId="5405" xr:uid="{6278491A-083E-45E5-9E2F-E95E6BBA59B7}"/>
    <cellStyle name="Millares 3 18" xfId="3047" xr:uid="{B48BAD31-3A1C-4F5C-9931-6739962E14A2}"/>
    <cellStyle name="Millares 3 18 2" xfId="5435" xr:uid="{A2E30CB0-E4B5-4113-BB78-6F58FC8F5CCE}"/>
    <cellStyle name="Millares 3 19" xfId="3077" xr:uid="{8FF63E5B-778F-457C-9B7A-F0AC609A962A}"/>
    <cellStyle name="Millares 3 19 2" xfId="5465" xr:uid="{49E26A69-CB36-4901-9D2A-19C29FF80B63}"/>
    <cellStyle name="Millares 3 2" xfId="12" xr:uid="{078B337C-AEA2-4784-9448-D37A90FE133C}"/>
    <cellStyle name="Millares 3 2 10" xfId="848" xr:uid="{43B7BD1D-4FE3-41B7-8291-541C91330610}"/>
    <cellStyle name="Millares 3 2 10 2" xfId="5252" xr:uid="{983174DE-EB67-4E6A-A8B5-45C0D73579CF}"/>
    <cellStyle name="Millares 3 2 10 3" xfId="2863" xr:uid="{DB50FEFA-1545-482B-9DCF-E4B71113A74F}"/>
    <cellStyle name="Millares 3 2 11" xfId="1309" xr:uid="{2C7EDA3F-A06E-4A9A-A22B-4A18EABE3A87}"/>
    <cellStyle name="Millares 3 2 11 2" xfId="5276" xr:uid="{AF71C54F-A53D-4E73-BAA1-B19C8F5836A4}"/>
    <cellStyle name="Millares 3 2 11 3" xfId="2888" xr:uid="{45B2C65C-699E-481C-8EA3-40FB04D72366}"/>
    <cellStyle name="Millares 3 2 12" xfId="1769" xr:uid="{91F60D9A-D9CD-43A5-A8F4-DA5AA865E740}"/>
    <cellStyle name="Millares 3 2 12 2" xfId="5300" xr:uid="{D2B6C5CF-0B04-4736-B020-9AE418C0171A}"/>
    <cellStyle name="Millares 3 2 12 3" xfId="2912" xr:uid="{47FC853D-6155-44A2-9574-5FDE063947D2}"/>
    <cellStyle name="Millares 3 2 13" xfId="2936" xr:uid="{00312508-450D-4F20-9EA1-B2D6F144E6CD}"/>
    <cellStyle name="Millares 3 2 13 2" xfId="5324" xr:uid="{85B2901C-DA3F-47E3-AA6A-AFD2A2A60360}"/>
    <cellStyle name="Millares 3 2 14" xfId="2960" xr:uid="{5ACE7849-0D0C-4A76-971C-094BD41B654B}"/>
    <cellStyle name="Millares 3 2 14 2" xfId="5348" xr:uid="{5B39F6FA-2958-465E-9A90-45B25686724D}"/>
    <cellStyle name="Millares 3 2 15" xfId="2990" xr:uid="{A5EA98AE-45CD-4C23-85B1-26DAEC6C2F0A}"/>
    <cellStyle name="Millares 3 2 15 2" xfId="5378" xr:uid="{27D49831-124E-41BD-87B5-20AD57FFC348}"/>
    <cellStyle name="Millares 3 2 16" xfId="3020" xr:uid="{7AF19613-8F9F-48C1-A1D0-1FA206D9ADCE}"/>
    <cellStyle name="Millares 3 2 16 2" xfId="5408" xr:uid="{2F8EB53C-A148-4A04-8B79-EB1FE17BF3C8}"/>
    <cellStyle name="Millares 3 2 17" xfId="3050" xr:uid="{A840D913-2CFC-44F4-8BAB-24A9411EE34C}"/>
    <cellStyle name="Millares 3 2 17 2" xfId="5438" xr:uid="{F76F58A5-412D-4B10-A23C-40E9F02E0665}"/>
    <cellStyle name="Millares 3 2 18" xfId="3080" xr:uid="{2F913230-43D0-4C27-998E-43D0DD6913F5}"/>
    <cellStyle name="Millares 3 2 18 2" xfId="5468" xr:uid="{FAE407EF-63F3-4DF0-B52D-9C1AEA948E60}"/>
    <cellStyle name="Millares 3 2 19" xfId="3110" xr:uid="{9D22589F-D9B7-462E-AFEE-3299B29C4E9B}"/>
    <cellStyle name="Millares 3 2 19 2" xfId="5498" xr:uid="{39025098-7006-45DE-B549-1B9D231837BF}"/>
    <cellStyle name="Millares 3 2 2" xfId="20" xr:uid="{70D74BE8-0AFF-40D4-B9F0-76BCF3BD611E}"/>
    <cellStyle name="Millares 3 2 2 10" xfId="1313" xr:uid="{8F22EE6F-CA3C-48D8-B676-69022C0095F1}"/>
    <cellStyle name="Millares 3 2 2 10 2" xfId="5328" xr:uid="{40B16E4F-6F7C-45FA-9CDB-14F3D3773860}"/>
    <cellStyle name="Millares 3 2 2 10 3" xfId="2940" xr:uid="{BAD989CD-AB42-4183-8E41-40587A8B62AA}"/>
    <cellStyle name="Millares 3 2 2 11" xfId="1773" xr:uid="{E2B4CB3A-3658-471F-A6AD-13CF669716C7}"/>
    <cellStyle name="Millares 3 2 2 11 2" xfId="5352" xr:uid="{B62CFAA6-1150-4678-914C-CFC06512A73B}"/>
    <cellStyle name="Millares 3 2 2 11 3" xfId="2964" xr:uid="{9D8F4C75-2FD4-48A5-B430-93211838890A}"/>
    <cellStyle name="Millares 3 2 2 12" xfId="2994" xr:uid="{C1F170C3-C060-415C-B9ED-9B1C195561D8}"/>
    <cellStyle name="Millares 3 2 2 12 2" xfId="5382" xr:uid="{1F594503-CFD3-4633-BB3B-2B0F76AD3BC6}"/>
    <cellStyle name="Millares 3 2 2 13" xfId="3024" xr:uid="{681DC66B-5572-4AA6-AC4E-ECF106867392}"/>
    <cellStyle name="Millares 3 2 2 13 2" xfId="5412" xr:uid="{2243F292-C3E1-4070-8AF5-EEB6A0F90B9A}"/>
    <cellStyle name="Millares 3 2 2 14" xfId="3054" xr:uid="{82995438-A0DF-4FE6-AA86-6A1566DC22DC}"/>
    <cellStyle name="Millares 3 2 2 14 2" xfId="5442" xr:uid="{B4AA2F74-5F67-464D-977A-8DA737941E34}"/>
    <cellStyle name="Millares 3 2 2 15" xfId="3084" xr:uid="{8865EF29-5ACB-44C1-BBD7-83FA293F2B95}"/>
    <cellStyle name="Millares 3 2 2 15 2" xfId="5472" xr:uid="{ABFF129E-99DF-4E55-B8E8-712257D4E791}"/>
    <cellStyle name="Millares 3 2 2 16" xfId="3114" xr:uid="{A9CAE7AF-1684-4180-BD47-B9DAC3C58924}"/>
    <cellStyle name="Millares 3 2 2 16 2" xfId="5502" xr:uid="{5F544F3A-D41C-4640-81E1-C78A04EBCF1B}"/>
    <cellStyle name="Millares 3 2 2 17" xfId="3145" xr:uid="{AB204246-B811-42A7-AA2C-61D76B6E1A1C}"/>
    <cellStyle name="Millares 3 2 2 17 2" xfId="5532" xr:uid="{6B2418AE-087F-46F5-BC8A-0478F49668A0}"/>
    <cellStyle name="Millares 3 2 2 18" xfId="3176" xr:uid="{B290464B-B3D2-435E-8F9E-FBABD26CDA36}"/>
    <cellStyle name="Millares 3 2 2 18 2" xfId="5562" xr:uid="{D81A4FD5-CE02-4A8B-A0BA-DD0E4B5E40C7}"/>
    <cellStyle name="Millares 3 2 2 19" xfId="3206" xr:uid="{605B9480-9A1F-4F7B-B9AE-202C31059788}"/>
    <cellStyle name="Millares 3 2 2 19 2" xfId="5592" xr:uid="{6E3A4608-DCD1-4773-B840-99E18510CB64}"/>
    <cellStyle name="Millares 3 2 2 2" xfId="40" xr:uid="{EBDF478B-F7B3-4895-944F-072FF70364ED}"/>
    <cellStyle name="Millares 3 2 2 2 10" xfId="2976" xr:uid="{C6B324F7-124B-45B2-A01D-280842FDF599}"/>
    <cellStyle name="Millares 3 2 2 2 10 2" xfId="5364" xr:uid="{0CB089B8-2291-4CDD-964C-EA4854773504}"/>
    <cellStyle name="Millares 3 2 2 2 11" xfId="3006" xr:uid="{CAF686AC-6DAC-4859-929F-49F5ABB9096C}"/>
    <cellStyle name="Millares 3 2 2 2 11 2" xfId="5394" xr:uid="{EE767364-A4DA-4CEB-B5C4-74C1200E5BC3}"/>
    <cellStyle name="Millares 3 2 2 2 12" xfId="3036" xr:uid="{A9F35D2B-D052-467B-B2A6-88EFD1D9020B}"/>
    <cellStyle name="Millares 3 2 2 2 12 2" xfId="5424" xr:uid="{64E40F83-71C6-4487-925B-C53E5ECE1477}"/>
    <cellStyle name="Millares 3 2 2 2 13" xfId="3066" xr:uid="{E355D4F2-33A6-4391-B133-9183CEF0E2AA}"/>
    <cellStyle name="Millares 3 2 2 2 13 2" xfId="5454" xr:uid="{4F65C7A2-B9A5-4448-A6C2-145E2DE5F7C1}"/>
    <cellStyle name="Millares 3 2 2 2 14" xfId="3096" xr:uid="{9328C626-824D-43B6-BBE8-34969915C4B3}"/>
    <cellStyle name="Millares 3 2 2 2 14 2" xfId="5484" xr:uid="{0688E505-0760-48C2-985F-6BEB06745547}"/>
    <cellStyle name="Millares 3 2 2 2 15" xfId="3126" xr:uid="{DBC4E984-99F3-4AFA-8B3C-3327FC71EB88}"/>
    <cellStyle name="Millares 3 2 2 2 15 2" xfId="5514" xr:uid="{69F610A4-3A4D-4F76-9652-3CA0454B3EAF}"/>
    <cellStyle name="Millares 3 2 2 2 16" xfId="3157" xr:uid="{70B87000-8822-4E45-9F7A-100707E3EE6F}"/>
    <cellStyle name="Millares 3 2 2 2 16 2" xfId="5544" xr:uid="{B4F00AD3-B8A2-488A-83C3-B250D90EA36C}"/>
    <cellStyle name="Millares 3 2 2 2 17" xfId="3188" xr:uid="{B341C35D-2B8D-4F31-9EC2-309CC00C1757}"/>
    <cellStyle name="Millares 3 2 2 2 17 2" xfId="5574" xr:uid="{A975225D-77A4-48D9-9701-BAAC95766662}"/>
    <cellStyle name="Millares 3 2 2 2 18" xfId="3218" xr:uid="{3C6A9F83-4992-4694-AA7B-9BD857DBE144}"/>
    <cellStyle name="Millares 3 2 2 2 18 2" xfId="5604" xr:uid="{5965FA54-327D-4CD6-AFBE-F4D20C7B1C00}"/>
    <cellStyle name="Millares 3 2 2 2 19" xfId="3248" xr:uid="{8FC5656B-C9AF-4BAA-815B-AE8A6E6039FF}"/>
    <cellStyle name="Millares 3 2 2 2 19 2" xfId="5634" xr:uid="{E0F30334-1C20-4876-983E-C92F4AE1262C}"/>
    <cellStyle name="Millares 3 2 2 2 2" xfId="74" xr:uid="{A9ADA134-C543-4BC2-9E5A-9CDEF764C7DD}"/>
    <cellStyle name="Millares 3 2 2 2 2 10" xfId="4139" xr:uid="{8780E96A-0300-4E11-A309-8CD79A257FF8}"/>
    <cellStyle name="Millares 3 2 2 2 2 10 2" xfId="6505" xr:uid="{56812A5A-34D5-46DA-B600-07CE422AC55E}"/>
    <cellStyle name="Millares 3 2 2 2 2 11" xfId="4199" xr:uid="{28EF6773-E6FC-47F7-B7B0-8D01D9F23993}"/>
    <cellStyle name="Millares 3 2 2 2 2 11 2" xfId="6565" xr:uid="{AA7CDAD7-1833-4680-9E45-851D582F7E2D}"/>
    <cellStyle name="Millares 3 2 2 2 2 12" xfId="4259" xr:uid="{AB3C1D5A-0FD1-4096-9120-57E76ACC597D}"/>
    <cellStyle name="Millares 3 2 2 2 2 12 2" xfId="6625" xr:uid="{0A5BF2C2-DEC2-4C2B-9FB7-7EE546017E66}"/>
    <cellStyle name="Millares 3 2 2 2 2 13" xfId="4319" xr:uid="{F89EB182-2795-4711-A03D-EC9C9C3524BF}"/>
    <cellStyle name="Millares 3 2 2 2 2 13 2" xfId="6685" xr:uid="{3CAD7515-EEED-47D2-AE73-556A146FAFFD}"/>
    <cellStyle name="Millares 3 2 2 2 2 14" xfId="4430" xr:uid="{6E72B37A-248A-46E4-B2FB-BDEB47E07F9E}"/>
    <cellStyle name="Millares 3 2 2 2 2 14 2" xfId="6791" xr:uid="{D94C3CC6-5FD7-4F52-BF14-66368EA862A9}"/>
    <cellStyle name="Millares 3 2 2 2 2 15" xfId="4589" xr:uid="{BCA0B891-A6B3-4D76-B70E-A65D71A4365C}"/>
    <cellStyle name="Millares 3 2 2 2 2 15 2" xfId="6946" xr:uid="{4B086B55-B164-4456-8A29-BA10EE68FF0A}"/>
    <cellStyle name="Millares 3 2 2 2 2 16" xfId="4913" xr:uid="{6ADC0702-38BE-47A6-8455-CF8544A42C97}"/>
    <cellStyle name="Millares 3 2 2 2 2 16 2" xfId="7270" xr:uid="{E9515096-DD6B-4105-BA1B-73D09F6B5A55}"/>
    <cellStyle name="Millares 3 2 2 2 2 17" xfId="5172" xr:uid="{1AD3820B-CB14-4AEB-BC58-A8CCF546A437}"/>
    <cellStyle name="Millares 3 2 2 2 2 18" xfId="2782" xr:uid="{13B4ED09-5AEE-4876-9754-38BF26BE81CF}"/>
    <cellStyle name="Millares 3 2 2 2 2 19" xfId="2277" xr:uid="{E6D7FED2-ABEB-4021-8C2F-45A4E1A75A58}"/>
    <cellStyle name="Millares 3 2 2 2 2 2" xfId="176" xr:uid="{F58E0AFB-4BCA-4B71-A6DD-F0B500FDE3B3}"/>
    <cellStyle name="Millares 3 2 2 2 2 2 2" xfId="350" xr:uid="{AA81E003-FA9C-4AE5-B0BE-299E932C6E5F}"/>
    <cellStyle name="Millares 3 2 2 2 2 2 2 2" xfId="814" xr:uid="{3CDC8BEC-E3E1-470B-AA21-397C655E52AA}"/>
    <cellStyle name="Millares 3 2 2 2 2 2 2 2 2" xfId="7192" xr:uid="{E1D7299A-9579-4C3B-8375-05736476AA91}"/>
    <cellStyle name="Millares 3 2 2 2 2 2 2 2 3" xfId="4835" xr:uid="{1B568B89-F766-474B-B1E2-7107ED55BA7F}"/>
    <cellStyle name="Millares 3 2 2 2 2 2 2 3" xfId="1275" xr:uid="{C36E9CF1-B64D-43E5-9374-715B4F395871}"/>
    <cellStyle name="Millares 3 2 2 2 2 2 2 3 2" xfId="6867" xr:uid="{36522D36-DB51-497B-A230-80E47876877F}"/>
    <cellStyle name="Millares 3 2 2 2 2 2 2 4" xfId="1736" xr:uid="{864EFF7D-CCCC-4229-80AD-3F7D1CEA4E43}"/>
    <cellStyle name="Millares 3 2 2 2 2 2 2 4 2" xfId="4509" xr:uid="{B7DC8368-1352-4D23-91C6-7349923F3C6D}"/>
    <cellStyle name="Millares 3 2 2 2 2 2 2 5" xfId="2196" xr:uid="{8A35EBF6-C0E2-4DA2-8C1B-12E2C8D243DB}"/>
    <cellStyle name="Millares 3 2 2 2 2 2 2 6" xfId="2658" xr:uid="{7C4A9555-A827-4144-8AEE-12F29ACCC50A}"/>
    <cellStyle name="Millares 3 2 2 2 2 2 3" xfId="584" xr:uid="{BA495BC4-9790-457B-9039-4268D4552036}"/>
    <cellStyle name="Millares 3 2 2 2 2 2 3 2" xfId="7022" xr:uid="{AF9049AD-D067-4789-A398-B4C1828B94DF}"/>
    <cellStyle name="Millares 3 2 2 2 2 2 3 3" xfId="4665" xr:uid="{312E0C2E-9EDC-4E65-954D-C19138D6CCFE}"/>
    <cellStyle name="Millares 3 2 2 2 2 2 4" xfId="1045" xr:uid="{FC2F43AB-9435-4473-A06D-90BCEF44A845}"/>
    <cellStyle name="Millares 3 2 2 2 2 2 4 2" xfId="7421" xr:uid="{1B339BD5-FDC9-4A4B-8B71-844DDE3666C7}"/>
    <cellStyle name="Millares 3 2 2 2 2 2 4 3" xfId="5064" xr:uid="{00BAED9F-6DBF-4DAA-A6BB-AFAEA38C54AD}"/>
    <cellStyle name="Millares 3 2 2 2 2 2 5" xfId="1506" xr:uid="{9ADF2A0D-47CC-44BB-946B-0EE8E28A5490}"/>
    <cellStyle name="Millares 3 2 2 2 2 2 5 2" xfId="6025" xr:uid="{AFD33306-3086-443A-A0D6-382F4FDCD28A}"/>
    <cellStyle name="Millares 3 2 2 2 2 2 6" xfId="1966" xr:uid="{94AC899A-32A4-4440-9F7A-6E8E6A33648B}"/>
    <cellStyle name="Millares 3 2 2 2 2 2 6 2" xfId="3659" xr:uid="{FEACC295-433A-42A2-A552-F1C716FA0209}"/>
    <cellStyle name="Millares 3 2 2 2 2 2 7" xfId="2428" xr:uid="{1DA1A989-67B2-46E0-B014-9711A6C56928}"/>
    <cellStyle name="Millares 3 2 2 2 2 3" xfId="252" xr:uid="{0A0078D4-64BD-43F1-909F-21CAED69C990}"/>
    <cellStyle name="Millares 3 2 2 2 2 3 2" xfId="739" xr:uid="{EBEEC323-45AC-4FFF-9805-546E4C9ABF39}"/>
    <cellStyle name="Millares 3 2 2 2 2 3 2 2" xfId="1200" xr:uid="{F90FF11D-3632-4B83-8D4E-C6CB7FFAC43D}"/>
    <cellStyle name="Millares 3 2 2 2 2 3 2 2 2" xfId="7098" xr:uid="{F081B80D-0990-4E4B-90F1-69DDF3DCFA44}"/>
    <cellStyle name="Millares 3 2 2 2 2 3 2 3" xfId="1661" xr:uid="{03F528EB-F23E-491B-B928-BA87BE687DEF}"/>
    <cellStyle name="Millares 3 2 2 2 2 3 2 3 2" xfId="4741" xr:uid="{AF54DE16-64B2-4A5E-BD2C-4402746FB902}"/>
    <cellStyle name="Millares 3 2 2 2 2 3 2 4" xfId="2121" xr:uid="{998CA474-6C34-4703-85D8-BBBE03F69245}"/>
    <cellStyle name="Millares 3 2 2 2 2 3 2 5" xfId="2583" xr:uid="{02CB5BFD-2742-4253-8AEC-02F7E702AD18}"/>
    <cellStyle name="Millares 3 2 2 2 2 3 3" xfId="509" xr:uid="{2A10B219-9985-4939-AB71-B89BB35A2ED3}"/>
    <cellStyle name="Millares 3 2 2 2 2 3 3 2" xfId="7346" xr:uid="{0C5BEF62-1840-484F-B411-68B20F797E89}"/>
    <cellStyle name="Millares 3 2 2 2 2 3 3 3" xfId="4989" xr:uid="{4939EBDC-B175-4C73-B2EE-E69C1755F045}"/>
    <cellStyle name="Millares 3 2 2 2 2 3 4" xfId="970" xr:uid="{E22FBB14-3D09-484C-AEB8-89B4EF35EC82}"/>
    <cellStyle name="Millares 3 2 2 2 2 3 4 2" xfId="6085" xr:uid="{34B3765C-B2DC-4555-9995-21484A02DBC1}"/>
    <cellStyle name="Millares 3 2 2 2 2 3 5" xfId="1431" xr:uid="{46CF1E35-7E46-4008-A013-F6FD41899FDD}"/>
    <cellStyle name="Millares 3 2 2 2 2 3 5 2" xfId="3719" xr:uid="{26AE0838-609E-4C81-8DA9-27081AA01FE4}"/>
    <cellStyle name="Millares 3 2 2 2 2 3 6" xfId="1891" xr:uid="{4EDA8D09-9B79-4E20-A820-8841ABA90527}"/>
    <cellStyle name="Millares 3 2 2 2 2 3 7" xfId="2353" xr:uid="{5E98F8BB-DCAB-4AC1-BBC0-18CB13370EB1}"/>
    <cellStyle name="Millares 3 2 2 2 2 4" xfId="663" xr:uid="{4A5D440F-6FF0-4E48-9018-D23A5B071F15}"/>
    <cellStyle name="Millares 3 2 2 2 2 4 2" xfId="1124" xr:uid="{929D2F06-5511-402C-BE20-C8779D0ADC45}"/>
    <cellStyle name="Millares 3 2 2 2 2 4 2 2" xfId="6145" xr:uid="{ACF089CA-B192-4D30-83FE-A0620DD6D25E}"/>
    <cellStyle name="Millares 3 2 2 2 2 4 3" xfId="1585" xr:uid="{5283964B-924D-4ACB-8166-D4169E1180E5}"/>
    <cellStyle name="Millares 3 2 2 2 2 4 3 2" xfId="3779" xr:uid="{00561BD8-AC08-4AD0-921B-AD5262D16851}"/>
    <cellStyle name="Millares 3 2 2 2 2 4 4" xfId="2045" xr:uid="{C8DCD470-D4A7-49CC-8FFD-CF2AA07050CD}"/>
    <cellStyle name="Millares 3 2 2 2 2 4 5" xfId="2507" xr:uid="{B7C84D5F-E87C-4479-9179-0FF1DFE8DB6B}"/>
    <cellStyle name="Millares 3 2 2 2 2 5" xfId="433" xr:uid="{6377DD48-7819-4B58-9425-6E1F53576BDC}"/>
    <cellStyle name="Millares 3 2 2 2 2 5 2" xfId="6205" xr:uid="{41EC9783-4F37-4A1E-9221-57391EFDA767}"/>
    <cellStyle name="Millares 3 2 2 2 2 5 3" xfId="3839" xr:uid="{47E1D243-DE86-4B0A-999D-B657C98AF0B7}"/>
    <cellStyle name="Millares 3 2 2 2 2 6" xfId="894" xr:uid="{7C4A16BD-E9D3-4523-A863-ADBB9D5882FD}"/>
    <cellStyle name="Millares 3 2 2 2 2 6 2" xfId="6265" xr:uid="{0A9311F7-05E2-4DBA-9B7E-4EB3377D9820}"/>
    <cellStyle name="Millares 3 2 2 2 2 6 3" xfId="3899" xr:uid="{B46C9F6A-B00A-48DB-B49D-26491FD52702}"/>
    <cellStyle name="Millares 3 2 2 2 2 7" xfId="1355" xr:uid="{F27A0772-F2A2-42F1-998E-F52473D54378}"/>
    <cellStyle name="Millares 3 2 2 2 2 7 2" xfId="6325" xr:uid="{B01C7D3C-23FD-44BA-BDB9-8F7111BECEE8}"/>
    <cellStyle name="Millares 3 2 2 2 2 7 3" xfId="3959" xr:uid="{CE85DEA6-C427-4F52-BC6E-FCDBA1AE4F75}"/>
    <cellStyle name="Millares 3 2 2 2 2 8" xfId="1815" xr:uid="{E1DD2EC5-FF53-4A27-8DDF-F2246CD22F92}"/>
    <cellStyle name="Millares 3 2 2 2 2 8 2" xfId="6385" xr:uid="{730B0A64-822B-4978-8155-F303AA84F53F}"/>
    <cellStyle name="Millares 3 2 2 2 2 8 3" xfId="4019" xr:uid="{EBD24B35-7500-4765-8EC8-35D57734C147}"/>
    <cellStyle name="Millares 3 2 2 2 2 9" xfId="4079" xr:uid="{609DD547-A38D-4877-B786-931AFB1FFDB3}"/>
    <cellStyle name="Millares 3 2 2 2 2 9 2" xfId="6445" xr:uid="{0F0432D2-BE59-46C5-9BFC-619C73BBB3E5}"/>
    <cellStyle name="Millares 3 2 2 2 20" xfId="3279" xr:uid="{FA9A0908-8C68-4C3F-A27F-D5A832FDC97B}"/>
    <cellStyle name="Millares 3 2 2 2 20 2" xfId="5664" xr:uid="{D11C5AB1-D264-4884-90B9-92D44EAAA2AC}"/>
    <cellStyle name="Millares 3 2 2 2 21" xfId="3310" xr:uid="{360DAD6C-D242-4E80-834D-30BE00FF8271}"/>
    <cellStyle name="Millares 3 2 2 2 21 2" xfId="5694" xr:uid="{F209A600-7234-438C-B2D8-D53CBB0FF1B1}"/>
    <cellStyle name="Millares 3 2 2 2 22" xfId="3340" xr:uid="{AF3F079D-07A2-4D74-BF31-5E757DC457B0}"/>
    <cellStyle name="Millares 3 2 2 2 22 2" xfId="5724" xr:uid="{687D48F6-43F8-4E82-BE0B-8537B7653983}"/>
    <cellStyle name="Millares 3 2 2 2 23" xfId="3387" xr:uid="{23EADAFD-8DAF-4559-A5E1-AD30E2256BDA}"/>
    <cellStyle name="Millares 3 2 2 2 23 2" xfId="5754" xr:uid="{917E4ED2-DA4F-428E-9515-447467A55FF3}"/>
    <cellStyle name="Millares 3 2 2 2 24" xfId="3417" xr:uid="{68AD955D-C5B9-4377-BBAD-15142530B092}"/>
    <cellStyle name="Millares 3 2 2 2 24 2" xfId="5784" xr:uid="{728492AD-8A87-4EC7-8C06-18C9A6340FA1}"/>
    <cellStyle name="Millares 3 2 2 2 25" xfId="3447" xr:uid="{6B2EC195-4B00-408F-8DDE-1367DD4ABDAA}"/>
    <cellStyle name="Millares 3 2 2 2 25 2" xfId="5814" xr:uid="{69335EBF-659C-4C44-BD41-46629B011CAE}"/>
    <cellStyle name="Millares 3 2 2 2 26" xfId="3477" xr:uid="{97ABC2F3-A493-45D6-9111-914BFA96520C}"/>
    <cellStyle name="Millares 3 2 2 2 26 2" xfId="5844" xr:uid="{6A5DEDEA-2DE3-4040-A6BA-8F4422A83CB7}"/>
    <cellStyle name="Millares 3 2 2 2 27" xfId="3507" xr:uid="{6F0507B3-1412-4818-9058-212BEC33AAC8}"/>
    <cellStyle name="Millares 3 2 2 2 27 2" xfId="5874" xr:uid="{56275A1D-3300-4EEC-8C1C-FE62308BB13B}"/>
    <cellStyle name="Millares 3 2 2 2 28" xfId="3537" xr:uid="{745E8B10-557A-442D-81EF-5A95865B4562}"/>
    <cellStyle name="Millares 3 2 2 2 28 2" xfId="5904" xr:uid="{C0D7FE71-FB43-40E6-A617-36280B85613C}"/>
    <cellStyle name="Millares 3 2 2 2 29" xfId="3568" xr:uid="{2E9D5094-6D83-43C1-BD4C-20A743D1183C}"/>
    <cellStyle name="Millares 3 2 2 2 29 2" xfId="5934" xr:uid="{20551E8D-61F1-4994-806C-307F35FE653B}"/>
    <cellStyle name="Millares 3 2 2 2 3" xfId="146" xr:uid="{FB387520-2735-4EFD-BCB4-2BED237447D5}"/>
    <cellStyle name="Millares 3 2 2 2 3 2" xfId="319" xr:uid="{8F293ACB-86DE-4919-8376-0103EDA8E6C9}"/>
    <cellStyle name="Millares 3 2 2 2 3 2 2" xfId="784" xr:uid="{BF6E8C45-232A-4170-A7F8-F02EEB72CACE}"/>
    <cellStyle name="Millares 3 2 2 2 3 2 2 2" xfId="7162" xr:uid="{7080D2C4-6E39-4E7E-B58C-27C0544DA1F8}"/>
    <cellStyle name="Millares 3 2 2 2 3 2 2 3" xfId="4805" xr:uid="{5D473277-EE05-4E6A-98D1-48BD7C96184F}"/>
    <cellStyle name="Millares 3 2 2 2 3 2 3" xfId="1245" xr:uid="{6DBE662F-6C94-4651-AA9E-E74388B1AE70}"/>
    <cellStyle name="Millares 3 2 2 2 3 2 3 2" xfId="6837" xr:uid="{C551D78F-A2FB-442D-8B97-3D2BB669C917}"/>
    <cellStyle name="Millares 3 2 2 2 3 2 4" xfId="1706" xr:uid="{30B82959-E259-44B9-889F-067A1F0033EF}"/>
    <cellStyle name="Millares 3 2 2 2 3 2 4 2" xfId="4478" xr:uid="{F765E01F-B60C-474D-8DEF-40E4B107B050}"/>
    <cellStyle name="Millares 3 2 2 2 3 2 5" xfId="2166" xr:uid="{61F546A9-3358-4BCD-8285-C3D125779F13}"/>
    <cellStyle name="Millares 3 2 2 2 3 2 6" xfId="2628" xr:uid="{1C60614D-5B86-443C-B951-B5CDA96C98DD}"/>
    <cellStyle name="Millares 3 2 2 2 3 3" xfId="554" xr:uid="{1799B27D-A58E-406D-BD30-61CFCC416030}"/>
    <cellStyle name="Millares 3 2 2 2 3 3 2" xfId="6992" xr:uid="{9AAA54CB-DDC1-486D-B15D-AC5CF745C976}"/>
    <cellStyle name="Millares 3 2 2 2 3 3 3" xfId="4635" xr:uid="{F35AFE59-504F-46BB-A95D-E76D76AE80B2}"/>
    <cellStyle name="Millares 3 2 2 2 3 4" xfId="1015" xr:uid="{239E7CC6-950A-4B00-ACC8-E4693A320B96}"/>
    <cellStyle name="Millares 3 2 2 2 3 4 2" xfId="7391" xr:uid="{68E0F7A3-6E01-406B-B089-B6A2FAF10C01}"/>
    <cellStyle name="Millares 3 2 2 2 3 4 3" xfId="5034" xr:uid="{636ED25E-FF56-4451-A51D-E502D24652FC}"/>
    <cellStyle name="Millares 3 2 2 2 3 5" xfId="1476" xr:uid="{BB7564FC-D87F-4BD4-8599-37B69206F967}"/>
    <cellStyle name="Millares 3 2 2 2 3 5 2" xfId="5196" xr:uid="{34A93D27-E157-4E88-9DA8-05793F440E1A}"/>
    <cellStyle name="Millares 3 2 2 2 3 6" xfId="1936" xr:uid="{35F294C6-D806-431F-B843-193111E5A652}"/>
    <cellStyle name="Millares 3 2 2 2 3 6 2" xfId="2806" xr:uid="{2D3A1FB1-192F-4CD2-9C12-4E96BEFD8954}"/>
    <cellStyle name="Millares 3 2 2 2 3 7" xfId="2398" xr:uid="{10EECBE8-1D99-4B65-BF56-C357129DFB9F}"/>
    <cellStyle name="Millares 3 2 2 2 30" xfId="3598" xr:uid="{ED4E0B7E-8A6B-40BB-9B03-9A73E99B437B}"/>
    <cellStyle name="Millares 3 2 2 2 30 2" xfId="5964" xr:uid="{93097ABF-7F55-4E79-8DE3-1C4EBBAF3222}"/>
    <cellStyle name="Millares 3 2 2 2 31" xfId="3629" xr:uid="{66B5EBB9-E82D-46A7-83FD-5CA2E9E580F6}"/>
    <cellStyle name="Millares 3 2 2 2 31 2" xfId="5995" xr:uid="{67BC39A4-2568-47ED-A642-7713135E5BAF}"/>
    <cellStyle name="Millares 3 2 2 2 32" xfId="3689" xr:uid="{9F14A3D6-483E-4415-A371-4A127FEE59F9}"/>
    <cellStyle name="Millares 3 2 2 2 32 2" xfId="6055" xr:uid="{CF183CAE-CD6C-40CB-99B9-AC1A7EBB4AB3}"/>
    <cellStyle name="Millares 3 2 2 2 33" xfId="3749" xr:uid="{774D1546-E079-4272-99D2-295FD13FE891}"/>
    <cellStyle name="Millares 3 2 2 2 33 2" xfId="6115" xr:uid="{DD636E82-3988-45C4-A5BF-AD9D86DE75F9}"/>
    <cellStyle name="Millares 3 2 2 2 34" xfId="3809" xr:uid="{7046DC5B-2B69-4595-AAFB-B671F8966E07}"/>
    <cellStyle name="Millares 3 2 2 2 34 2" xfId="6175" xr:uid="{A9ABC2CD-899D-43F0-B589-B1978F4A90D4}"/>
    <cellStyle name="Millares 3 2 2 2 35" xfId="3869" xr:uid="{637CCD0F-75EC-435A-9B1F-3AADAAFA41A3}"/>
    <cellStyle name="Millares 3 2 2 2 35 2" xfId="6235" xr:uid="{E8BB59A4-F603-4F33-9E04-928372AF6B10}"/>
    <cellStyle name="Millares 3 2 2 2 36" xfId="3929" xr:uid="{F0C42A7B-B0B0-4067-A68F-5DFE3327BA30}"/>
    <cellStyle name="Millares 3 2 2 2 36 2" xfId="6295" xr:uid="{1F30C151-3B7A-44F5-84D7-7094B905FA8E}"/>
    <cellStyle name="Millares 3 2 2 2 37" xfId="3989" xr:uid="{442ABDF8-56EB-473D-9214-7CB451FBD4F4}"/>
    <cellStyle name="Millares 3 2 2 2 37 2" xfId="6355" xr:uid="{2EBA89F8-43CD-4AD1-817D-C329F87A6561}"/>
    <cellStyle name="Millares 3 2 2 2 38" xfId="4049" xr:uid="{B2C06922-85C1-4186-BCEF-B3E1F040CD68}"/>
    <cellStyle name="Millares 3 2 2 2 38 2" xfId="6415" xr:uid="{5FCE5EBA-4EBD-437D-8FC7-4D0E28C924E6}"/>
    <cellStyle name="Millares 3 2 2 2 39" xfId="4109" xr:uid="{C9B0D0D7-4257-434D-BF07-04F6EB6BA173}"/>
    <cellStyle name="Millares 3 2 2 2 39 2" xfId="6475" xr:uid="{59431EDE-DC94-48BE-A7BD-DE1555A49352}"/>
    <cellStyle name="Millares 3 2 2 2 4" xfId="222" xr:uid="{68B56DBD-43A1-4D22-A06E-C2F80121BCBD}"/>
    <cellStyle name="Millares 3 2 2 2 4 2" xfId="709" xr:uid="{29B31AE6-58F4-4A0A-A226-AC1A453DC740}"/>
    <cellStyle name="Millares 3 2 2 2 4 2 2" xfId="1170" xr:uid="{6DB8C370-99A6-4DF9-B500-550977C30318}"/>
    <cellStyle name="Millares 3 2 2 2 4 2 2 2" xfId="7068" xr:uid="{72D11AB7-83FD-454D-B268-D8AD4608811D}"/>
    <cellStyle name="Millares 3 2 2 2 4 2 3" xfId="1631" xr:uid="{BBA24CBA-9C0B-4AB6-A46E-2E0EF7FD08C3}"/>
    <cellStyle name="Millares 3 2 2 2 4 2 3 2" xfId="4711" xr:uid="{F6923ECF-3440-41C8-9DE8-BDE551BD342D}"/>
    <cellStyle name="Millares 3 2 2 2 4 2 4" xfId="2091" xr:uid="{D07E238B-D740-492C-91C2-199040EADAD6}"/>
    <cellStyle name="Millares 3 2 2 2 4 2 5" xfId="2553" xr:uid="{C91D08BD-6005-45C9-B50A-D0B01BF79871}"/>
    <cellStyle name="Millares 3 2 2 2 4 3" xfId="479" xr:uid="{02840149-05EE-44BF-8CEA-4881C0F85199}"/>
    <cellStyle name="Millares 3 2 2 2 4 3 2" xfId="7316" xr:uid="{1D74D216-09E5-42C6-9A86-6CD76FF7437A}"/>
    <cellStyle name="Millares 3 2 2 2 4 3 3" xfId="4959" xr:uid="{0C98BA04-6708-4054-8B3B-F7E64D5AA1B1}"/>
    <cellStyle name="Millares 3 2 2 2 4 4" xfId="940" xr:uid="{7ED03D76-02F8-4A02-BE0C-EE2D5C2B82B3}"/>
    <cellStyle name="Millares 3 2 2 2 4 4 2" xfId="5220" xr:uid="{5C479325-D438-4BCA-B862-CFDAC308681B}"/>
    <cellStyle name="Millares 3 2 2 2 4 5" xfId="1401" xr:uid="{BC73C3B7-0044-4B08-8B74-6057CD932771}"/>
    <cellStyle name="Millares 3 2 2 2 4 5 2" xfId="2830" xr:uid="{1C6141C4-DDD4-4EDD-A5D6-AD6BAC0D18C7}"/>
    <cellStyle name="Millares 3 2 2 2 4 6" xfId="1861" xr:uid="{6CF6DB8E-D98A-4992-BA1F-E83F9F35928D}"/>
    <cellStyle name="Millares 3 2 2 2 4 7" xfId="2323" xr:uid="{CE5D38C2-B3C8-45C9-9D0B-61818706634A}"/>
    <cellStyle name="Millares 3 2 2 2 40" xfId="4169" xr:uid="{FFB59CA2-FF91-4D5B-84A2-B8F818A20DB6}"/>
    <cellStyle name="Millares 3 2 2 2 40 2" xfId="6535" xr:uid="{F65A24AB-801C-4F16-A985-C47F0B8268E8}"/>
    <cellStyle name="Millares 3 2 2 2 41" xfId="4229" xr:uid="{478ACF41-B48F-4623-983D-5C2AA12A2D83}"/>
    <cellStyle name="Millares 3 2 2 2 41 2" xfId="6595" xr:uid="{093BADA2-C8B4-4C27-A510-5C873FBFDBDF}"/>
    <cellStyle name="Millares 3 2 2 2 42" xfId="4289" xr:uid="{52A0A3A3-4AEA-4DAD-9A75-08C7BA73C713}"/>
    <cellStyle name="Millares 3 2 2 2 42 2" xfId="6655" xr:uid="{DBEA64E9-CBE6-47C4-88E3-B66318356F61}"/>
    <cellStyle name="Millares 3 2 2 2 43" xfId="4370" xr:uid="{9B722ECD-744D-47EC-90F4-D03E9505C647}"/>
    <cellStyle name="Millares 3 2 2 2 43 2" xfId="6731" xr:uid="{33474D9F-C0D4-47F9-92CF-5881667C2B14}"/>
    <cellStyle name="Millares 3 2 2 2 44" xfId="4400" xr:uid="{EB01B4BB-40AD-47E1-8483-270D6803F003}"/>
    <cellStyle name="Millares 3 2 2 2 44 2" xfId="6761" xr:uid="{DF51CBC3-C6C3-4262-B597-A33C5DB997B9}"/>
    <cellStyle name="Millares 3 2 2 2 45" xfId="4559" xr:uid="{B76DDF41-0353-4F68-81BB-233118FC3F21}"/>
    <cellStyle name="Millares 3 2 2 2 45 2" xfId="6916" xr:uid="{454FC6F3-39F2-4AE7-9DAD-E62972F85290}"/>
    <cellStyle name="Millares 3 2 2 2 46" xfId="4883" xr:uid="{D6E5CE79-753C-4A60-8526-3B320CA8C5EE}"/>
    <cellStyle name="Millares 3 2 2 2 46 2" xfId="7240" xr:uid="{B1248053-ACC9-4928-AC5A-65ED8127470E}"/>
    <cellStyle name="Millares 3 2 2 2 47" xfId="5148" xr:uid="{55523C6C-8595-4D65-83DD-242D261DBCA7}"/>
    <cellStyle name="Millares 3 2 2 2 48" xfId="2758" xr:uid="{D875F2B0-49C8-4E5E-BC80-DFA7DC8C3208}"/>
    <cellStyle name="Millares 3 2 2 2 49" xfId="2247" xr:uid="{8583230C-AFF0-4355-8F48-EF3E92DDC96F}"/>
    <cellStyle name="Millares 3 2 2 2 5" xfId="633" xr:uid="{88B7AF10-0C5A-4535-B0BA-5EFD92963B7F}"/>
    <cellStyle name="Millares 3 2 2 2 5 2" xfId="1094" xr:uid="{D9DC482E-4C99-4F06-9374-A7B6188ED9A4}"/>
    <cellStyle name="Millares 3 2 2 2 5 2 2" xfId="5244" xr:uid="{4AF367E2-A2DB-40DC-AC16-D5E068697AB0}"/>
    <cellStyle name="Millares 3 2 2 2 5 3" xfId="1555" xr:uid="{6051067F-D71D-426D-874E-93EF6E65BCA2}"/>
    <cellStyle name="Millares 3 2 2 2 5 3 2" xfId="2854" xr:uid="{E2F5F61F-19DC-4B2F-BD18-81148E78CE0C}"/>
    <cellStyle name="Millares 3 2 2 2 5 4" xfId="2015" xr:uid="{26D6CE0C-F441-43AE-ACCA-D4C400EE377B}"/>
    <cellStyle name="Millares 3 2 2 2 5 5" xfId="2477" xr:uid="{F60DAE38-5503-4245-9F43-A28AD775A84A}"/>
    <cellStyle name="Millares 3 2 2 2 6" xfId="403" xr:uid="{A4391CA5-9BBC-4E39-ABBF-A0BB08BAA0A7}"/>
    <cellStyle name="Millares 3 2 2 2 6 2" xfId="5268" xr:uid="{A051CBA4-3D9B-4CEE-B421-6EFF7F998279}"/>
    <cellStyle name="Millares 3 2 2 2 6 3" xfId="2879" xr:uid="{2567E720-C5CF-40E8-A4A3-2482BD86AC88}"/>
    <cellStyle name="Millares 3 2 2 2 7" xfId="864" xr:uid="{DFF7B18F-F37F-451D-AB90-968EC4A50015}"/>
    <cellStyle name="Millares 3 2 2 2 7 2" xfId="5292" xr:uid="{6403CABB-F395-4389-9C14-075E876CED20}"/>
    <cellStyle name="Millares 3 2 2 2 7 3" xfId="2904" xr:uid="{C60D91E7-3667-47E5-B3FA-DB20CC6A36A0}"/>
    <cellStyle name="Millares 3 2 2 2 8" xfId="1325" xr:uid="{EC2F76DF-4D19-47CD-8C7F-03F20E03AE74}"/>
    <cellStyle name="Millares 3 2 2 2 8 2" xfId="5316" xr:uid="{FE031EAC-31D3-4BC4-87F5-02B482DB73C1}"/>
    <cellStyle name="Millares 3 2 2 2 8 3" xfId="2928" xr:uid="{6C3AC474-6126-492D-BED6-BBAF9DA9C2DB}"/>
    <cellStyle name="Millares 3 2 2 2 9" xfId="1785" xr:uid="{DA530AB2-467C-4493-BA44-BDB17107C766}"/>
    <cellStyle name="Millares 3 2 2 2 9 2" xfId="5340" xr:uid="{A49731B6-8AE7-4E0A-8376-20F13075AB21}"/>
    <cellStyle name="Millares 3 2 2 2 9 3" xfId="2952" xr:uid="{3AE396A6-D425-4FE8-86EA-EBA6BE449487}"/>
    <cellStyle name="Millares 3 2 2 20" xfId="3236" xr:uid="{D9E265FF-991D-491E-8BA5-FC6287C9FA70}"/>
    <cellStyle name="Millares 3 2 2 20 2" xfId="5622" xr:uid="{C3ED1CA1-4C82-4D74-9B0E-113E9233F4D9}"/>
    <cellStyle name="Millares 3 2 2 21" xfId="3267" xr:uid="{BAD23A5D-80B7-45DC-8A57-FDA0468B7D9F}"/>
    <cellStyle name="Millares 3 2 2 21 2" xfId="5652" xr:uid="{4AD647D6-87A1-4B72-8FF3-FA95960EDCB0}"/>
    <cellStyle name="Millares 3 2 2 22" xfId="3298" xr:uid="{6DD43E10-F8C7-4EA1-BF26-58D1A2788F67}"/>
    <cellStyle name="Millares 3 2 2 22 2" xfId="5682" xr:uid="{EA2D5742-C0F9-4940-9555-91584EEAA35C}"/>
    <cellStyle name="Millares 3 2 2 23" xfId="3328" xr:uid="{2DFDEC2D-ABDF-438B-B392-C5514D59C78A}"/>
    <cellStyle name="Millares 3 2 2 23 2" xfId="5712" xr:uid="{B7B0C1A7-95BB-446A-9153-2CD58E6EBF51}"/>
    <cellStyle name="Millares 3 2 2 24" xfId="3379" xr:uid="{A7BED0D5-44B0-49C5-BB14-7D74E6E21280}"/>
    <cellStyle name="Millares 3 2 2 24 2" xfId="5747" xr:uid="{8BFE3A37-AE4A-44BE-8CF5-26B0345388A3}"/>
    <cellStyle name="Millares 3 2 2 25" xfId="3405" xr:uid="{7C6DA1BD-2A5D-4491-B819-153922AE39F1}"/>
    <cellStyle name="Millares 3 2 2 25 2" xfId="5772" xr:uid="{71A09F82-3888-4B0F-872D-FB5CE3DA3698}"/>
    <cellStyle name="Millares 3 2 2 26" xfId="3435" xr:uid="{C9FCF8CE-8FFC-4305-9029-35A2C0F210F2}"/>
    <cellStyle name="Millares 3 2 2 26 2" xfId="5802" xr:uid="{07E39864-13CB-42EE-934A-937528551AF8}"/>
    <cellStyle name="Millares 3 2 2 27" xfId="3465" xr:uid="{68B4DAAA-829C-45A7-9627-766701513061}"/>
    <cellStyle name="Millares 3 2 2 27 2" xfId="5832" xr:uid="{608BC7AF-5198-4EFC-8C29-47BB3EC62136}"/>
    <cellStyle name="Millares 3 2 2 28" xfId="3495" xr:uid="{ED4EA2DF-A08D-4EF7-B1C0-F9E21D514284}"/>
    <cellStyle name="Millares 3 2 2 28 2" xfId="5862" xr:uid="{4BB38156-A5D3-4B4A-BD34-7E7BD9137D98}"/>
    <cellStyle name="Millares 3 2 2 29" xfId="3525" xr:uid="{751F996F-A3D8-45FE-801A-EDC91E2B9A3C}"/>
    <cellStyle name="Millares 3 2 2 29 2" xfId="5892" xr:uid="{B62BF023-4B47-4B14-8420-58CDFB061BC4}"/>
    <cellStyle name="Millares 3 2 2 3" xfId="62" xr:uid="{4DFC388A-11F0-4235-A1C8-43108403F657}"/>
    <cellStyle name="Millares 3 2 2 3 10" xfId="4127" xr:uid="{C7853B70-39A9-4E92-830E-BC1184CC4482}"/>
    <cellStyle name="Millares 3 2 2 3 10 2" xfId="6493" xr:uid="{1E7E6716-D6B1-48B1-85BB-339FF2CDEC09}"/>
    <cellStyle name="Millares 3 2 2 3 11" xfId="4187" xr:uid="{B9043225-F392-4021-A478-0D56C7E2DAD1}"/>
    <cellStyle name="Millares 3 2 2 3 11 2" xfId="6553" xr:uid="{ED51EBB4-0379-4642-BEC6-AF0CA5EFB94C}"/>
    <cellStyle name="Millares 3 2 2 3 12" xfId="4247" xr:uid="{1DA1E77C-85C6-40F9-87C2-4B6673DF1D86}"/>
    <cellStyle name="Millares 3 2 2 3 12 2" xfId="6613" xr:uid="{7BE4AFE2-4F66-4551-97A6-DB8B128FDF81}"/>
    <cellStyle name="Millares 3 2 2 3 13" xfId="4307" xr:uid="{7E5D97AF-F155-441E-90DA-973871486230}"/>
    <cellStyle name="Millares 3 2 2 3 13 2" xfId="6673" xr:uid="{7BDCA132-698A-4DFF-A074-97DF4CD388DE}"/>
    <cellStyle name="Millares 3 2 2 3 14" xfId="4418" xr:uid="{432A0649-3310-4BE0-B028-369E66A7E1A3}"/>
    <cellStyle name="Millares 3 2 2 3 14 2" xfId="6779" xr:uid="{D9C37B94-441D-4940-9A36-A847A5F96E3B}"/>
    <cellStyle name="Millares 3 2 2 3 15" xfId="4577" xr:uid="{DE31A318-AE81-4BE4-9C51-043740787013}"/>
    <cellStyle name="Millares 3 2 2 3 15 2" xfId="6934" xr:uid="{27D60467-10C1-4EED-8A15-65E81C59EB5B}"/>
    <cellStyle name="Millares 3 2 2 3 16" xfId="4901" xr:uid="{88A604DD-1B7D-4120-B8BC-21BB447D938E}"/>
    <cellStyle name="Millares 3 2 2 3 16 2" xfId="7258" xr:uid="{6A78C16D-1942-4FF2-8105-B02F01ADE76B}"/>
    <cellStyle name="Millares 3 2 2 3 17" xfId="5160" xr:uid="{FACFCE8E-9BEB-4F2F-A8C6-B65B6194EB5F}"/>
    <cellStyle name="Millares 3 2 2 3 18" xfId="2770" xr:uid="{8D965171-D98B-423A-B525-0743C35AD3D9}"/>
    <cellStyle name="Millares 3 2 2 3 19" xfId="2265" xr:uid="{59C2E2C2-9E00-4865-8F1D-01CD6CB810B7}"/>
    <cellStyle name="Millares 3 2 2 3 2" xfId="164" xr:uid="{CBF2022B-73AA-44B7-A088-84F8635AE6DD}"/>
    <cellStyle name="Millares 3 2 2 3 2 2" xfId="338" xr:uid="{394A2988-FAFC-44D6-B578-89613964380A}"/>
    <cellStyle name="Millares 3 2 2 3 2 2 2" xfId="802" xr:uid="{08DC07F1-666F-48A3-BDF7-7899E9893300}"/>
    <cellStyle name="Millares 3 2 2 3 2 2 2 2" xfId="7180" xr:uid="{42AD2FDB-B2FF-4331-8588-65C4AD039E48}"/>
    <cellStyle name="Millares 3 2 2 3 2 2 2 3" xfId="4823" xr:uid="{40DC1869-E814-43C2-858E-119A46604DCA}"/>
    <cellStyle name="Millares 3 2 2 3 2 2 3" xfId="1263" xr:uid="{1CBC5360-5B3E-405F-B948-81BFE7D4B8DE}"/>
    <cellStyle name="Millares 3 2 2 3 2 2 3 2" xfId="6855" xr:uid="{18DB9E24-DC92-4E25-9B91-3C1EB9C8FFC0}"/>
    <cellStyle name="Millares 3 2 2 3 2 2 4" xfId="1724" xr:uid="{D7E8F184-B9E0-41D1-9AD5-7A6932DD1D24}"/>
    <cellStyle name="Millares 3 2 2 3 2 2 4 2" xfId="4497" xr:uid="{914AD918-FB8D-4846-A4B9-1FB2011044B9}"/>
    <cellStyle name="Millares 3 2 2 3 2 2 5" xfId="2184" xr:uid="{620C2395-5787-444D-8BF2-F1DD10E2B56C}"/>
    <cellStyle name="Millares 3 2 2 3 2 2 6" xfId="2646" xr:uid="{523BCC49-06CA-4EDB-9788-E332403838C3}"/>
    <cellStyle name="Millares 3 2 2 3 2 3" xfId="572" xr:uid="{EB81A0E3-A6EA-4812-AEFC-795F906C02FF}"/>
    <cellStyle name="Millares 3 2 2 3 2 3 2" xfId="7010" xr:uid="{376A8697-816F-434D-BFC0-B051681A0D55}"/>
    <cellStyle name="Millares 3 2 2 3 2 3 3" xfId="4653" xr:uid="{06BB640E-7870-48E6-9A39-3082FD88009D}"/>
    <cellStyle name="Millares 3 2 2 3 2 4" xfId="1033" xr:uid="{1AF83F3E-6747-4999-ABBD-8902D70A49D1}"/>
    <cellStyle name="Millares 3 2 2 3 2 4 2" xfId="7409" xr:uid="{7858731B-B2B0-4589-929D-F962471ADF4B}"/>
    <cellStyle name="Millares 3 2 2 3 2 4 3" xfId="5052" xr:uid="{14975BFA-7EDF-4645-A715-33BA76BC6FAB}"/>
    <cellStyle name="Millares 3 2 2 3 2 5" xfId="1494" xr:uid="{37DCDE5B-BD54-4173-97F6-693CBAF041C7}"/>
    <cellStyle name="Millares 3 2 2 3 2 5 2" xfId="6013" xr:uid="{D8D63ADF-655C-49D0-B29E-3F5CE2CA2DFD}"/>
    <cellStyle name="Millares 3 2 2 3 2 6" xfId="1954" xr:uid="{AAA06048-5F57-42F5-8B65-069217FDD8D8}"/>
    <cellStyle name="Millares 3 2 2 3 2 6 2" xfId="3647" xr:uid="{E463D2AB-6A9F-4775-AE16-7BD070105061}"/>
    <cellStyle name="Millares 3 2 2 3 2 7" xfId="2416" xr:uid="{768FE8C4-1D6D-4212-A5A9-15ED79E7FA13}"/>
    <cellStyle name="Millares 3 2 2 3 3" xfId="240" xr:uid="{E8CEC6C5-8872-4BA5-9169-12B7932B6650}"/>
    <cellStyle name="Millares 3 2 2 3 3 2" xfId="727" xr:uid="{294AFC2A-93C6-4869-BD7D-6079D92A3084}"/>
    <cellStyle name="Millares 3 2 2 3 3 2 2" xfId="1188" xr:uid="{9E10C69E-464C-4B0E-8A57-42DE8CAC821E}"/>
    <cellStyle name="Millares 3 2 2 3 3 2 2 2" xfId="7086" xr:uid="{D3CA7A07-4942-4B1F-B3BC-C696BBBDFD18}"/>
    <cellStyle name="Millares 3 2 2 3 3 2 3" xfId="1649" xr:uid="{09EA041E-0F85-4AE6-BD0A-91C3BCB93BBD}"/>
    <cellStyle name="Millares 3 2 2 3 3 2 3 2" xfId="4729" xr:uid="{6A2F0D3B-54F9-493E-95E3-F3A3738265B4}"/>
    <cellStyle name="Millares 3 2 2 3 3 2 4" xfId="2109" xr:uid="{6C7AA966-EF08-4ED3-8612-4119C3D3701B}"/>
    <cellStyle name="Millares 3 2 2 3 3 2 5" xfId="2571" xr:uid="{B7EB34E1-423C-4AF9-A055-758255D9265F}"/>
    <cellStyle name="Millares 3 2 2 3 3 3" xfId="497" xr:uid="{0B191FD2-A599-4A30-BBC6-D564B4CFECCE}"/>
    <cellStyle name="Millares 3 2 2 3 3 3 2" xfId="7334" xr:uid="{7E89425A-1939-4481-923D-E0350AD89592}"/>
    <cellStyle name="Millares 3 2 2 3 3 3 3" xfId="4977" xr:uid="{8B92735A-FE24-45D7-8290-9208A19D3FB7}"/>
    <cellStyle name="Millares 3 2 2 3 3 4" xfId="958" xr:uid="{2C898046-9802-4819-B91B-E8040A9C245A}"/>
    <cellStyle name="Millares 3 2 2 3 3 4 2" xfId="6073" xr:uid="{008E93A2-C841-4053-9A69-85821F82F43E}"/>
    <cellStyle name="Millares 3 2 2 3 3 5" xfId="1419" xr:uid="{300AB347-02C5-4D5B-AA5C-AD6DA0F5B7D6}"/>
    <cellStyle name="Millares 3 2 2 3 3 5 2" xfId="3707" xr:uid="{30317748-2677-4B9E-BB36-5091CE51D0CE}"/>
    <cellStyle name="Millares 3 2 2 3 3 6" xfId="1879" xr:uid="{3213F3B8-57C9-4187-B88C-22E3D96B7EC4}"/>
    <cellStyle name="Millares 3 2 2 3 3 7" xfId="2341" xr:uid="{5AADC611-D27D-465F-9247-04568ACDA1DF}"/>
    <cellStyle name="Millares 3 2 2 3 4" xfId="651" xr:uid="{8908EFF4-3D49-4A9B-8ABD-2B1BF5D199B5}"/>
    <cellStyle name="Millares 3 2 2 3 4 2" xfId="1112" xr:uid="{3439EE36-7532-4FD8-87B1-0748D1594375}"/>
    <cellStyle name="Millares 3 2 2 3 4 2 2" xfId="6133" xr:uid="{E2127A96-E1A4-4F01-83BB-5406538EE1AA}"/>
    <cellStyle name="Millares 3 2 2 3 4 3" xfId="1573" xr:uid="{828BD95A-432D-4978-B419-929633BDF9A8}"/>
    <cellStyle name="Millares 3 2 2 3 4 3 2" xfId="3767" xr:uid="{8D49B966-B4BB-40C8-89DC-9565404E142B}"/>
    <cellStyle name="Millares 3 2 2 3 4 4" xfId="2033" xr:uid="{3F84407B-70CA-44AC-A756-8C2DCB7ED18C}"/>
    <cellStyle name="Millares 3 2 2 3 4 5" xfId="2495" xr:uid="{2E746F80-67C7-44FC-8D6D-8535C9A1A258}"/>
    <cellStyle name="Millares 3 2 2 3 5" xfId="421" xr:uid="{B92EDA41-D5F1-410F-9EA6-B319483F8618}"/>
    <cellStyle name="Millares 3 2 2 3 5 2" xfId="6193" xr:uid="{52ADBB5E-0AD0-4672-9A72-F04FC034D7DF}"/>
    <cellStyle name="Millares 3 2 2 3 5 3" xfId="3827" xr:uid="{12650AD5-18E8-49B6-B0FE-2C44AE156292}"/>
    <cellStyle name="Millares 3 2 2 3 6" xfId="882" xr:uid="{E9BA894F-C8CF-4555-B9C8-597B35DAD430}"/>
    <cellStyle name="Millares 3 2 2 3 6 2" xfId="6253" xr:uid="{FB366EB7-3811-4AA5-81AC-C5902C87BEC8}"/>
    <cellStyle name="Millares 3 2 2 3 6 3" xfId="3887" xr:uid="{BE503F27-80B5-4AA1-9E34-B6285FAAC92B}"/>
    <cellStyle name="Millares 3 2 2 3 7" xfId="1343" xr:uid="{F9C6FC19-52F9-424E-9862-0616877C0A34}"/>
    <cellStyle name="Millares 3 2 2 3 7 2" xfId="6313" xr:uid="{1BF7090B-9DE0-43E8-BF77-48771110592C}"/>
    <cellStyle name="Millares 3 2 2 3 7 3" xfId="3947" xr:uid="{F9D08A54-DC1D-435F-980D-02850E3F59BF}"/>
    <cellStyle name="Millares 3 2 2 3 8" xfId="1803" xr:uid="{299E7553-6E34-47DC-9792-39BA94630CC9}"/>
    <cellStyle name="Millares 3 2 2 3 8 2" xfId="6373" xr:uid="{7F752256-3CE6-4EF1-B081-639CCF6E8787}"/>
    <cellStyle name="Millares 3 2 2 3 8 3" xfId="4007" xr:uid="{5ED5B8EA-F103-4BD2-963B-6FC9E6824297}"/>
    <cellStyle name="Millares 3 2 2 3 9" xfId="4067" xr:uid="{5BF2E7AD-FDF2-4717-BA04-A3080E5C5A29}"/>
    <cellStyle name="Millares 3 2 2 3 9 2" xfId="6433" xr:uid="{426DAC7F-5E4F-4C09-A7B6-48668965A01D}"/>
    <cellStyle name="Millares 3 2 2 30" xfId="3556" xr:uid="{29FD2AAF-40CF-40DD-B114-C2EB18EA5418}"/>
    <cellStyle name="Millares 3 2 2 30 2" xfId="5922" xr:uid="{EF9E8114-4EEB-4641-929B-6CE22B32B300}"/>
    <cellStyle name="Millares 3 2 2 31" xfId="3586" xr:uid="{6ABAF411-822C-4F6B-B0CC-99C21B5A175C}"/>
    <cellStyle name="Millares 3 2 2 31 2" xfId="5952" xr:uid="{DDDFC3EF-1137-4DB1-AFAE-3C6F2A6FF692}"/>
    <cellStyle name="Millares 3 2 2 32" xfId="3617" xr:uid="{9C7E9ED5-440E-43B5-B9DA-7E6ED8F14CAC}"/>
    <cellStyle name="Millares 3 2 2 32 2" xfId="5983" xr:uid="{3D652E4D-AF7E-4DFF-90FE-F711471A8E50}"/>
    <cellStyle name="Millares 3 2 2 33" xfId="3677" xr:uid="{608AA5DB-9064-4592-912A-4CAFD5DF2776}"/>
    <cellStyle name="Millares 3 2 2 33 2" xfId="6043" xr:uid="{CDCA5C2D-BF3E-435C-8AF7-88E8FCDA91D0}"/>
    <cellStyle name="Millares 3 2 2 34" xfId="3737" xr:uid="{DA972029-AA37-4A3A-B0DE-E45A2C1CBF41}"/>
    <cellStyle name="Millares 3 2 2 34 2" xfId="6103" xr:uid="{76454473-6142-4413-B9DA-E951E2D4CC04}"/>
    <cellStyle name="Millares 3 2 2 35" xfId="3797" xr:uid="{02735D8D-27FB-462E-B268-66CDE3E97F4F}"/>
    <cellStyle name="Millares 3 2 2 35 2" xfId="6163" xr:uid="{BA20825D-15B7-42EF-A238-62A26045E79D}"/>
    <cellStyle name="Millares 3 2 2 36" xfId="3857" xr:uid="{D464ABE1-BAA4-4F7A-A597-F7050E8157B4}"/>
    <cellStyle name="Millares 3 2 2 36 2" xfId="6223" xr:uid="{4A48A1E0-BC2C-44F1-8EFB-4DD09556562F}"/>
    <cellStyle name="Millares 3 2 2 37" xfId="3917" xr:uid="{B6D89CB5-4A9D-4513-88D7-6FCD703DBA54}"/>
    <cellStyle name="Millares 3 2 2 37 2" xfId="6283" xr:uid="{7F815EC0-8345-400D-8949-5E9680C211E9}"/>
    <cellStyle name="Millares 3 2 2 38" xfId="3977" xr:uid="{D4E59678-510A-4A5D-9309-310235464F55}"/>
    <cellStyle name="Millares 3 2 2 38 2" xfId="6343" xr:uid="{9D7BB4B3-3911-46DB-8492-C3BDCD532FDA}"/>
    <cellStyle name="Millares 3 2 2 39" xfId="4037" xr:uid="{686F782C-39AC-4B61-AB59-EEC4ECE0A3AF}"/>
    <cellStyle name="Millares 3 2 2 39 2" xfId="6403" xr:uid="{7DFA0AB8-78D5-4165-9A8E-8DC44BF28FDF}"/>
    <cellStyle name="Millares 3 2 2 4" xfId="119" xr:uid="{D1725418-EF7D-46B8-ACC0-75033674F27D}"/>
    <cellStyle name="Millares 3 2 2 4 2" xfId="200" xr:uid="{ACB0F99C-D29B-47E1-BE26-9459C1FA7B8B}"/>
    <cellStyle name="Millares 3 2 2 4 2 2" xfId="374" xr:uid="{9F219134-4404-464D-A020-6D85D600AE59}"/>
    <cellStyle name="Millares 3 2 2 4 2 2 2" xfId="837" xr:uid="{7BF8F628-DFDE-46F0-BE28-6F28B63B1C0A}"/>
    <cellStyle name="Millares 3 2 2 4 2 2 2 2" xfId="7215" xr:uid="{05F55154-CB7D-4DAA-8279-146B24C99441}"/>
    <cellStyle name="Millares 3 2 2 4 2 2 2 3" xfId="4858" xr:uid="{CF1BE035-9B04-4235-9086-C6A2C9B06ADA}"/>
    <cellStyle name="Millares 3 2 2 4 2 2 3" xfId="1298" xr:uid="{C31415A0-25D2-46B7-BB5A-A53DD6617B3F}"/>
    <cellStyle name="Millares 3 2 2 4 2 2 3 2" xfId="6890" xr:uid="{435D8155-22BB-41F3-B712-D161C35C8736}"/>
    <cellStyle name="Millares 3 2 2 4 2 2 4" xfId="1759" xr:uid="{F8EBADE9-9B07-41A3-9285-D4893AD3E3DE}"/>
    <cellStyle name="Millares 3 2 2 4 2 2 4 2" xfId="4532" xr:uid="{7BB2BA38-3912-4F26-A905-913CA73F5D1E}"/>
    <cellStyle name="Millares 3 2 2 4 2 2 5" xfId="2219" xr:uid="{0CA7D011-42B6-4F85-B5C4-0D494D64CFC0}"/>
    <cellStyle name="Millares 3 2 2 4 2 2 6" xfId="2681" xr:uid="{E5568160-CE8E-45E7-8194-654E1BBC3D54}"/>
    <cellStyle name="Millares 3 2 2 4 2 3" xfId="607" xr:uid="{E5B0FF68-DD54-4ACB-AA8D-E887B7E60383}"/>
    <cellStyle name="Millares 3 2 2 4 2 3 2" xfId="7046" xr:uid="{549C88AA-2F98-4600-883F-4EF54947056A}"/>
    <cellStyle name="Millares 3 2 2 4 2 3 3" xfId="4689" xr:uid="{473D71D3-0013-41FE-B3D1-FD7588F6C65C}"/>
    <cellStyle name="Millares 3 2 2 4 2 4" xfId="1068" xr:uid="{6C6B3F36-4300-4994-8E04-21AACC018E42}"/>
    <cellStyle name="Millares 3 2 2 4 2 4 2" xfId="7444" xr:uid="{C7C4D88F-097E-4E8F-9F0A-914E445EA189}"/>
    <cellStyle name="Millares 3 2 2 4 2 4 3" xfId="5087" xr:uid="{3EB966EA-FDF5-4ED0-9F11-F2D5DFF66D7A}"/>
    <cellStyle name="Millares 3 2 2 4 2 5" xfId="1529" xr:uid="{ACF53BAE-10F3-41D3-A132-963503359DB4}"/>
    <cellStyle name="Millares 3 2 2 4 2 5 2" xfId="6709" xr:uid="{6C6DB5A3-3094-443A-8529-CE2CBD173B07}"/>
    <cellStyle name="Millares 3 2 2 4 2 6" xfId="1989" xr:uid="{3950E67F-785F-4F51-AC94-4508F7F3FF5A}"/>
    <cellStyle name="Millares 3 2 2 4 2 6 2" xfId="4347" xr:uid="{540F29A9-717E-4639-995E-82D0679AFA28}"/>
    <cellStyle name="Millares 3 2 2 4 2 7" xfId="2451" xr:uid="{A18F9304-6738-49B9-A64F-34C601B17FB1}"/>
    <cellStyle name="Millares 3 2 2 4 3" xfId="295" xr:uid="{B9FD0985-376B-4B28-B213-4C821C00B499}"/>
    <cellStyle name="Millares 3 2 2 4 3 2" xfId="763" xr:uid="{CFD8ED6D-16EA-4715-8F99-9E01D3CBF4F7}"/>
    <cellStyle name="Millares 3 2 2 4 3 2 2" xfId="1224" xr:uid="{1DF559F2-F91E-42B7-B49D-206CC407AB94}"/>
    <cellStyle name="Millares 3 2 2 4 3 2 2 2" xfId="7141" xr:uid="{B10B8D55-374A-4658-B452-49C396EB5DC4}"/>
    <cellStyle name="Millares 3 2 2 4 3 2 3" xfId="1685" xr:uid="{A3447124-9A65-494E-BE8A-A54A7D99B685}"/>
    <cellStyle name="Millares 3 2 2 4 3 2 3 2" xfId="4784" xr:uid="{91519EC7-B253-498C-A401-019D57CBCE93}"/>
    <cellStyle name="Millares 3 2 2 4 3 2 4" xfId="2145" xr:uid="{3423DA31-85E1-4539-98C6-DF2833A079F6}"/>
    <cellStyle name="Millares 3 2 2 4 3 2 5" xfId="2607" xr:uid="{294A7298-1D3F-4AE2-B92A-AC794C6E3687}"/>
    <cellStyle name="Millares 3 2 2 4 3 3" xfId="533" xr:uid="{E2791F90-DE6D-4CE9-BE8E-CAA68AA47719}"/>
    <cellStyle name="Millares 3 2 2 4 3 3 2" xfId="7370" xr:uid="{01AB12F1-D734-49CF-AF3F-241DBAB4B62E}"/>
    <cellStyle name="Millares 3 2 2 4 3 3 3" xfId="5013" xr:uid="{90C1F0AE-DAA4-4294-A34F-54291063C8C8}"/>
    <cellStyle name="Millares 3 2 2 4 3 4" xfId="994" xr:uid="{45D708CE-9AAD-4F74-A915-A0BCC5ACD381}"/>
    <cellStyle name="Millares 3 2 2 4 3 4 2" xfId="6815" xr:uid="{A900323B-9DFD-4324-9BDA-D47A868C698F}"/>
    <cellStyle name="Millares 3 2 2 4 3 5" xfId="1455" xr:uid="{B68A8B85-F4C0-46CD-9183-4D8C51C8957D}"/>
    <cellStyle name="Millares 3 2 2 4 3 5 2" xfId="4454" xr:uid="{C747F0B9-55D1-48A7-A9D5-F77FF16648CF}"/>
    <cellStyle name="Millares 3 2 2 4 3 6" xfId="1915" xr:uid="{5C920953-D217-4124-99AE-478DD8DB07E4}"/>
    <cellStyle name="Millares 3 2 2 4 3 7" xfId="2377" xr:uid="{C5E7D54B-9943-4D2A-BFBB-DB0009FE53A3}"/>
    <cellStyle name="Millares 3 2 2 4 4" xfId="276" xr:uid="{18EBE885-98AE-49D1-AD88-BEA050ABA59C}"/>
    <cellStyle name="Millares 3 2 2 4 4 2" xfId="687" xr:uid="{261BDC3E-BB41-4912-8056-D9EB935F3F69}"/>
    <cellStyle name="Millares 3 2 2 4 4 2 2" xfId="7122" xr:uid="{3E505514-18C4-477D-88EC-40907E442BC0}"/>
    <cellStyle name="Millares 3 2 2 4 4 3" xfId="1148" xr:uid="{442B2288-F32E-4219-B25A-E60C52BDA479}"/>
    <cellStyle name="Millares 3 2 2 4 4 3 2" xfId="4765" xr:uid="{8855FAE5-0D7E-4B8B-85BA-F004D752710F}"/>
    <cellStyle name="Millares 3 2 2 4 4 4" xfId="1609" xr:uid="{3BFACF99-664B-441E-B350-3C4D86530686}"/>
    <cellStyle name="Millares 3 2 2 4 4 5" xfId="2069" xr:uid="{B62C3403-2CF6-4686-9FB5-65708B18AE60}"/>
    <cellStyle name="Millares 3 2 2 4 4 6" xfId="2531" xr:uid="{325394B2-8DF6-4628-A290-016DC2B983CF}"/>
    <cellStyle name="Millares 3 2 2 4 5" xfId="457" xr:uid="{672D3C5E-FBF4-4BE5-AFAB-C4993435C65D}"/>
    <cellStyle name="Millares 3 2 2 4 5 2" xfId="6970" xr:uid="{90DA0069-F79F-42C9-92A1-9E07653B1FA4}"/>
    <cellStyle name="Millares 3 2 2 4 5 3" xfId="4613" xr:uid="{F4F1FB7C-6A1E-4CE5-BD1C-E93B51DE10D5}"/>
    <cellStyle name="Millares 3 2 2 4 6" xfId="918" xr:uid="{6452B5E4-EFE1-4E9D-AE0B-FD3FFD8F93FE}"/>
    <cellStyle name="Millares 3 2 2 4 6 2" xfId="7294" xr:uid="{9B5A09BF-CC7A-4331-8732-8548DA6E615B}"/>
    <cellStyle name="Millares 3 2 2 4 6 3" xfId="4937" xr:uid="{946EC190-2700-4EE8-93D1-B8C26C2907A6}"/>
    <cellStyle name="Millares 3 2 2 4 7" xfId="1379" xr:uid="{7620602F-39FB-486D-B774-7D7E2895E556}"/>
    <cellStyle name="Millares 3 2 2 4 7 2" xfId="5184" xr:uid="{D356BB70-D07E-4F93-A38C-8EB218026090}"/>
    <cellStyle name="Millares 3 2 2 4 8" xfId="1839" xr:uid="{46FBF21E-B521-4C50-98F0-771B24CB2ECA}"/>
    <cellStyle name="Millares 3 2 2 4 8 2" xfId="2794" xr:uid="{D0667D77-A73D-4E71-8F55-1835624A5D92}"/>
    <cellStyle name="Millares 3 2 2 4 9" xfId="2301" xr:uid="{F45EE392-2B82-468E-AA4F-793A99355689}"/>
    <cellStyle name="Millares 3 2 2 40" xfId="4097" xr:uid="{FAEF04BA-FEAA-4CDF-9A90-832D280012F5}"/>
    <cellStyle name="Millares 3 2 2 40 2" xfId="6463" xr:uid="{4DE4A2C5-8754-41BD-A880-E42943BC32E7}"/>
    <cellStyle name="Millares 3 2 2 41" xfId="4157" xr:uid="{056AFF62-4CCF-415F-B895-367AFE75980A}"/>
    <cellStyle name="Millares 3 2 2 41 2" xfId="6523" xr:uid="{9AA41B6D-A921-46CD-8AA1-B6FDB17B08C2}"/>
    <cellStyle name="Millares 3 2 2 42" xfId="4217" xr:uid="{3B1CC88B-4AC4-4F08-B3E0-7B12DBB5F45A}"/>
    <cellStyle name="Millares 3 2 2 42 2" xfId="6583" xr:uid="{8C0A93B8-4598-4542-B6F1-428CBAB4A2D5}"/>
    <cellStyle name="Millares 3 2 2 43" xfId="4277" xr:uid="{498237E5-9676-4A46-8599-45ED7982CF0A}"/>
    <cellStyle name="Millares 3 2 2 43 2" xfId="6643" xr:uid="{DC6A2874-B7EE-482D-ACA3-5B59295594FD}"/>
    <cellStyle name="Millares 3 2 2 44" xfId="2735" xr:uid="{D0E66A7D-4187-4F18-803D-C2F5551DE5D5}"/>
    <cellStyle name="Millares 3 2 2 44 2" xfId="5126" xr:uid="{3C32DD44-D8C5-4273-92C6-87A9B782EBB6}"/>
    <cellStyle name="Millares 3 2 2 45" xfId="4358" xr:uid="{3AFCE6F0-F0BA-4C48-B0C7-67D0EADED8CA}"/>
    <cellStyle name="Millares 3 2 2 45 2" xfId="6719" xr:uid="{48114A90-0C73-4BE2-9AF2-45C35E90F2D7}"/>
    <cellStyle name="Millares 3 2 2 46" xfId="4388" xr:uid="{EF36137B-AF85-4A30-9C19-C1ED86B57ED0}"/>
    <cellStyle name="Millares 3 2 2 46 2" xfId="6749" xr:uid="{BEB0F12F-9C17-4AAB-AF77-BE49F3715578}"/>
    <cellStyle name="Millares 3 2 2 47" xfId="4547" xr:uid="{F32B386E-372C-44E6-AA8E-AA851C6C0F6F}"/>
    <cellStyle name="Millares 3 2 2 47 2" xfId="6904" xr:uid="{8C36B2B9-01BA-4AF7-BFFD-90A8A0C04493}"/>
    <cellStyle name="Millares 3 2 2 48" xfId="4871" xr:uid="{1247DDD5-0086-4234-92ED-DA81CD1C499E}"/>
    <cellStyle name="Millares 3 2 2 48 2" xfId="7228" xr:uid="{EA97922F-70CE-4829-AC19-B3F6319C48CF}"/>
    <cellStyle name="Millares 3 2 2 49" xfId="5108" xr:uid="{2FF6D520-C825-4D56-809E-74EA5FB8AF54}"/>
    <cellStyle name="Millares 3 2 2 5" xfId="134" xr:uid="{CF2BF510-97DB-416D-812A-86F6BF360290}"/>
    <cellStyle name="Millares 3 2 2 5 2" xfId="305" xr:uid="{1FB93F83-8DF2-4D4C-B635-FA87A0988868}"/>
    <cellStyle name="Millares 3 2 2 5 2 2" xfId="772" xr:uid="{05874FC2-8940-49B9-92C8-F4ED8B625D3C}"/>
    <cellStyle name="Millares 3 2 2 5 2 2 2" xfId="7150" xr:uid="{15430E00-90F7-4EB9-876D-E3B4651EF139}"/>
    <cellStyle name="Millares 3 2 2 5 2 2 3" xfId="4793" xr:uid="{493455AF-78D9-4D99-A882-B93E8777A7FE}"/>
    <cellStyle name="Millares 3 2 2 5 2 3" xfId="1233" xr:uid="{C3B94B6C-8768-4AFB-8207-BEB53F41DAAC}"/>
    <cellStyle name="Millares 3 2 2 5 2 3 2" xfId="6825" xr:uid="{D3FD9785-AEB9-423E-B9FB-4C044C095882}"/>
    <cellStyle name="Millares 3 2 2 5 2 4" xfId="1694" xr:uid="{6197782D-3481-4E8D-8065-733C667EA529}"/>
    <cellStyle name="Millares 3 2 2 5 2 4 2" xfId="4464" xr:uid="{98AB0348-5BB2-4872-9AA0-D7B2C3412964}"/>
    <cellStyle name="Millares 3 2 2 5 2 5" xfId="2154" xr:uid="{782AA061-BAD9-4E75-8050-6951683627C0}"/>
    <cellStyle name="Millares 3 2 2 5 2 6" xfId="2616" xr:uid="{26123CA2-C08E-4395-82A9-375D8F202E39}"/>
    <cellStyle name="Millares 3 2 2 5 3" xfId="542" xr:uid="{CB03CAA6-1EE9-4693-A7A4-05BF1F0E3628}"/>
    <cellStyle name="Millares 3 2 2 5 3 2" xfId="6980" xr:uid="{539CF6C5-1C00-4615-9BD8-760B564D768B}"/>
    <cellStyle name="Millares 3 2 2 5 3 3" xfId="4623" xr:uid="{9D3F07A2-8C87-4136-AD9D-47F9650EB1FE}"/>
    <cellStyle name="Millares 3 2 2 5 4" xfId="1003" xr:uid="{C6503D8D-B062-4202-8C60-9C90261656BC}"/>
    <cellStyle name="Millares 3 2 2 5 4 2" xfId="7379" xr:uid="{24E1B5A2-A727-4666-95C7-C2ED3E8C294E}"/>
    <cellStyle name="Millares 3 2 2 5 4 3" xfId="5022" xr:uid="{27B70098-B1B2-4F75-960E-C38D8A388D19}"/>
    <cellStyle name="Millares 3 2 2 5 5" xfId="1464" xr:uid="{6C403B86-DBA3-416C-B967-DA4120D5EF59}"/>
    <cellStyle name="Millares 3 2 2 5 5 2" xfId="5208" xr:uid="{EA3619B1-D425-4F2F-8CAA-DBA4949DA1AD}"/>
    <cellStyle name="Millares 3 2 2 5 6" xfId="1924" xr:uid="{51D29065-AC78-47D3-8F4F-64003638BA51}"/>
    <cellStyle name="Millares 3 2 2 5 6 2" xfId="2818" xr:uid="{1464D041-793F-46FD-97DD-6BAB2289D7D6}"/>
    <cellStyle name="Millares 3 2 2 5 7" xfId="2386" xr:uid="{C3AA85D4-6830-4C30-8179-8048C87AC462}"/>
    <cellStyle name="Millares 3 2 2 50" xfId="2704" xr:uid="{916174F8-2E45-4D6B-B360-22D49687269E}"/>
    <cellStyle name="Millares 3 2 2 51" xfId="2235" xr:uid="{0343613E-0CB6-457E-A472-6ACF09BA0317}"/>
    <cellStyle name="Millares 3 2 2 6" xfId="210" xr:uid="{3BED4B12-12DF-408C-8B0B-BE09F39239DC}"/>
    <cellStyle name="Millares 3 2 2 6 2" xfId="697" xr:uid="{508DFA95-80A7-4713-B391-9B547F8E1200}"/>
    <cellStyle name="Millares 3 2 2 6 2 2" xfId="1158" xr:uid="{830053EA-DC27-46A3-8848-490C79012E01}"/>
    <cellStyle name="Millares 3 2 2 6 2 2 2" xfId="7056" xr:uid="{D7FA8426-08BF-4D2D-A8ED-5358244040F5}"/>
    <cellStyle name="Millares 3 2 2 6 2 3" xfId="1619" xr:uid="{B9D74CB2-BCC3-45C8-B8EA-B93B40679239}"/>
    <cellStyle name="Millares 3 2 2 6 2 3 2" xfId="4699" xr:uid="{FE038D1C-4919-4128-A35A-523065623704}"/>
    <cellStyle name="Millares 3 2 2 6 2 4" xfId="2079" xr:uid="{51693814-DAE1-4955-B5B3-3DB3FAA58236}"/>
    <cellStyle name="Millares 3 2 2 6 2 5" xfId="2541" xr:uid="{B1CEC14A-412C-4A2D-803F-B16AE9560912}"/>
    <cellStyle name="Millares 3 2 2 6 3" xfId="467" xr:uid="{4551513B-4DFC-432A-9F32-3F0899833087}"/>
    <cellStyle name="Millares 3 2 2 6 3 2" xfId="7304" xr:uid="{D748288A-3948-41C5-B821-44F4602FB65C}"/>
    <cellStyle name="Millares 3 2 2 6 3 3" xfId="4947" xr:uid="{CD0B9463-0CC7-4B9F-986F-AC7034384AB8}"/>
    <cellStyle name="Millares 3 2 2 6 4" xfId="928" xr:uid="{C29E0E02-9368-4BF5-876A-E4D0157CE6DF}"/>
    <cellStyle name="Millares 3 2 2 6 4 2" xfId="5232" xr:uid="{FAF4A5E4-B002-4BC2-9EEC-526DA22468C8}"/>
    <cellStyle name="Millares 3 2 2 6 5" xfId="1389" xr:uid="{548477CC-8EB2-4F4D-A943-4789FD9D26A2}"/>
    <cellStyle name="Millares 3 2 2 6 5 2" xfId="2842" xr:uid="{6D6BB2A3-6807-491D-8869-B58243AFACE7}"/>
    <cellStyle name="Millares 3 2 2 6 6" xfId="1849" xr:uid="{081979E1-D416-41B2-A5BE-CF2FDE5C5C9C}"/>
    <cellStyle name="Millares 3 2 2 6 7" xfId="2311" xr:uid="{3C54F1DF-EEBD-44B9-8961-704EFB3C0388}"/>
    <cellStyle name="Millares 3 2 2 7" xfId="621" xr:uid="{B8B3024F-02EA-4633-BD1E-9BFF8728F40F}"/>
    <cellStyle name="Millares 3 2 2 7 2" xfId="1082" xr:uid="{2F602C48-061A-477D-8D2A-C5C3EF00BC12}"/>
    <cellStyle name="Millares 3 2 2 7 2 2" xfId="5256" xr:uid="{B2654B2A-88ED-4DE0-A9B4-86C5F71FA087}"/>
    <cellStyle name="Millares 3 2 2 7 3" xfId="1543" xr:uid="{BEBC9C1D-D85C-4A8E-AECA-B53866CC2834}"/>
    <cellStyle name="Millares 3 2 2 7 3 2" xfId="2867" xr:uid="{08388CEA-B3B0-433F-A875-39B74A06B49D}"/>
    <cellStyle name="Millares 3 2 2 7 4" xfId="2003" xr:uid="{4FC8AC68-7945-4ACE-A3FF-F618A08D4149}"/>
    <cellStyle name="Millares 3 2 2 7 5" xfId="2465" xr:uid="{38FA892D-39AF-4660-BF97-AFFE7A8F8201}"/>
    <cellStyle name="Millares 3 2 2 8" xfId="391" xr:uid="{B70DDE12-DB06-438D-862B-37142E5C50E7}"/>
    <cellStyle name="Millares 3 2 2 8 2" xfId="5280" xr:uid="{6A59F88D-80CF-492A-B566-8B0BD3B6F21E}"/>
    <cellStyle name="Millares 3 2 2 8 3" xfId="2892" xr:uid="{368F9667-9CA3-4882-B16F-70AA3DF3CB36}"/>
    <cellStyle name="Millares 3 2 2 9" xfId="852" xr:uid="{CFC1E77B-09C2-489D-90F3-861B16024695}"/>
    <cellStyle name="Millares 3 2 2 9 2" xfId="5304" xr:uid="{1A83C53F-6444-4DE9-AD08-3C76B9FEE55D}"/>
    <cellStyle name="Millares 3 2 2 9 3" xfId="2916" xr:uid="{622FAEED-3ABD-41C9-B909-662F3B40D902}"/>
    <cellStyle name="Millares 3 2 20" xfId="3141" xr:uid="{74357306-0BF6-4CB0-9685-79FCF5AC9A51}"/>
    <cellStyle name="Millares 3 2 20 2" xfId="5528" xr:uid="{754FCF0C-4CB7-47FD-B88D-0D2C6242D15C}"/>
    <cellStyle name="Millares 3 2 21" xfId="3172" xr:uid="{614C0DB6-A407-42D1-A808-F83A5AA890D9}"/>
    <cellStyle name="Millares 3 2 21 2" xfId="5558" xr:uid="{F80B41FE-DCBE-45CF-AA2F-C9FD6DD8D37F}"/>
    <cellStyle name="Millares 3 2 22" xfId="3202" xr:uid="{A5DD2FD0-381A-4A09-8620-2541FDC9A398}"/>
    <cellStyle name="Millares 3 2 22 2" xfId="5588" xr:uid="{C52A5008-9AE5-4746-A420-F1FA1191D9D3}"/>
    <cellStyle name="Millares 3 2 23" xfId="3232" xr:uid="{4F40DE32-C16E-4CAF-9D36-12D89BDC8B6F}"/>
    <cellStyle name="Millares 3 2 23 2" xfId="5618" xr:uid="{257C452F-58CB-4689-B344-D73F77F88B83}"/>
    <cellStyle name="Millares 3 2 24" xfId="3263" xr:uid="{CE583679-AFB1-4B39-8E2C-F5320A5320AE}"/>
    <cellStyle name="Millares 3 2 24 2" xfId="5648" xr:uid="{979E47F7-2BEE-4B1D-B25D-503F46927ABF}"/>
    <cellStyle name="Millares 3 2 25" xfId="3294" xr:uid="{8085E959-5D58-4A3F-9E4C-46D60F9DDABF}"/>
    <cellStyle name="Millares 3 2 25 2" xfId="5678" xr:uid="{60B3ED8D-8621-4195-9F5B-6FB37D2DAF9B}"/>
    <cellStyle name="Millares 3 2 26" xfId="3324" xr:uid="{630EE1C2-2165-417F-A259-126EC11C6877}"/>
    <cellStyle name="Millares 3 2 26 2" xfId="5708" xr:uid="{C01D8083-188D-48A3-9906-B5E508CC7141}"/>
    <cellStyle name="Millares 3 2 27" xfId="3356" xr:uid="{90B28CA9-2E36-4F2C-AD5D-2C1DF8645187}"/>
    <cellStyle name="Millares 3 2 28" xfId="3401" xr:uid="{6CA1E450-BCE5-4170-9CEE-CDDA6348966A}"/>
    <cellStyle name="Millares 3 2 28 2" xfId="5768" xr:uid="{6884C2B8-525A-41E9-883F-81EA7ABF6FBE}"/>
    <cellStyle name="Millares 3 2 29" xfId="3431" xr:uid="{927AEC76-0A27-4C87-BF41-E942B76DA4C2}"/>
    <cellStyle name="Millares 3 2 29 2" xfId="5798" xr:uid="{46BF1043-82AD-4E4E-9F01-DA8C160AC758}"/>
    <cellStyle name="Millares 3 2 3" xfId="35" xr:uid="{40577190-00CA-4E79-A7F6-FB5DA9D596A3}"/>
    <cellStyle name="Millares 3 2 3 10" xfId="1781" xr:uid="{89DF24AF-2B81-4D41-A528-D302D04F3A80}"/>
    <cellStyle name="Millares 3 2 3 10 2" xfId="5360" xr:uid="{BCE1E250-F1B2-47F5-8896-B7C98E21F464}"/>
    <cellStyle name="Millares 3 2 3 10 3" xfId="2972" xr:uid="{1FC33936-32F1-4D5B-BD38-4687A401A277}"/>
    <cellStyle name="Millares 3 2 3 11" xfId="3002" xr:uid="{8C9F705D-F91B-413A-96C3-3461EE7D8E7B}"/>
    <cellStyle name="Millares 3 2 3 11 2" xfId="5390" xr:uid="{B314F442-C9DD-460A-88EA-E8F57F91CE33}"/>
    <cellStyle name="Millares 3 2 3 12" xfId="3032" xr:uid="{E414218E-EFE9-48C0-A8FA-69BCED312B59}"/>
    <cellStyle name="Millares 3 2 3 12 2" xfId="5420" xr:uid="{F33D74AF-A93D-400F-9EAA-19F36EE29010}"/>
    <cellStyle name="Millares 3 2 3 13" xfId="3062" xr:uid="{A8C4F89F-F95E-4EB1-AE51-EDA9F37D675D}"/>
    <cellStyle name="Millares 3 2 3 13 2" xfId="5450" xr:uid="{DA99FEA5-6F14-4CCD-A6FD-89A67755B558}"/>
    <cellStyle name="Millares 3 2 3 14" xfId="3092" xr:uid="{9B44A2B6-EBE2-4F90-AF1F-6A62368E1B6A}"/>
    <cellStyle name="Millares 3 2 3 14 2" xfId="5480" xr:uid="{958E675C-DFD1-4323-A451-354F7EF6845E}"/>
    <cellStyle name="Millares 3 2 3 15" xfId="3122" xr:uid="{05D19BD8-E25F-4C36-8F16-FA8E5F56383B}"/>
    <cellStyle name="Millares 3 2 3 15 2" xfId="5510" xr:uid="{A39CC854-FBC7-472E-BEFD-FD560F73D7E8}"/>
    <cellStyle name="Millares 3 2 3 16" xfId="3153" xr:uid="{45AB47FF-ED85-442C-8CA8-A049454F8E12}"/>
    <cellStyle name="Millares 3 2 3 16 2" xfId="5540" xr:uid="{DD3AB92B-C389-4EC9-AC56-DFC6AD69EF36}"/>
    <cellStyle name="Millares 3 2 3 17" xfId="3184" xr:uid="{6A00EE2B-A846-4BE1-BED4-CA0DF8F1C68B}"/>
    <cellStyle name="Millares 3 2 3 17 2" xfId="5570" xr:uid="{A0945DB8-D7ED-4703-BF32-56DABAF6669C}"/>
    <cellStyle name="Millares 3 2 3 18" xfId="3214" xr:uid="{99DFD12F-8B99-4A46-AFF3-5768E33422B2}"/>
    <cellStyle name="Millares 3 2 3 18 2" xfId="5600" xr:uid="{E6DB757A-A7DF-49A9-A7CC-0493377C21C3}"/>
    <cellStyle name="Millares 3 2 3 19" xfId="3244" xr:uid="{050EB288-F8B2-4D52-A039-009FA0150DEA}"/>
    <cellStyle name="Millares 3 2 3 19 2" xfId="5630" xr:uid="{1FD5D6FE-FB64-439E-9704-59EB3C08DEE9}"/>
    <cellStyle name="Millares 3 2 3 2" xfId="70" xr:uid="{87446D67-92BC-45D1-BFB1-DCB37CCEBDD7}"/>
    <cellStyle name="Millares 3 2 3 2 10" xfId="4135" xr:uid="{4DF401EA-A454-43FD-A246-416F699CF470}"/>
    <cellStyle name="Millares 3 2 3 2 10 2" xfId="6501" xr:uid="{192DF94A-5833-4CA2-A7AD-A991D3F784E0}"/>
    <cellStyle name="Millares 3 2 3 2 11" xfId="4195" xr:uid="{0E1F9EE8-4480-4C2F-B527-A43963D75B00}"/>
    <cellStyle name="Millares 3 2 3 2 11 2" xfId="6561" xr:uid="{01FE37EC-BC70-46F7-8D78-43C5317D1A59}"/>
    <cellStyle name="Millares 3 2 3 2 12" xfId="4255" xr:uid="{5F0DF4E3-FBF0-402F-96CC-DC03EB5AED46}"/>
    <cellStyle name="Millares 3 2 3 2 12 2" xfId="6621" xr:uid="{DA0B70E1-3973-4DF9-B689-EAEEFCAD9181}"/>
    <cellStyle name="Millares 3 2 3 2 13" xfId="4315" xr:uid="{4DA4D375-DF0C-45FC-A04D-5DA8F8FC4202}"/>
    <cellStyle name="Millares 3 2 3 2 13 2" xfId="6681" xr:uid="{A293A331-692F-428B-82B2-8CAA59634816}"/>
    <cellStyle name="Millares 3 2 3 2 14" xfId="4426" xr:uid="{06AF151A-F73D-485B-BFDE-6CA4D34D143A}"/>
    <cellStyle name="Millares 3 2 3 2 14 2" xfId="6787" xr:uid="{8174B3B1-642C-4267-86DE-004067230893}"/>
    <cellStyle name="Millares 3 2 3 2 15" xfId="4585" xr:uid="{1E2B3840-CC39-46E2-95F6-F1C059D07E42}"/>
    <cellStyle name="Millares 3 2 3 2 15 2" xfId="6942" xr:uid="{5A65C230-10C6-40B7-9A7A-5A9C92F7C9A7}"/>
    <cellStyle name="Millares 3 2 3 2 16" xfId="4909" xr:uid="{544790CD-E4B2-43EC-817F-DB6EF8418CAD}"/>
    <cellStyle name="Millares 3 2 3 2 16 2" xfId="7266" xr:uid="{B2E6C787-28CB-408F-847C-0800AF7D5B8D}"/>
    <cellStyle name="Millares 3 2 3 2 17" xfId="5168" xr:uid="{FA0AC654-1DB3-41AE-9184-18C52996634A}"/>
    <cellStyle name="Millares 3 2 3 2 18" xfId="2778" xr:uid="{532C12F7-FF9D-4200-9B66-544573C429D3}"/>
    <cellStyle name="Millares 3 2 3 2 19" xfId="2273" xr:uid="{4873F413-1A99-4BBF-B2C5-6A1662749908}"/>
    <cellStyle name="Millares 3 2 3 2 2" xfId="172" xr:uid="{883C8F18-C618-4274-A0C7-1D18595A07EF}"/>
    <cellStyle name="Millares 3 2 3 2 2 2" xfId="346" xr:uid="{EC95B1A5-82B6-4E69-BF2E-D4F50B0AC8E2}"/>
    <cellStyle name="Millares 3 2 3 2 2 2 2" xfId="810" xr:uid="{98B4F505-8755-449A-BEE3-918534C40971}"/>
    <cellStyle name="Millares 3 2 3 2 2 2 2 2" xfId="7188" xr:uid="{106A5964-4F1A-407B-9761-DC5739F4FC25}"/>
    <cellStyle name="Millares 3 2 3 2 2 2 2 3" xfId="4831" xr:uid="{CACAA1A3-642E-400F-A680-437F06184AF1}"/>
    <cellStyle name="Millares 3 2 3 2 2 2 3" xfId="1271" xr:uid="{90222937-5C94-4F68-906A-A3B5A7702716}"/>
    <cellStyle name="Millares 3 2 3 2 2 2 3 2" xfId="6863" xr:uid="{1FD549D2-3B60-4907-9886-F30802641037}"/>
    <cellStyle name="Millares 3 2 3 2 2 2 4" xfId="1732" xr:uid="{92F3EDA6-C5EA-42EA-87B3-7FE700A473E5}"/>
    <cellStyle name="Millares 3 2 3 2 2 2 4 2" xfId="4505" xr:uid="{8083EA26-6BA8-478B-8E94-A6686A708F87}"/>
    <cellStyle name="Millares 3 2 3 2 2 2 5" xfId="2192" xr:uid="{42D615CB-ECA0-4C20-92F5-5597F02F4614}"/>
    <cellStyle name="Millares 3 2 3 2 2 2 6" xfId="2654" xr:uid="{EE44C38A-75A2-4340-8205-C688C276CECB}"/>
    <cellStyle name="Millares 3 2 3 2 2 3" xfId="580" xr:uid="{EF195DC3-C656-4FB0-8CF7-BA1CFFC117A4}"/>
    <cellStyle name="Millares 3 2 3 2 2 3 2" xfId="7018" xr:uid="{BF89AE47-DD66-4767-990B-2C5ECD5C9966}"/>
    <cellStyle name="Millares 3 2 3 2 2 3 3" xfId="4661" xr:uid="{6BFF25C5-852E-494E-8BF9-627B66036BA8}"/>
    <cellStyle name="Millares 3 2 3 2 2 4" xfId="1041" xr:uid="{D06C6911-B960-47B1-AF7F-4FA581CA87B6}"/>
    <cellStyle name="Millares 3 2 3 2 2 4 2" xfId="7417" xr:uid="{C16B7C96-6810-4641-934B-BDF335796E04}"/>
    <cellStyle name="Millares 3 2 3 2 2 4 3" xfId="5060" xr:uid="{6220FA04-AD0C-427F-B5A2-CFB940CDFEA8}"/>
    <cellStyle name="Millares 3 2 3 2 2 5" xfId="1502" xr:uid="{78CB6C69-FD22-4637-9CCA-C00B75B046EE}"/>
    <cellStyle name="Millares 3 2 3 2 2 5 2" xfId="6021" xr:uid="{72D43581-63CE-4276-87A9-308DB40285E3}"/>
    <cellStyle name="Millares 3 2 3 2 2 6" xfId="1962" xr:uid="{E39E2D89-6660-4CCE-BC19-4DDD337B80A0}"/>
    <cellStyle name="Millares 3 2 3 2 2 6 2" xfId="3655" xr:uid="{2C8B7E84-16FD-4EF5-8814-35752A10B1A7}"/>
    <cellStyle name="Millares 3 2 3 2 2 7" xfId="2424" xr:uid="{EC5D6806-AED5-4E36-860A-99C4D63A8BFA}"/>
    <cellStyle name="Millares 3 2 3 2 3" xfId="248" xr:uid="{BD71116C-3D5C-4422-B073-80207D5307FA}"/>
    <cellStyle name="Millares 3 2 3 2 3 2" xfId="735" xr:uid="{F8A7E8A5-0881-4B49-BC8C-0AC0807E4E6B}"/>
    <cellStyle name="Millares 3 2 3 2 3 2 2" xfId="1196" xr:uid="{BF61918B-206E-4C7E-9F3E-49E05C46FF7B}"/>
    <cellStyle name="Millares 3 2 3 2 3 2 2 2" xfId="7094" xr:uid="{CBA8A471-CE81-48E0-927D-1215ADB6F8F5}"/>
    <cellStyle name="Millares 3 2 3 2 3 2 3" xfId="1657" xr:uid="{78E572F7-8039-4376-A632-DB59D65BC0F6}"/>
    <cellStyle name="Millares 3 2 3 2 3 2 3 2" xfId="4737" xr:uid="{FBBA4E7D-169D-4481-A56E-5E14E4C21CB0}"/>
    <cellStyle name="Millares 3 2 3 2 3 2 4" xfId="2117" xr:uid="{E40079C3-65DF-476A-9DA7-C6BA6DDB9C2D}"/>
    <cellStyle name="Millares 3 2 3 2 3 2 5" xfId="2579" xr:uid="{FF3D5084-E4F5-4906-BB84-CE69E7CCF0C1}"/>
    <cellStyle name="Millares 3 2 3 2 3 3" xfId="505" xr:uid="{8CE65960-9ECB-4792-8E8D-5100E3887D17}"/>
    <cellStyle name="Millares 3 2 3 2 3 3 2" xfId="7342" xr:uid="{EDCBE6F4-8E35-4EEB-AA86-5996C677816D}"/>
    <cellStyle name="Millares 3 2 3 2 3 3 3" xfId="4985" xr:uid="{C4B3B9EF-5871-4128-AAEF-107FDFD810EF}"/>
    <cellStyle name="Millares 3 2 3 2 3 4" xfId="966" xr:uid="{89544E1A-D939-4DFA-B7A5-58D23C54F2C5}"/>
    <cellStyle name="Millares 3 2 3 2 3 4 2" xfId="6081" xr:uid="{E4C6DC64-BE23-4A63-A699-B0282FC68196}"/>
    <cellStyle name="Millares 3 2 3 2 3 5" xfId="1427" xr:uid="{D65583EE-60F7-49B8-8C8D-53A85AC65B83}"/>
    <cellStyle name="Millares 3 2 3 2 3 5 2" xfId="3715" xr:uid="{8CD02247-366F-4F8F-8BE7-9C0CC863D0F6}"/>
    <cellStyle name="Millares 3 2 3 2 3 6" xfId="1887" xr:uid="{9118F095-FF45-4679-B136-07480BBABEF8}"/>
    <cellStyle name="Millares 3 2 3 2 3 7" xfId="2349" xr:uid="{F8BA2A37-4B5C-4463-A73E-EBE7AC0E808C}"/>
    <cellStyle name="Millares 3 2 3 2 4" xfId="659" xr:uid="{B9A212B5-1631-4061-872F-52AD3D951AC7}"/>
    <cellStyle name="Millares 3 2 3 2 4 2" xfId="1120" xr:uid="{507A2771-0D17-4C95-A0D3-E07C28391481}"/>
    <cellStyle name="Millares 3 2 3 2 4 2 2" xfId="6141" xr:uid="{1A6A35E4-B318-4726-A236-905CF1932CE3}"/>
    <cellStyle name="Millares 3 2 3 2 4 3" xfId="1581" xr:uid="{51E703FC-249B-4818-B812-616F5B3C157B}"/>
    <cellStyle name="Millares 3 2 3 2 4 3 2" xfId="3775" xr:uid="{09396626-6E18-48F4-8A08-BD2BD5F27F66}"/>
    <cellStyle name="Millares 3 2 3 2 4 4" xfId="2041" xr:uid="{88858CED-B299-42CF-B179-37911F4E91A6}"/>
    <cellStyle name="Millares 3 2 3 2 4 5" xfId="2503" xr:uid="{E958C960-B626-4425-9705-3A008B24ECDA}"/>
    <cellStyle name="Millares 3 2 3 2 5" xfId="429" xr:uid="{074FC86A-15FC-44E1-B42C-3EF58043D86D}"/>
    <cellStyle name="Millares 3 2 3 2 5 2" xfId="6201" xr:uid="{609937C7-DBCE-4E2E-B51D-859916AFB287}"/>
    <cellStyle name="Millares 3 2 3 2 5 3" xfId="3835" xr:uid="{FCD0031F-A4E8-47CF-B563-8FDFDCFE564F}"/>
    <cellStyle name="Millares 3 2 3 2 6" xfId="890" xr:uid="{A228477D-4764-4544-894C-D21837967847}"/>
    <cellStyle name="Millares 3 2 3 2 6 2" xfId="6261" xr:uid="{7A245CAF-2A23-45F6-ABBB-5C33AFCB4228}"/>
    <cellStyle name="Millares 3 2 3 2 6 3" xfId="3895" xr:uid="{1EC19D1D-AD30-4130-94B8-6EC0E6165E6D}"/>
    <cellStyle name="Millares 3 2 3 2 7" xfId="1351" xr:uid="{BDEFE8A6-83E2-4B95-A5BF-1BC9B2DE5D82}"/>
    <cellStyle name="Millares 3 2 3 2 7 2" xfId="6321" xr:uid="{1F5008CC-335A-4307-BBE4-8ABBA8FACD6A}"/>
    <cellStyle name="Millares 3 2 3 2 7 3" xfId="3955" xr:uid="{6F33694E-1782-4E23-998E-93DE46F6A3F8}"/>
    <cellStyle name="Millares 3 2 3 2 8" xfId="1811" xr:uid="{A6DF1D9F-AE79-437E-8F4B-8A59F9156EE9}"/>
    <cellStyle name="Millares 3 2 3 2 8 2" xfId="6381" xr:uid="{F81338E9-08C2-459E-97FD-D298CD85FBB4}"/>
    <cellStyle name="Millares 3 2 3 2 8 3" xfId="4015" xr:uid="{7E0CFAEF-754A-4EEE-9FC4-286AE78C59DC}"/>
    <cellStyle name="Millares 3 2 3 2 9" xfId="4075" xr:uid="{15EC9FBA-9163-411F-8B3B-6653A84A4C8D}"/>
    <cellStyle name="Millares 3 2 3 2 9 2" xfId="6441" xr:uid="{5BAC03DB-689E-43D1-AAC3-C9023BD45B2A}"/>
    <cellStyle name="Millares 3 2 3 20" xfId="3275" xr:uid="{37646D70-F144-4554-8D68-CE0F919DA296}"/>
    <cellStyle name="Millares 3 2 3 20 2" xfId="5660" xr:uid="{92BE55D5-6129-4BC8-B419-D4DAF147A69C}"/>
    <cellStyle name="Millares 3 2 3 21" xfId="3306" xr:uid="{E9B795C7-360E-406A-B3FD-D81FC5E92889}"/>
    <cellStyle name="Millares 3 2 3 21 2" xfId="5690" xr:uid="{EE4DFCD7-C916-430C-BA37-1C933CDF6D5F}"/>
    <cellStyle name="Millares 3 2 3 22" xfId="3336" xr:uid="{D321F9DD-15FC-4A4C-A5A1-3F2B777125EB}"/>
    <cellStyle name="Millares 3 2 3 22 2" xfId="5720" xr:uid="{5FE76EC6-7C35-478E-9BCB-FD7907BA4123}"/>
    <cellStyle name="Millares 3 2 3 23" xfId="3374" xr:uid="{AE741939-12A7-452C-8602-A592BA9030ED}"/>
    <cellStyle name="Millares 3 2 3 23 2" xfId="5743" xr:uid="{68CA7CD1-BF41-48EC-A2CD-C382213ABB2E}"/>
    <cellStyle name="Millares 3 2 3 24" xfId="3413" xr:uid="{564DA832-8F91-4C3F-AD67-54D32B3D5945}"/>
    <cellStyle name="Millares 3 2 3 24 2" xfId="5780" xr:uid="{E4825104-0CE9-4B89-9CEB-19321BA21E1C}"/>
    <cellStyle name="Millares 3 2 3 25" xfId="3443" xr:uid="{A4769E82-F607-4881-A42E-979227FBFC39}"/>
    <cellStyle name="Millares 3 2 3 25 2" xfId="5810" xr:uid="{1D6D5FB5-DE75-4671-AE71-F9E0CCA33FD3}"/>
    <cellStyle name="Millares 3 2 3 26" xfId="3473" xr:uid="{C30BE468-5E24-4D09-B07A-C648227E67F5}"/>
    <cellStyle name="Millares 3 2 3 26 2" xfId="5840" xr:uid="{229EA06D-88C7-454F-B08F-C74F2872C6CE}"/>
    <cellStyle name="Millares 3 2 3 27" xfId="3503" xr:uid="{E8DF27EE-1048-4B3F-A2E0-C8BCD84CA59B}"/>
    <cellStyle name="Millares 3 2 3 27 2" xfId="5870" xr:uid="{1C41A993-F205-4060-B2B1-C572A85EAB2C}"/>
    <cellStyle name="Millares 3 2 3 28" xfId="3533" xr:uid="{69BA9625-EA6E-4BE1-9C72-461C0CB35A50}"/>
    <cellStyle name="Millares 3 2 3 28 2" xfId="5900" xr:uid="{0F863D01-48EC-4694-B0B1-413F82D79C54}"/>
    <cellStyle name="Millares 3 2 3 29" xfId="3564" xr:uid="{7DF42CB9-A86F-420C-88C1-8824CBAC2BA0}"/>
    <cellStyle name="Millares 3 2 3 29 2" xfId="5930" xr:uid="{DE5C2D56-4503-4918-A1AA-AA6A72E4D931}"/>
    <cellStyle name="Millares 3 2 3 3" xfId="108" xr:uid="{B42861D0-3FBC-46CD-95CB-7F33F6DFE98A}"/>
    <cellStyle name="Millares 3 2 3 3 2" xfId="4342" xr:uid="{7C3CBC3A-28AB-4CF3-85B8-7D14723D9090}"/>
    <cellStyle name="Millares 3 2 3 3 3" xfId="5192" xr:uid="{66ADF574-CECC-49F6-8FAA-40DA43E0AFBB}"/>
    <cellStyle name="Millares 3 2 3 3 4" xfId="2802" xr:uid="{F8AA5187-E7F4-4CEA-931F-6449B0C0B2BE}"/>
    <cellStyle name="Millares 3 2 3 30" xfId="3594" xr:uid="{102A9853-9697-4D50-B5DA-5B795C4A8989}"/>
    <cellStyle name="Millares 3 2 3 30 2" xfId="5960" xr:uid="{E93BD15B-6283-4FCB-8130-196AB50B066F}"/>
    <cellStyle name="Millares 3 2 3 31" xfId="3625" xr:uid="{9F6CE831-8085-4129-8FE0-C3B021D88D16}"/>
    <cellStyle name="Millares 3 2 3 31 2" xfId="5991" xr:uid="{36E7720E-AAA2-46BA-AD1F-525506B866A3}"/>
    <cellStyle name="Millares 3 2 3 32" xfId="3685" xr:uid="{2E6D2F9C-B5A9-42A4-B5E5-FB6B35D6F50A}"/>
    <cellStyle name="Millares 3 2 3 32 2" xfId="6051" xr:uid="{32F0ABB1-E094-4825-A21E-A312BF65051F}"/>
    <cellStyle name="Millares 3 2 3 33" xfId="3745" xr:uid="{39F1A835-A805-44CE-9F39-DCBD748F2CDE}"/>
    <cellStyle name="Millares 3 2 3 33 2" xfId="6111" xr:uid="{B8794001-42CA-44D5-B819-A7BC99C129B0}"/>
    <cellStyle name="Millares 3 2 3 34" xfId="3805" xr:uid="{48D2E79D-9718-4F2C-96FD-9BB724C5717E}"/>
    <cellStyle name="Millares 3 2 3 34 2" xfId="6171" xr:uid="{9761B165-8197-4EFC-986F-6F0403A6BCB0}"/>
    <cellStyle name="Millares 3 2 3 35" xfId="3865" xr:uid="{D328D0DD-A7CC-46EF-B33A-69E82BA8B482}"/>
    <cellStyle name="Millares 3 2 3 35 2" xfId="6231" xr:uid="{D5BF2DF2-BC0C-4B13-929E-0F25DF363B9D}"/>
    <cellStyle name="Millares 3 2 3 36" xfId="3925" xr:uid="{8CA6A117-49BA-45E5-AEF6-41C26EB7D496}"/>
    <cellStyle name="Millares 3 2 3 36 2" xfId="6291" xr:uid="{AD7AB1E0-09FD-43A8-B9D9-EF469E7CC23E}"/>
    <cellStyle name="Millares 3 2 3 37" xfId="3985" xr:uid="{01A0AF9D-5EE8-423B-8F27-1B07D84C9BA6}"/>
    <cellStyle name="Millares 3 2 3 37 2" xfId="6351" xr:uid="{4AD65478-57C8-4E6E-9810-D39D9A8208EA}"/>
    <cellStyle name="Millares 3 2 3 38" xfId="4045" xr:uid="{2936EC1D-9585-48D5-BC26-812F0E4D33F0}"/>
    <cellStyle name="Millares 3 2 3 38 2" xfId="6411" xr:uid="{CD5FF5D6-1E21-470A-8B92-6D8C91A85D92}"/>
    <cellStyle name="Millares 3 2 3 39" xfId="4105" xr:uid="{8B34B60B-7A9D-4B24-B37C-B84D741C2018}"/>
    <cellStyle name="Millares 3 2 3 39 2" xfId="6471" xr:uid="{EBDC337E-1CAE-49AB-86EC-8FE7514186DD}"/>
    <cellStyle name="Millares 3 2 3 4" xfId="142" xr:uid="{6B15ECB8-14C3-49A5-B0F7-035DB490EB6C}"/>
    <cellStyle name="Millares 3 2 3 4 2" xfId="315" xr:uid="{396DA782-7088-452C-B509-052C2CE6BCE6}"/>
    <cellStyle name="Millares 3 2 3 4 2 2" xfId="780" xr:uid="{670F7C47-BFAC-4B24-9292-9F239D2A7085}"/>
    <cellStyle name="Millares 3 2 3 4 2 2 2" xfId="7158" xr:uid="{8E6CED7B-90EF-411B-815A-217839A3C785}"/>
    <cellStyle name="Millares 3 2 3 4 2 2 3" xfId="4801" xr:uid="{6811D104-F2A7-4593-98C5-37B7F336D0BE}"/>
    <cellStyle name="Millares 3 2 3 4 2 3" xfId="1241" xr:uid="{DA282C68-7135-41B5-A023-210D35F8CEF6}"/>
    <cellStyle name="Millares 3 2 3 4 2 3 2" xfId="6833" xr:uid="{02F1F3F6-E24D-4986-B7CE-9CD346220918}"/>
    <cellStyle name="Millares 3 2 3 4 2 4" xfId="1702" xr:uid="{39D6BA93-5747-4981-9590-D248A378A5A9}"/>
    <cellStyle name="Millares 3 2 3 4 2 4 2" xfId="4474" xr:uid="{F6F6F333-E042-4C0B-A2CC-25A3CB0B03F1}"/>
    <cellStyle name="Millares 3 2 3 4 2 5" xfId="2162" xr:uid="{9D1CADD2-EE1E-493B-AA4B-DC42B53E6EC0}"/>
    <cellStyle name="Millares 3 2 3 4 2 6" xfId="2624" xr:uid="{9FDDE4B7-4456-4067-BAD4-DA32579B5238}"/>
    <cellStyle name="Millares 3 2 3 4 3" xfId="550" xr:uid="{162414A2-15D4-4CD6-89FA-7BC092FFD6E6}"/>
    <cellStyle name="Millares 3 2 3 4 3 2" xfId="6988" xr:uid="{396D249F-06A9-4659-A85D-790FA421B2BF}"/>
    <cellStyle name="Millares 3 2 3 4 3 3" xfId="4631" xr:uid="{A9BDB688-F378-4EC0-88A4-BE67BCB32C32}"/>
    <cellStyle name="Millares 3 2 3 4 4" xfId="1011" xr:uid="{0646D1D9-3B89-443E-AC8C-CAB077B18C9A}"/>
    <cellStyle name="Millares 3 2 3 4 4 2" xfId="7387" xr:uid="{8312F06C-D917-4166-ACFB-2F9A22F120FA}"/>
    <cellStyle name="Millares 3 2 3 4 4 3" xfId="5030" xr:uid="{C65BF4CF-4AA1-4057-9C44-9D71F661129F}"/>
    <cellStyle name="Millares 3 2 3 4 5" xfId="1472" xr:uid="{520DCC69-EC80-47C2-85DF-1A52930DC97E}"/>
    <cellStyle name="Millares 3 2 3 4 5 2" xfId="5216" xr:uid="{9A6294CC-B597-4F23-A65E-F37A683A568B}"/>
    <cellStyle name="Millares 3 2 3 4 6" xfId="1932" xr:uid="{606AF537-3CD6-43C2-9E86-D3D011E90234}"/>
    <cellStyle name="Millares 3 2 3 4 6 2" xfId="2826" xr:uid="{296E85FD-176D-490C-90C2-F3EC7912A88F}"/>
    <cellStyle name="Millares 3 2 3 4 7" xfId="2394" xr:uid="{A9F481D6-906A-4360-8FBB-42204F069CA6}"/>
    <cellStyle name="Millares 3 2 3 40" xfId="4165" xr:uid="{3961239E-13CB-4739-B48F-7B45D7C28011}"/>
    <cellStyle name="Millares 3 2 3 40 2" xfId="6531" xr:uid="{171EDF84-2576-4041-81D4-CC8D4692EB35}"/>
    <cellStyle name="Millares 3 2 3 41" xfId="4225" xr:uid="{3F38ABC0-94DD-4423-B14F-622FC16E8A68}"/>
    <cellStyle name="Millares 3 2 3 41 2" xfId="6591" xr:uid="{39C5C14D-F6AE-45BF-92C6-5751745AD7C4}"/>
    <cellStyle name="Millares 3 2 3 42" xfId="4285" xr:uid="{F81A5F00-97E7-4FD8-8AB3-97EA5C11C989}"/>
    <cellStyle name="Millares 3 2 3 42 2" xfId="6651" xr:uid="{8FAC35B8-9FEA-4808-9066-D32C17ECB44E}"/>
    <cellStyle name="Millares 3 2 3 43" xfId="2742" xr:uid="{A75AE6E9-17D2-47E6-B502-674E6DB0C313}"/>
    <cellStyle name="Millares 3 2 3 43 2" xfId="5132" xr:uid="{3C8A0B23-C6B9-4D55-8DEC-E69AF76F9628}"/>
    <cellStyle name="Millares 3 2 3 44" xfId="4366" xr:uid="{A0D775B9-72D3-436F-BBE3-6587B57C62ED}"/>
    <cellStyle name="Millares 3 2 3 44 2" xfId="6727" xr:uid="{E3D96710-DD5A-4814-9D88-DBD9FA218961}"/>
    <cellStyle name="Millares 3 2 3 45" xfId="4396" xr:uid="{6E4F6FBF-244E-4F1C-B34B-E71AC0278583}"/>
    <cellStyle name="Millares 3 2 3 45 2" xfId="6757" xr:uid="{F90F8E48-1D04-4CD2-8D38-28FCF555367B}"/>
    <cellStyle name="Millares 3 2 3 46" xfId="4555" xr:uid="{BA40022E-4A1B-48F0-9D18-5983CDE79A90}"/>
    <cellStyle name="Millares 3 2 3 46 2" xfId="6912" xr:uid="{759AABDA-8CC8-40DC-A78F-FDB82A9AC0C3}"/>
    <cellStyle name="Millares 3 2 3 47" xfId="4879" xr:uid="{B3EB2BED-8B84-4747-BF7C-5D253EFE4CE1}"/>
    <cellStyle name="Millares 3 2 3 47 2" xfId="7236" xr:uid="{7C0310B1-87D4-47C9-AC36-DEEBC31E7610}"/>
    <cellStyle name="Millares 3 2 3 48" xfId="2243" xr:uid="{6FD06E5E-ECE0-4ED9-A6AC-0D48A738BAFB}"/>
    <cellStyle name="Millares 3 2 3 5" xfId="218" xr:uid="{C2872D29-6C33-420A-A541-8373372EF065}"/>
    <cellStyle name="Millares 3 2 3 5 2" xfId="705" xr:uid="{02B20796-6722-45A5-A529-65EFEDB173E6}"/>
    <cellStyle name="Millares 3 2 3 5 2 2" xfId="1166" xr:uid="{34CAF148-7A55-44CB-A2FE-D18FB3DB1E7C}"/>
    <cellStyle name="Millares 3 2 3 5 2 2 2" xfId="7064" xr:uid="{DEB47479-047B-43DC-A56F-3C5D65689773}"/>
    <cellStyle name="Millares 3 2 3 5 2 3" xfId="1627" xr:uid="{8BDA1021-28BC-4635-8B8F-282232E64024}"/>
    <cellStyle name="Millares 3 2 3 5 2 3 2" xfId="4707" xr:uid="{E635D832-E4B0-419C-9509-6AA57794F40A}"/>
    <cellStyle name="Millares 3 2 3 5 2 4" xfId="2087" xr:uid="{6C95FF66-3C9B-4366-BF05-D698AE39FB02}"/>
    <cellStyle name="Millares 3 2 3 5 2 5" xfId="2549" xr:uid="{F9E7D0E5-7A35-4106-A3FC-38FE2B158B8B}"/>
    <cellStyle name="Millares 3 2 3 5 3" xfId="475" xr:uid="{CCD00ED6-E353-471F-A429-D297C72101AF}"/>
    <cellStyle name="Millares 3 2 3 5 3 2" xfId="7312" xr:uid="{131357BC-C585-47AB-BC86-409174053BCD}"/>
    <cellStyle name="Millares 3 2 3 5 3 3" xfId="4955" xr:uid="{72536F53-281F-4336-816A-0336828631A5}"/>
    <cellStyle name="Millares 3 2 3 5 4" xfId="936" xr:uid="{AD4211D1-A145-4608-84C4-12DCD7A43E84}"/>
    <cellStyle name="Millares 3 2 3 5 4 2" xfId="5240" xr:uid="{0850BA72-F5E8-44D4-94EE-8F2B1509C9B7}"/>
    <cellStyle name="Millares 3 2 3 5 5" xfId="1397" xr:uid="{667DAD21-F7BD-415C-A45E-EE602AD7ED34}"/>
    <cellStyle name="Millares 3 2 3 5 5 2" xfId="2850" xr:uid="{89582385-21F9-4C92-9DA9-E2DB290BBA4D}"/>
    <cellStyle name="Millares 3 2 3 5 6" xfId="1857" xr:uid="{FCB0FE4E-FC84-4748-AE8D-B34A278394E6}"/>
    <cellStyle name="Millares 3 2 3 5 7" xfId="2319" xr:uid="{C12F95EA-D253-4D34-8790-5B906A815274}"/>
    <cellStyle name="Millares 3 2 3 6" xfId="629" xr:uid="{F4FA92BE-B947-4A1E-BE9B-B837D5EF01D7}"/>
    <cellStyle name="Millares 3 2 3 6 2" xfId="1090" xr:uid="{F55A4A94-4EC7-40AD-BE0E-F8DB32205E6A}"/>
    <cellStyle name="Millares 3 2 3 6 2 2" xfId="5264" xr:uid="{451E1784-7F70-4BEC-8720-55B2FE3CD106}"/>
    <cellStyle name="Millares 3 2 3 6 3" xfId="1551" xr:uid="{1D71B9B4-0DE3-4D59-990F-1A5CC3213098}"/>
    <cellStyle name="Millares 3 2 3 6 3 2" xfId="2875" xr:uid="{73F7ECAF-70A5-418F-A354-8EC661A83C8E}"/>
    <cellStyle name="Millares 3 2 3 6 4" xfId="2011" xr:uid="{BF1D23BB-5B7D-4900-B805-861B3596073D}"/>
    <cellStyle name="Millares 3 2 3 6 5" xfId="2473" xr:uid="{1A77F531-1969-4B27-B695-44B34907BC3B}"/>
    <cellStyle name="Millares 3 2 3 7" xfId="399" xr:uid="{22167CD5-69AD-4B4A-AEDF-E0AD9D64299F}"/>
    <cellStyle name="Millares 3 2 3 7 2" xfId="5288" xr:uid="{658630FB-0B9D-42CD-BA58-9729C80142D0}"/>
    <cellStyle name="Millares 3 2 3 7 3" xfId="2900" xr:uid="{AD867AFE-8FBE-4A4A-A854-B90CD82CC014}"/>
    <cellStyle name="Millares 3 2 3 8" xfId="860" xr:uid="{8106E14E-AB15-4FAD-B984-9661524624D0}"/>
    <cellStyle name="Millares 3 2 3 8 2" xfId="5312" xr:uid="{899A0E4C-445E-4D16-82F3-A0EE340BD58A}"/>
    <cellStyle name="Millares 3 2 3 8 3" xfId="2924" xr:uid="{1030D720-7B14-4176-9D0A-842A668538CA}"/>
    <cellStyle name="Millares 3 2 3 9" xfId="1321" xr:uid="{131A7D2E-3B25-409F-8575-81F02D17320E}"/>
    <cellStyle name="Millares 3 2 3 9 2" xfId="5336" xr:uid="{E0B7CB5E-7DD0-49C5-9C57-E1A3AC1BCCBC}"/>
    <cellStyle name="Millares 3 2 3 9 3" xfId="2948" xr:uid="{2C2BBCB2-2D55-4EEA-A7F8-3F7B4A91DB58}"/>
    <cellStyle name="Millares 3 2 30" xfId="3461" xr:uid="{52DD2ECC-82B8-47F8-8C79-1D8414C53ECD}"/>
    <cellStyle name="Millares 3 2 30 2" xfId="5828" xr:uid="{06115D66-E92A-4CB7-A853-B683B1DFA111}"/>
    <cellStyle name="Millares 3 2 31" xfId="3491" xr:uid="{E260D755-49A2-4D79-BB1B-2661B6BF968F}"/>
    <cellStyle name="Millares 3 2 31 2" xfId="5858" xr:uid="{88629CD3-20FA-4598-A0E1-665BC82825CF}"/>
    <cellStyle name="Millares 3 2 32" xfId="3521" xr:uid="{059D1C24-0110-4FEB-BB76-BBC8C8E85154}"/>
    <cellStyle name="Millares 3 2 32 2" xfId="5888" xr:uid="{33B5D6D0-CF80-4FCF-8155-10938E2B5090}"/>
    <cellStyle name="Millares 3 2 33" xfId="3552" xr:uid="{1122F04E-1C3E-462A-9BB1-8C866117A727}"/>
    <cellStyle name="Millares 3 2 33 2" xfId="5918" xr:uid="{E96788FB-0216-4E18-B97A-95393093DAC3}"/>
    <cellStyle name="Millares 3 2 34" xfId="3582" xr:uid="{78FCA6AB-B362-4CD4-A975-459107E84BE2}"/>
    <cellStyle name="Millares 3 2 34 2" xfId="5948" xr:uid="{E6365541-61A7-45C7-B2D8-2AA807742339}"/>
    <cellStyle name="Millares 3 2 35" xfId="3613" xr:uid="{F5B6CFB4-2613-47FF-84D1-A1F0478CAAED}"/>
    <cellStyle name="Millares 3 2 35 2" xfId="5979" xr:uid="{684E9775-2CF8-467E-89B8-116CD3AA4EAD}"/>
    <cellStyle name="Millares 3 2 36" xfId="3673" xr:uid="{D0F89628-6DB0-4AD0-8A68-33B908A56D42}"/>
    <cellStyle name="Millares 3 2 36 2" xfId="6039" xr:uid="{9E657701-1794-4817-BD9A-E82E00C5B54A}"/>
    <cellStyle name="Millares 3 2 37" xfId="3733" xr:uid="{96B1E7BA-E1F9-4338-91DB-76796F52BE08}"/>
    <cellStyle name="Millares 3 2 37 2" xfId="6099" xr:uid="{48F50ACA-6952-4E42-B4E2-6A4927BA89D2}"/>
    <cellStyle name="Millares 3 2 38" xfId="3793" xr:uid="{657253C7-36C3-41AD-9662-219296DA0A7B}"/>
    <cellStyle name="Millares 3 2 38 2" xfId="6159" xr:uid="{1D589066-DF94-448D-BFB0-45A583EFAFA2}"/>
    <cellStyle name="Millares 3 2 39" xfId="3853" xr:uid="{9977412E-D97F-4A3C-ADFA-BB3C81DB29B8}"/>
    <cellStyle name="Millares 3 2 39 2" xfId="6219" xr:uid="{73F36C1C-86A3-49F1-B674-B05537AAC31E}"/>
    <cellStyle name="Millares 3 2 4" xfId="50" xr:uid="{B77EB4A6-4C63-4626-9902-752B211A293A}"/>
    <cellStyle name="Millares 3 2 4 10" xfId="3224" xr:uid="{74EA0A82-A6DF-49D5-9D5A-6C743C80624A}"/>
    <cellStyle name="Millares 3 2 4 10 2" xfId="5610" xr:uid="{A1CCAB35-B56A-4783-9BE9-13E6B96AF2A8}"/>
    <cellStyle name="Millares 3 2 4 11" xfId="3254" xr:uid="{B75BA262-7F64-4987-9983-89EBE33A95BE}"/>
    <cellStyle name="Millares 3 2 4 11 2" xfId="5640" xr:uid="{DBAE34B3-0133-465E-91EA-E5C652D9C6F1}"/>
    <cellStyle name="Millares 3 2 4 12" xfId="3285" xr:uid="{53D04790-3BAE-4E5A-B278-33A763C29A43}"/>
    <cellStyle name="Millares 3 2 4 12 2" xfId="5670" xr:uid="{36A324F9-8083-4B60-B9E9-8E6DFB25E129}"/>
    <cellStyle name="Millares 3 2 4 13" xfId="3316" xr:uid="{FB3F3378-2D53-46CF-948F-1DD24E14BEDD}"/>
    <cellStyle name="Millares 3 2 4 13 2" xfId="5700" xr:uid="{DF6AF30E-CD66-43C6-BB37-78E81A779FEC}"/>
    <cellStyle name="Millares 3 2 4 14" xfId="3346" xr:uid="{A459EFF4-A9AF-437A-99D9-D0C2A437AFC1}"/>
    <cellStyle name="Millares 3 2 4 14 2" xfId="5730" xr:uid="{E6874CBE-3BE9-4104-91E7-D1381FA74CD8}"/>
    <cellStyle name="Millares 3 2 4 15" xfId="3393" xr:uid="{31010492-9546-43A9-ACB4-763A2D203287}"/>
    <cellStyle name="Millares 3 2 4 15 2" xfId="5760" xr:uid="{1C959390-4610-47B8-9E7D-1C852C649CDF}"/>
    <cellStyle name="Millares 3 2 4 16" xfId="3423" xr:uid="{E118768E-D12B-48B9-93BB-608E4541DCFE}"/>
    <cellStyle name="Millares 3 2 4 16 2" xfId="5790" xr:uid="{EB50E9E4-BC66-414B-8B51-8E8CC821AFE1}"/>
    <cellStyle name="Millares 3 2 4 17" xfId="3453" xr:uid="{51E433C1-4214-407C-B68A-333E1EF66D6C}"/>
    <cellStyle name="Millares 3 2 4 17 2" xfId="5820" xr:uid="{BEF2098B-9CD6-46F1-94A6-489B9695398E}"/>
    <cellStyle name="Millares 3 2 4 18" xfId="3483" xr:uid="{6A378B52-3605-4A75-B8EC-6A89187DDF1A}"/>
    <cellStyle name="Millares 3 2 4 18 2" xfId="5850" xr:uid="{CCE8DFBE-3CEA-44C7-BD59-57EDF7DAF9E8}"/>
    <cellStyle name="Millares 3 2 4 19" xfId="3513" xr:uid="{59822F93-CB32-46E2-AC98-0FA142F7C5F1}"/>
    <cellStyle name="Millares 3 2 4 19 2" xfId="5880" xr:uid="{72AA1555-2C19-411A-B09A-6D8F07AECF2C}"/>
    <cellStyle name="Millares 3 2 4 2" xfId="81" xr:uid="{20FD2834-7EB8-4EB1-83CF-FB798B87ECD4}"/>
    <cellStyle name="Millares 3 2 4 2 10" xfId="4145" xr:uid="{67522CF4-650C-4F59-969E-C2C8BB3BECDB}"/>
    <cellStyle name="Millares 3 2 4 2 10 2" xfId="6511" xr:uid="{F9860A0A-5952-47B1-9532-4C24BDFA687C}"/>
    <cellStyle name="Millares 3 2 4 2 11" xfId="4205" xr:uid="{4FF57DD6-65B9-4E92-9A0E-C7E785E3BE3A}"/>
    <cellStyle name="Millares 3 2 4 2 11 2" xfId="6571" xr:uid="{01101F76-4278-4804-9CEE-EBE0FFB2AF87}"/>
    <cellStyle name="Millares 3 2 4 2 12" xfId="4265" xr:uid="{76536BCA-D9A0-46E3-A55A-8ACBC5367890}"/>
    <cellStyle name="Millares 3 2 4 2 12 2" xfId="6631" xr:uid="{E1A1A3E7-EE96-484E-B55B-CE39DF55161D}"/>
    <cellStyle name="Millares 3 2 4 2 13" xfId="4325" xr:uid="{576416DD-D546-489A-B5A0-7B41789FDF6D}"/>
    <cellStyle name="Millares 3 2 4 2 13 2" xfId="6691" xr:uid="{33420748-28C4-4174-8321-9125423214E2}"/>
    <cellStyle name="Millares 3 2 4 2 14" xfId="4436" xr:uid="{2D300F86-29D4-49EA-96A1-AB68ECD94A20}"/>
    <cellStyle name="Millares 3 2 4 2 14 2" xfId="6797" xr:uid="{F6F6BC63-25BF-441D-9824-BE4D27995DFB}"/>
    <cellStyle name="Millares 3 2 4 2 15" xfId="4595" xr:uid="{988170FB-B73A-473C-9D98-DDDF8E86D40C}"/>
    <cellStyle name="Millares 3 2 4 2 15 2" xfId="6952" xr:uid="{1262D91F-4208-492E-9CF1-9C4BA44A9BB9}"/>
    <cellStyle name="Millares 3 2 4 2 16" xfId="4919" xr:uid="{618F0F6D-7AE6-43EA-B4CA-7F6DBFAAA3CD}"/>
    <cellStyle name="Millares 3 2 4 2 16 2" xfId="7276" xr:uid="{19FB33E1-8D2A-4328-9C6A-A594DDC0067F}"/>
    <cellStyle name="Millares 3 2 4 2 17" xfId="5370" xr:uid="{4747A892-66C2-4CF8-BB2D-3276534C9DBA}"/>
    <cellStyle name="Millares 3 2 4 2 18" xfId="2982" xr:uid="{4B1AFB1E-E243-4D51-9DFA-BB740FF9EB44}"/>
    <cellStyle name="Millares 3 2 4 2 19" xfId="2283" xr:uid="{9D1821FE-75C7-486C-8899-EBA16E61955B}"/>
    <cellStyle name="Millares 3 2 4 2 2" xfId="182" xr:uid="{81F6EC6D-5570-4797-B0D8-AD3D53E069D0}"/>
    <cellStyle name="Millares 3 2 4 2 2 2" xfId="356" xr:uid="{84F05120-7E11-4FFD-9172-81FFFDD2407C}"/>
    <cellStyle name="Millares 3 2 4 2 2 2 2" xfId="820" xr:uid="{59C2E4F9-BD26-41BC-9D9E-70DAA947B004}"/>
    <cellStyle name="Millares 3 2 4 2 2 2 2 2" xfId="7198" xr:uid="{F9739AC8-9D0D-42D3-ABF5-898615666951}"/>
    <cellStyle name="Millares 3 2 4 2 2 2 2 3" xfId="4841" xr:uid="{D0D89AA8-0884-4A7A-93B5-3B75E5058696}"/>
    <cellStyle name="Millares 3 2 4 2 2 2 3" xfId="1281" xr:uid="{8F957CD3-3CDA-4C98-8E93-E171454861A3}"/>
    <cellStyle name="Millares 3 2 4 2 2 2 3 2" xfId="6873" xr:uid="{1F7837C8-88FA-46B1-B7A8-C24D82987D95}"/>
    <cellStyle name="Millares 3 2 4 2 2 2 4" xfId="1742" xr:uid="{9433EA3B-DC2B-4ED5-9753-3B1B24DA23F7}"/>
    <cellStyle name="Millares 3 2 4 2 2 2 4 2" xfId="4515" xr:uid="{819CF28E-8BBC-46D7-ABEC-35B428C1152F}"/>
    <cellStyle name="Millares 3 2 4 2 2 2 5" xfId="2202" xr:uid="{C6F8C10A-A0A5-4D7E-806F-83D91C890255}"/>
    <cellStyle name="Millares 3 2 4 2 2 2 6" xfId="2664" xr:uid="{5E1EB78F-8F5C-47BF-8B1D-957E38C95247}"/>
    <cellStyle name="Millares 3 2 4 2 2 3" xfId="590" xr:uid="{11133C6E-5361-4318-A1F6-591F56A56619}"/>
    <cellStyle name="Millares 3 2 4 2 2 3 2" xfId="7028" xr:uid="{90A4380D-14FA-4684-9897-06A666AC9952}"/>
    <cellStyle name="Millares 3 2 4 2 2 3 3" xfId="4671" xr:uid="{BF9E29A8-50DD-4B96-9E69-3AFA084062F1}"/>
    <cellStyle name="Millares 3 2 4 2 2 4" xfId="1051" xr:uid="{85A0A9D1-731B-42A3-9698-BF4736154671}"/>
    <cellStyle name="Millares 3 2 4 2 2 4 2" xfId="7427" xr:uid="{0BD8ED32-EDF9-4DD5-BCC6-D3DB6D1F46BB}"/>
    <cellStyle name="Millares 3 2 4 2 2 4 3" xfId="5070" xr:uid="{8CD20492-A28D-4D9B-9F17-ECF5CD1CF88B}"/>
    <cellStyle name="Millares 3 2 4 2 2 5" xfId="1512" xr:uid="{C8BD29BE-6F61-4DEA-BF4E-1AAF25A63833}"/>
    <cellStyle name="Millares 3 2 4 2 2 5 2" xfId="6031" xr:uid="{6AFDF099-BB6D-4E81-8125-78104A9C2E8C}"/>
    <cellStyle name="Millares 3 2 4 2 2 6" xfId="1972" xr:uid="{761AF7E7-D379-4245-9D23-4468D8FC2886}"/>
    <cellStyle name="Millares 3 2 4 2 2 6 2" xfId="3665" xr:uid="{CA43FE13-A0FF-4A29-9746-0630210A3038}"/>
    <cellStyle name="Millares 3 2 4 2 2 7" xfId="2434" xr:uid="{6834F9D9-5665-4E3A-A4DD-64F8EC6E781F}"/>
    <cellStyle name="Millares 3 2 4 2 3" xfId="258" xr:uid="{691A7C48-7FBC-4FAD-9129-9DAD8666AC89}"/>
    <cellStyle name="Millares 3 2 4 2 3 2" xfId="745" xr:uid="{A5EA576F-7E59-4B56-A3F5-8560ACF3E30D}"/>
    <cellStyle name="Millares 3 2 4 2 3 2 2" xfId="1206" xr:uid="{45ADE06E-3A99-40D2-9091-BDC2D327D6CD}"/>
    <cellStyle name="Millares 3 2 4 2 3 2 2 2" xfId="7104" xr:uid="{2C748825-2B90-472F-96F1-7116685A298E}"/>
    <cellStyle name="Millares 3 2 4 2 3 2 3" xfId="1667" xr:uid="{85AD52C5-21C2-4D32-AA2A-A660CD69C883}"/>
    <cellStyle name="Millares 3 2 4 2 3 2 3 2" xfId="4747" xr:uid="{DD0E4E27-652C-4C96-9EBC-84409C1708BB}"/>
    <cellStyle name="Millares 3 2 4 2 3 2 4" xfId="2127" xr:uid="{76F075AB-2285-4697-98ED-E7D661C843CA}"/>
    <cellStyle name="Millares 3 2 4 2 3 2 5" xfId="2589" xr:uid="{F16A2578-A5B3-46A3-9561-551CE8457D62}"/>
    <cellStyle name="Millares 3 2 4 2 3 3" xfId="515" xr:uid="{72D618D2-128A-424D-A002-5F4BE5E9B090}"/>
    <cellStyle name="Millares 3 2 4 2 3 3 2" xfId="7352" xr:uid="{3A0CB800-9969-4082-A3E8-FBFF1A12099A}"/>
    <cellStyle name="Millares 3 2 4 2 3 3 3" xfId="4995" xr:uid="{47D3A03E-3BE2-4F25-8798-50B85E2C75BC}"/>
    <cellStyle name="Millares 3 2 4 2 3 4" xfId="976" xr:uid="{F03921CD-E611-4D7D-BA5E-4B81EAD8A8D0}"/>
    <cellStyle name="Millares 3 2 4 2 3 4 2" xfId="6091" xr:uid="{EA3CE2ED-69BE-418F-A7E6-C736FE592E94}"/>
    <cellStyle name="Millares 3 2 4 2 3 5" xfId="1437" xr:uid="{C05A765A-FF2B-4EC4-B055-A117FFB06AE7}"/>
    <cellStyle name="Millares 3 2 4 2 3 5 2" xfId="3725" xr:uid="{A1ED561F-9147-4B86-BB15-4E4FA0498F53}"/>
    <cellStyle name="Millares 3 2 4 2 3 6" xfId="1897" xr:uid="{31244B09-CA2F-4467-B865-A4261B7066F7}"/>
    <cellStyle name="Millares 3 2 4 2 3 7" xfId="2359" xr:uid="{1A6DA819-CF03-4218-AC7F-9562A7F4A94C}"/>
    <cellStyle name="Millares 3 2 4 2 4" xfId="669" xr:uid="{802468E8-8779-4689-8588-1B266543E87D}"/>
    <cellStyle name="Millares 3 2 4 2 4 2" xfId="1130" xr:uid="{5AEDEA9B-F15A-4ED0-8A20-09935AA488D8}"/>
    <cellStyle name="Millares 3 2 4 2 4 2 2" xfId="6151" xr:uid="{5E4E2BDF-B628-492D-9683-2F5CF451377B}"/>
    <cellStyle name="Millares 3 2 4 2 4 3" xfId="1591" xr:uid="{31B62E93-1F32-4F7E-AD2B-342D7C378CE9}"/>
    <cellStyle name="Millares 3 2 4 2 4 3 2" xfId="3785" xr:uid="{BDDF8FAA-4AAD-42AC-9E16-764290A7BF26}"/>
    <cellStyle name="Millares 3 2 4 2 4 4" xfId="2051" xr:uid="{EA2757F1-984E-46D7-8BAA-2751E67ADE9D}"/>
    <cellStyle name="Millares 3 2 4 2 4 5" xfId="2513" xr:uid="{E267149F-1DA1-4828-973D-C94D0DC01838}"/>
    <cellStyle name="Millares 3 2 4 2 5" xfId="439" xr:uid="{FDFDB026-87AB-457D-B3C3-AB048545DA99}"/>
    <cellStyle name="Millares 3 2 4 2 5 2" xfId="6211" xr:uid="{C76750AC-149D-4AE5-9FA3-F1377AC6B1AA}"/>
    <cellStyle name="Millares 3 2 4 2 5 3" xfId="3845" xr:uid="{F8406E06-7639-4BFD-BF90-B57A075C25CE}"/>
    <cellStyle name="Millares 3 2 4 2 6" xfId="900" xr:uid="{ED427DF9-422A-48F8-ACFB-806721B342FB}"/>
    <cellStyle name="Millares 3 2 4 2 6 2" xfId="6271" xr:uid="{1BD7FF52-EB60-49E7-A5BA-8AEF750DAAB7}"/>
    <cellStyle name="Millares 3 2 4 2 6 3" xfId="3905" xr:uid="{0FD50BED-39A6-4A26-9BE0-141AFB3161AC}"/>
    <cellStyle name="Millares 3 2 4 2 7" xfId="1361" xr:uid="{7B7B65B0-8B21-497A-828B-1EAF094380ED}"/>
    <cellStyle name="Millares 3 2 4 2 7 2" xfId="6331" xr:uid="{9B2682E1-053E-463B-A3DF-8011B954E24A}"/>
    <cellStyle name="Millares 3 2 4 2 7 3" xfId="3965" xr:uid="{77F12C5F-EF3F-4181-8CA2-EE0CC1C3C574}"/>
    <cellStyle name="Millares 3 2 4 2 8" xfId="1821" xr:uid="{F6F84875-7423-4FEB-BDA8-805D8E5D4BA3}"/>
    <cellStyle name="Millares 3 2 4 2 8 2" xfId="6391" xr:uid="{EF32BC9D-1C13-487F-8FE5-479837B73A37}"/>
    <cellStyle name="Millares 3 2 4 2 8 3" xfId="4025" xr:uid="{12184548-AAB4-432E-8AF8-6298FF4AEF19}"/>
    <cellStyle name="Millares 3 2 4 2 9" xfId="4085" xr:uid="{488DF969-6718-42B9-93FB-30FFBBFEC330}"/>
    <cellStyle name="Millares 3 2 4 2 9 2" xfId="6451" xr:uid="{2CA33353-3F24-412E-96D5-13B975F3C8EB}"/>
    <cellStyle name="Millares 3 2 4 20" xfId="3543" xr:uid="{465A6D97-AFAB-402F-BCBB-6A04C405C345}"/>
    <cellStyle name="Millares 3 2 4 20 2" xfId="5910" xr:uid="{84753A67-4A7C-4221-BC31-80C7323F3CC4}"/>
    <cellStyle name="Millares 3 2 4 21" xfId="3574" xr:uid="{F8FAF1E8-2451-41C2-B9E9-0AB5FBBBDEC4}"/>
    <cellStyle name="Millares 3 2 4 21 2" xfId="5940" xr:uid="{0E8C8C97-8A69-4DB9-A985-8ECCBD03A137}"/>
    <cellStyle name="Millares 3 2 4 22" xfId="3604" xr:uid="{D5A4DF72-9872-48EC-99BA-A0704CD696DE}"/>
    <cellStyle name="Millares 3 2 4 22 2" xfId="5970" xr:uid="{4A7D0A99-CD23-4431-9900-73EA9B09E388}"/>
    <cellStyle name="Millares 3 2 4 23" xfId="3635" xr:uid="{BA9B6177-C682-4E31-84DC-F4EEB0B1FB88}"/>
    <cellStyle name="Millares 3 2 4 23 2" xfId="6001" xr:uid="{670C3EDC-74A8-41DF-B964-10ABA288C0F8}"/>
    <cellStyle name="Millares 3 2 4 24" xfId="3695" xr:uid="{1151DDCE-EC5B-4924-9EE7-D879662FFEF2}"/>
    <cellStyle name="Millares 3 2 4 24 2" xfId="6061" xr:uid="{6A2CF974-E929-448E-BB47-B990E1EF1529}"/>
    <cellStyle name="Millares 3 2 4 25" xfId="3755" xr:uid="{304264A5-F63B-4515-95E1-CD62659CDDAE}"/>
    <cellStyle name="Millares 3 2 4 25 2" xfId="6121" xr:uid="{B5D5E661-362F-4BEF-AD54-30FF2326CC9B}"/>
    <cellStyle name="Millares 3 2 4 26" xfId="3815" xr:uid="{17C6CC87-8A50-411D-B0C2-FD6A80CC1E20}"/>
    <cellStyle name="Millares 3 2 4 26 2" xfId="6181" xr:uid="{4D9570E7-ADC6-4CFF-AEB0-11B8D6BBDEAE}"/>
    <cellStyle name="Millares 3 2 4 27" xfId="3875" xr:uid="{0B427054-96A8-4FAD-94B1-319A20D8C603}"/>
    <cellStyle name="Millares 3 2 4 27 2" xfId="6241" xr:uid="{3C05849B-9A82-420C-AA56-660CD04294FD}"/>
    <cellStyle name="Millares 3 2 4 28" xfId="3935" xr:uid="{A6C9EC77-6C00-406C-B2D4-41D6BAD6E857}"/>
    <cellStyle name="Millares 3 2 4 28 2" xfId="6301" xr:uid="{720A0D27-DE26-44B6-A017-FA06C6DB2AA4}"/>
    <cellStyle name="Millares 3 2 4 29" xfId="3995" xr:uid="{003F3B5C-D83F-467B-B78E-14E274C5D8C1}"/>
    <cellStyle name="Millares 3 2 4 29 2" xfId="6361" xr:uid="{D73E9C66-A8AE-4247-9E56-102989698E32}"/>
    <cellStyle name="Millares 3 2 4 3" xfId="152" xr:uid="{5875665F-4C18-4050-81F5-2CDCA69C158B}"/>
    <cellStyle name="Millares 3 2 4 3 2" xfId="326" xr:uid="{8AD91C4B-9FA9-43D5-BE3E-19CFEE03C965}"/>
    <cellStyle name="Millares 3 2 4 3 2 2" xfId="790" xr:uid="{AEF94749-79CB-4F55-B3C4-8A92F7AB3AE4}"/>
    <cellStyle name="Millares 3 2 4 3 2 2 2" xfId="7168" xr:uid="{1D61BF66-42D0-4236-BC7C-C90AA7F8F1C6}"/>
    <cellStyle name="Millares 3 2 4 3 2 2 3" xfId="4811" xr:uid="{BA6EC0A0-FBEE-4C50-ADD6-CC8F913A2AAA}"/>
    <cellStyle name="Millares 3 2 4 3 2 3" xfId="1251" xr:uid="{47DAE819-09ED-4E76-9D43-AA4DE1084850}"/>
    <cellStyle name="Millares 3 2 4 3 2 3 2" xfId="6843" xr:uid="{EAC34D98-1F20-4819-9B0E-ABA6C3B16697}"/>
    <cellStyle name="Millares 3 2 4 3 2 4" xfId="1712" xr:uid="{3166EE04-82B5-4C97-B6A6-725838D3FB6B}"/>
    <cellStyle name="Millares 3 2 4 3 2 4 2" xfId="4485" xr:uid="{03B3F310-83A3-4066-B98E-E1589CBD9314}"/>
    <cellStyle name="Millares 3 2 4 3 2 5" xfId="2172" xr:uid="{5099FF2C-764B-468F-AA70-E624045522C5}"/>
    <cellStyle name="Millares 3 2 4 3 2 6" xfId="2634" xr:uid="{3095A3F0-9CD3-4E68-9372-8E699FCEB601}"/>
    <cellStyle name="Millares 3 2 4 3 3" xfId="560" xr:uid="{FF369DAE-ABB9-4A87-A94B-F73CB29BA327}"/>
    <cellStyle name="Millares 3 2 4 3 3 2" xfId="6998" xr:uid="{2998430C-A99C-4667-A85C-C43F17591066}"/>
    <cellStyle name="Millares 3 2 4 3 3 3" xfId="4641" xr:uid="{0F485157-634B-48EB-A8D9-A63B1F198179}"/>
    <cellStyle name="Millares 3 2 4 3 4" xfId="1021" xr:uid="{CEFEE96C-B249-4758-9345-DB41916A2E91}"/>
    <cellStyle name="Millares 3 2 4 3 4 2" xfId="7397" xr:uid="{1B5F5703-4292-4497-A735-C0802F510482}"/>
    <cellStyle name="Millares 3 2 4 3 4 3" xfId="5040" xr:uid="{1A786715-3044-48B9-837F-53B3682D19DC}"/>
    <cellStyle name="Millares 3 2 4 3 5" xfId="1482" xr:uid="{D0C7090F-B734-476C-B8EA-C172C40EB706}"/>
    <cellStyle name="Millares 3 2 4 3 5 2" xfId="5400" xr:uid="{93E267C7-986B-4A68-AB48-90369944E2C5}"/>
    <cellStyle name="Millares 3 2 4 3 6" xfId="1942" xr:uid="{54F0D32A-B56D-4C0D-BDFC-D33150833C83}"/>
    <cellStyle name="Millares 3 2 4 3 6 2" xfId="3012" xr:uid="{2BEAC603-AD7A-48EC-8C94-B288865720EB}"/>
    <cellStyle name="Millares 3 2 4 3 7" xfId="2404" xr:uid="{073542A1-F471-4CB0-BB09-EF5F22F0C2ED}"/>
    <cellStyle name="Millares 3 2 4 30" xfId="4055" xr:uid="{965EAC66-D954-4927-83F5-998E8ECE1B26}"/>
    <cellStyle name="Millares 3 2 4 30 2" xfId="6421" xr:uid="{11F10B8A-B98B-4A5A-9129-5ED3BA2D02D5}"/>
    <cellStyle name="Millares 3 2 4 31" xfId="4115" xr:uid="{7373D062-1CD9-4C60-A268-83B3B161D467}"/>
    <cellStyle name="Millares 3 2 4 31 2" xfId="6481" xr:uid="{011D6656-3CD4-4287-93B4-61410D3E8BAB}"/>
    <cellStyle name="Millares 3 2 4 32" xfId="4175" xr:uid="{145A7D44-452A-42C5-AB83-4C400C6AE807}"/>
    <cellStyle name="Millares 3 2 4 32 2" xfId="6541" xr:uid="{2A59B040-B17D-47C7-9187-B141EAC37297}"/>
    <cellStyle name="Millares 3 2 4 33" xfId="4235" xr:uid="{36D7A5F8-29AA-498E-96D3-62D61F75A439}"/>
    <cellStyle name="Millares 3 2 4 33 2" xfId="6601" xr:uid="{C1F70AB9-A162-4361-BDA4-5A801D16CCA7}"/>
    <cellStyle name="Millares 3 2 4 34" xfId="4295" xr:uid="{E6B3FDCC-57CA-4C2F-B3ED-43D8B42C663F}"/>
    <cellStyle name="Millares 3 2 4 34 2" xfId="6661" xr:uid="{B28A8034-FE52-4C95-B74A-7D87A29F728A}"/>
    <cellStyle name="Millares 3 2 4 35" xfId="4376" xr:uid="{C8EDC41E-16EA-470A-B7F6-4F2ACA66FC34}"/>
    <cellStyle name="Millares 3 2 4 35 2" xfId="6737" xr:uid="{DCF98DC5-30C2-4911-8BF6-FFC01C114E40}"/>
    <cellStyle name="Millares 3 2 4 36" xfId="4406" xr:uid="{BC42A555-7073-476F-B719-13650E38375A}"/>
    <cellStyle name="Millares 3 2 4 36 2" xfId="6767" xr:uid="{C10113B3-CA11-40DC-A2F4-EAEC3B3B609A}"/>
    <cellStyle name="Millares 3 2 4 37" xfId="4565" xr:uid="{DFE4B9EB-AC82-4FF5-8DAE-1DED2326758B}"/>
    <cellStyle name="Millares 3 2 4 37 2" xfId="6922" xr:uid="{DD9005CA-6375-4F38-BA5C-B4CDBF5E24FE}"/>
    <cellStyle name="Millares 3 2 4 38" xfId="4889" xr:uid="{AA8A71E9-1882-4E10-A0EF-E4CA2B4803BB}"/>
    <cellStyle name="Millares 3 2 4 38 2" xfId="7246" xr:uid="{6DCFB806-AA87-41C5-881C-79622D963579}"/>
    <cellStyle name="Millares 3 2 4 39" xfId="5138" xr:uid="{B95851E7-CD51-43AC-9D46-6BB6F19EE500}"/>
    <cellStyle name="Millares 3 2 4 4" xfId="228" xr:uid="{B39DDD7C-B88A-47F6-905E-FEC63B83F717}"/>
    <cellStyle name="Millares 3 2 4 4 2" xfId="715" xr:uid="{75A107C0-8A83-477D-B1EE-EF0792D5624D}"/>
    <cellStyle name="Millares 3 2 4 4 2 2" xfId="1176" xr:uid="{2D171A98-40C1-4EC7-B9AE-08D3DE988994}"/>
    <cellStyle name="Millares 3 2 4 4 2 2 2" xfId="7074" xr:uid="{5CE8A815-A35E-4D46-850D-9EF74504DAE6}"/>
    <cellStyle name="Millares 3 2 4 4 2 3" xfId="1637" xr:uid="{E679F6E3-7413-416D-8587-F8D309249C55}"/>
    <cellStyle name="Millares 3 2 4 4 2 3 2" xfId="4717" xr:uid="{69D2E20F-4F41-4614-A0B4-B9DB3FE765AF}"/>
    <cellStyle name="Millares 3 2 4 4 2 4" xfId="2097" xr:uid="{CDD39ECA-E165-4341-947F-5E6569791D65}"/>
    <cellStyle name="Millares 3 2 4 4 2 5" xfId="2559" xr:uid="{D5E167E4-EBFF-4EC1-8A2A-49950B2F801A}"/>
    <cellStyle name="Millares 3 2 4 4 3" xfId="485" xr:uid="{1C1241E6-9107-4004-9D25-AC4FA3035063}"/>
    <cellStyle name="Millares 3 2 4 4 3 2" xfId="7322" xr:uid="{B8A0D804-3474-4A1C-AA7F-5051BA19FBE5}"/>
    <cellStyle name="Millares 3 2 4 4 3 3" xfId="4965" xr:uid="{4905BD66-7590-4ACA-83D5-66EB8A09C3C0}"/>
    <cellStyle name="Millares 3 2 4 4 4" xfId="946" xr:uid="{8F9B373B-4090-4C33-A30B-24718FC40A53}"/>
    <cellStyle name="Millares 3 2 4 4 4 2" xfId="5430" xr:uid="{8D8EBA18-88A2-4B66-AA2C-058D5D57BD77}"/>
    <cellStyle name="Millares 3 2 4 4 5" xfId="1407" xr:uid="{AE91B05E-2A05-43D1-B5B0-3427B1619885}"/>
    <cellStyle name="Millares 3 2 4 4 5 2" xfId="3042" xr:uid="{F7F24D45-B008-43CA-8F95-78F93CFCE669}"/>
    <cellStyle name="Millares 3 2 4 4 6" xfId="1867" xr:uid="{47838259-5311-4E94-A72C-EF8FE136300B}"/>
    <cellStyle name="Millares 3 2 4 4 7" xfId="2329" xr:uid="{523B2669-20AF-4BDF-9C93-AFD4364DB4A0}"/>
    <cellStyle name="Millares 3 2 4 40" xfId="2748" xr:uid="{9E85B7A4-48CA-4E78-BD4F-A71344B606FB}"/>
    <cellStyle name="Millares 3 2 4 41" xfId="2253" xr:uid="{70ECD07A-8AED-42F5-A397-49A178490B1A}"/>
    <cellStyle name="Millares 3 2 4 5" xfId="639" xr:uid="{3146FF62-7386-4CB4-B070-856517D72CBF}"/>
    <cellStyle name="Millares 3 2 4 5 2" xfId="1100" xr:uid="{6B1413F5-E293-4C66-8795-9C572095F899}"/>
    <cellStyle name="Millares 3 2 4 5 2 2" xfId="5460" xr:uid="{85008749-036F-402B-9B70-A43A9EA889A0}"/>
    <cellStyle name="Millares 3 2 4 5 3" xfId="1561" xr:uid="{09798A01-E15B-4108-AD98-448F1A61FDF9}"/>
    <cellStyle name="Millares 3 2 4 5 3 2" xfId="3072" xr:uid="{4D39FDCD-5C4E-4EBA-A4A0-3D4B01D9C6E9}"/>
    <cellStyle name="Millares 3 2 4 5 4" xfId="2021" xr:uid="{78391E21-80F4-4FC7-80FD-C359B4A8C44D}"/>
    <cellStyle name="Millares 3 2 4 5 5" xfId="2483" xr:uid="{4FE86F28-E3DD-4E09-BF5F-97523E9B736D}"/>
    <cellStyle name="Millares 3 2 4 6" xfId="409" xr:uid="{F535BDD1-3A48-451D-A1C9-697EC4C2CD3B}"/>
    <cellStyle name="Millares 3 2 4 6 2" xfId="5490" xr:uid="{331CDEDD-B90B-4B52-BDAD-88C0C923C80F}"/>
    <cellStyle name="Millares 3 2 4 6 3" xfId="3102" xr:uid="{FC4325D3-B223-4039-912A-C242DA8238F9}"/>
    <cellStyle name="Millares 3 2 4 7" xfId="870" xr:uid="{D4D85DE5-F449-4A58-9942-44D1B166AA44}"/>
    <cellStyle name="Millares 3 2 4 7 2" xfId="5520" xr:uid="{0CEC8DCD-023B-489D-8287-A582B3BD4ED3}"/>
    <cellStyle name="Millares 3 2 4 7 3" xfId="3132" xr:uid="{5D8CC736-0338-4F25-B746-7982937D34A7}"/>
    <cellStyle name="Millares 3 2 4 8" xfId="1331" xr:uid="{3EDD6C84-34AC-4A48-BF6C-F44A527F50D4}"/>
    <cellStyle name="Millares 3 2 4 8 2" xfId="5550" xr:uid="{44F4FB0B-F687-4EA1-ADB3-5C85A4C75E87}"/>
    <cellStyle name="Millares 3 2 4 8 3" xfId="3163" xr:uid="{5B6A5844-0307-494D-ABD4-E25EAF61DC3D}"/>
    <cellStyle name="Millares 3 2 4 9" xfId="1791" xr:uid="{92692DA2-40E5-4F33-A31A-AFB08CD5B543}"/>
    <cellStyle name="Millares 3 2 4 9 2" xfId="5580" xr:uid="{4093A57A-28F3-40D8-B1D6-7B876B3A5A24}"/>
    <cellStyle name="Millares 3 2 4 9 3" xfId="3194" xr:uid="{B0232099-0C56-44A4-9B10-B176F0D0CB38}"/>
    <cellStyle name="Millares 3 2 40" xfId="3913" xr:uid="{917D0A43-7464-4809-93C0-49AA4FCC3373}"/>
    <cellStyle name="Millares 3 2 40 2" xfId="6279" xr:uid="{0E2DA803-7B53-4E84-8D81-77211C51E490}"/>
    <cellStyle name="Millares 3 2 41" xfId="3973" xr:uid="{B81CE2F0-FEA4-4A5D-A725-63614D240994}"/>
    <cellStyle name="Millares 3 2 41 2" xfId="6339" xr:uid="{6953634D-0CD9-4F07-A41A-631D276279F6}"/>
    <cellStyle name="Millares 3 2 42" xfId="4033" xr:uid="{E1B4BFB6-B88B-4F8E-BDC4-6E084FD667DB}"/>
    <cellStyle name="Millares 3 2 42 2" xfId="6399" xr:uid="{9B67682B-9006-4B6B-A29D-18A0BA1FB455}"/>
    <cellStyle name="Millares 3 2 43" xfId="4093" xr:uid="{1CF483CC-C104-4A93-9B9A-8CDCE34C3F78}"/>
    <cellStyle name="Millares 3 2 43 2" xfId="6459" xr:uid="{521AE05A-B281-4889-972C-CD6A3AB89A5B}"/>
    <cellStyle name="Millares 3 2 44" xfId="4153" xr:uid="{7216865F-48FD-468B-9B89-8B2878CB85B4}"/>
    <cellStyle name="Millares 3 2 44 2" xfId="6519" xr:uid="{036F40C8-4BF2-48D8-A027-C8EF5B22698A}"/>
    <cellStyle name="Millares 3 2 45" xfId="4213" xr:uid="{161C2FDA-DD8F-4806-AD12-B352EDC7E690}"/>
    <cellStyle name="Millares 3 2 45 2" xfId="6579" xr:uid="{4E66279C-70DB-4CA7-A3FD-C858D2AA2966}"/>
    <cellStyle name="Millares 3 2 46" xfId="4273" xr:uid="{EE8C3651-9937-42CB-9697-7FF8EE981B84}"/>
    <cellStyle name="Millares 3 2 46 2" xfId="6639" xr:uid="{2B2DE2B4-4C46-4947-AFF1-2C8A6B327878}"/>
    <cellStyle name="Millares 3 2 47" xfId="2721" xr:uid="{A8AB9D18-FD6D-455A-872C-69C5FF459362}"/>
    <cellStyle name="Millares 3 2 48" xfId="4354" xr:uid="{5AB3066A-2C16-420D-B5BC-F3DA28EE923F}"/>
    <cellStyle name="Millares 3 2 48 2" xfId="6715" xr:uid="{49B819AC-B24F-4D91-A11E-FC31F4FC3C1A}"/>
    <cellStyle name="Millares 3 2 49" xfId="4384" xr:uid="{D3C16053-E69A-4360-ABC5-1D7E33902B7F}"/>
    <cellStyle name="Millares 3 2 49 2" xfId="6745" xr:uid="{92EB814D-81EF-4876-B435-6209C3F80DC0}"/>
    <cellStyle name="Millares 3 2 5" xfId="58" xr:uid="{18A83329-8142-4D10-AC83-F1A9F2328ADD}"/>
    <cellStyle name="Millares 3 2 5 10" xfId="4123" xr:uid="{33A1F1D2-F41F-48CC-907E-EF722612002F}"/>
    <cellStyle name="Millares 3 2 5 10 2" xfId="6489" xr:uid="{12F75EEF-7AF0-4ACD-8546-5ABA76D7AF7A}"/>
    <cellStyle name="Millares 3 2 5 11" xfId="4183" xr:uid="{44034699-7553-4229-8209-E40A05DB8EDB}"/>
    <cellStyle name="Millares 3 2 5 11 2" xfId="6549" xr:uid="{DF963070-7232-4271-BAF4-2B0EB1B323A0}"/>
    <cellStyle name="Millares 3 2 5 12" xfId="4243" xr:uid="{1BBA01CE-7054-4958-9EFD-5331C41B3573}"/>
    <cellStyle name="Millares 3 2 5 12 2" xfId="6609" xr:uid="{60A65776-8E47-4D20-A4DE-8A5F2847EB44}"/>
    <cellStyle name="Millares 3 2 5 13" xfId="4303" xr:uid="{CE5EB49C-FBFB-42A6-A82D-6BEBFC188A3A}"/>
    <cellStyle name="Millares 3 2 5 13 2" xfId="6669" xr:uid="{905386D1-9E98-457D-8800-6E9B294A6A16}"/>
    <cellStyle name="Millares 3 2 5 14" xfId="4414" xr:uid="{F76EEAAD-ED05-4434-919F-ABC5CBB77B9A}"/>
    <cellStyle name="Millares 3 2 5 14 2" xfId="6775" xr:uid="{BCDFB9A1-91B6-49D7-B9C6-8C04B754F550}"/>
    <cellStyle name="Millares 3 2 5 15" xfId="4573" xr:uid="{530CA3BE-ECE2-49CC-A2A1-E47AFCC7B364}"/>
    <cellStyle name="Millares 3 2 5 15 2" xfId="6930" xr:uid="{B21C2B44-03CD-4168-A067-DA45D4D6AE9C}"/>
    <cellStyle name="Millares 3 2 5 16" xfId="4897" xr:uid="{4CC8456A-18B1-4816-A545-92355394F422}"/>
    <cellStyle name="Millares 3 2 5 16 2" xfId="7254" xr:uid="{59F99856-38E7-4195-B1E2-8DD3B503C2F6}"/>
    <cellStyle name="Millares 3 2 5 17" xfId="5144" xr:uid="{1AED81F0-DB74-4C46-B82A-1A1AE7E5AFB9}"/>
    <cellStyle name="Millares 3 2 5 18" xfId="2754" xr:uid="{1370EC68-78F9-4F79-BFB8-00F36428A8F8}"/>
    <cellStyle name="Millares 3 2 5 19" xfId="2261" xr:uid="{4F26F290-D10B-4098-AB3B-06CCAE0B9DDA}"/>
    <cellStyle name="Millares 3 2 5 2" xfId="160" xr:uid="{9197C515-060C-4258-9944-2DB6494568FC}"/>
    <cellStyle name="Millares 3 2 5 2 2" xfId="334" xr:uid="{50793286-8CDD-4361-AFBA-A600D841A176}"/>
    <cellStyle name="Millares 3 2 5 2 2 2" xfId="798" xr:uid="{CB70D752-112C-4E04-AA31-930E95C35203}"/>
    <cellStyle name="Millares 3 2 5 2 2 2 2" xfId="7176" xr:uid="{9819460B-4552-439A-AB16-07B51A512B17}"/>
    <cellStyle name="Millares 3 2 5 2 2 2 3" xfId="4819" xr:uid="{0E9AFA66-F5EF-4F9C-BF0D-55227E1ECF41}"/>
    <cellStyle name="Millares 3 2 5 2 2 3" xfId="1259" xr:uid="{C59C7E80-213C-4066-A597-CB7B00728CCF}"/>
    <cellStyle name="Millares 3 2 5 2 2 3 2" xfId="6851" xr:uid="{526915EA-47AB-4B26-9E95-F9F7E8A5878F}"/>
    <cellStyle name="Millares 3 2 5 2 2 4" xfId="1720" xr:uid="{9F21C731-F0E0-49D0-A663-BD1ED1E26C85}"/>
    <cellStyle name="Millares 3 2 5 2 2 4 2" xfId="4493" xr:uid="{4440061A-3C49-470D-9DFE-0E44E52F6056}"/>
    <cellStyle name="Millares 3 2 5 2 2 5" xfId="2180" xr:uid="{3E3C70B7-64C8-499F-9B8E-DD40094A78B8}"/>
    <cellStyle name="Millares 3 2 5 2 2 6" xfId="2642" xr:uid="{89450333-593C-46EB-9E02-7A6BD828F96B}"/>
    <cellStyle name="Millares 3 2 5 2 3" xfId="568" xr:uid="{8A9F5942-CE75-4F00-9287-1CCAC3366BC7}"/>
    <cellStyle name="Millares 3 2 5 2 3 2" xfId="7006" xr:uid="{8708BCE6-0091-4866-964A-B90F48FBAFD0}"/>
    <cellStyle name="Millares 3 2 5 2 3 3" xfId="4649" xr:uid="{E1CBE17E-DF5E-4F22-9B9C-D07A924E86B1}"/>
    <cellStyle name="Millares 3 2 5 2 4" xfId="1029" xr:uid="{8457AB09-D038-46C3-BE26-7A07B1785C0C}"/>
    <cellStyle name="Millares 3 2 5 2 4 2" xfId="7405" xr:uid="{30339A1A-15F8-440B-88A1-23F7D1C0190F}"/>
    <cellStyle name="Millares 3 2 5 2 4 3" xfId="5048" xr:uid="{1B642BEC-5887-490E-9A42-C0A006A39DE0}"/>
    <cellStyle name="Millares 3 2 5 2 5" xfId="1490" xr:uid="{84369C18-82DF-4F92-8F17-84B1C8EFE61D}"/>
    <cellStyle name="Millares 3 2 5 2 5 2" xfId="6009" xr:uid="{832171F0-B5D4-4FAF-A42B-1A384EAC0CBB}"/>
    <cellStyle name="Millares 3 2 5 2 6" xfId="1950" xr:uid="{B2A41E2E-CE5B-4EA4-9BA0-9072AE61D155}"/>
    <cellStyle name="Millares 3 2 5 2 6 2" xfId="3643" xr:uid="{41158190-2B2D-4F32-8D0B-E7B30019682B}"/>
    <cellStyle name="Millares 3 2 5 2 7" xfId="2412" xr:uid="{167AD354-D56A-4CAA-AD9F-75DAA711325E}"/>
    <cellStyle name="Millares 3 2 5 3" xfId="236" xr:uid="{9B71A5DC-C3F2-4E8E-AE1E-268FCD38AF25}"/>
    <cellStyle name="Millares 3 2 5 3 2" xfId="723" xr:uid="{C648860F-DC94-4033-A6DD-9B3251BEE435}"/>
    <cellStyle name="Millares 3 2 5 3 2 2" xfId="1184" xr:uid="{AC27BF4C-3D40-47A6-9C9B-E82997AC592C}"/>
    <cellStyle name="Millares 3 2 5 3 2 2 2" xfId="7082" xr:uid="{91ADB6B9-4A05-4465-A937-04D53DCC7E35}"/>
    <cellStyle name="Millares 3 2 5 3 2 3" xfId="1645" xr:uid="{8F0625D3-1A80-4235-8FC3-6E87C298CEC3}"/>
    <cellStyle name="Millares 3 2 5 3 2 3 2" xfId="4725" xr:uid="{E2ADB6F0-6201-4D80-8187-3C2A5BC164C8}"/>
    <cellStyle name="Millares 3 2 5 3 2 4" xfId="2105" xr:uid="{BA4563A3-CE12-48E6-8F0D-1A35ECDE000C}"/>
    <cellStyle name="Millares 3 2 5 3 2 5" xfId="2567" xr:uid="{D5334E93-2D5D-4CE7-9A63-9306CD8866F8}"/>
    <cellStyle name="Millares 3 2 5 3 3" xfId="493" xr:uid="{42B71227-13AE-4F4D-9554-F7694CBF354E}"/>
    <cellStyle name="Millares 3 2 5 3 3 2" xfId="7330" xr:uid="{CBBE28AA-49EC-4BD3-8D69-764E2E413D94}"/>
    <cellStyle name="Millares 3 2 5 3 3 3" xfId="4973" xr:uid="{D3E7D5CE-F676-4B64-B7E0-486420071E33}"/>
    <cellStyle name="Millares 3 2 5 3 4" xfId="954" xr:uid="{A124520F-F4A1-4737-B64B-F12026E4D52C}"/>
    <cellStyle name="Millares 3 2 5 3 4 2" xfId="6069" xr:uid="{A710B379-BF3B-4B15-A61E-906FEAB097EC}"/>
    <cellStyle name="Millares 3 2 5 3 5" xfId="1415" xr:uid="{EDA91EC5-4913-49C7-9DF6-D60E0EC7C483}"/>
    <cellStyle name="Millares 3 2 5 3 5 2" xfId="3703" xr:uid="{80EB176B-BBC8-4F0C-8E06-40F8A2092535}"/>
    <cellStyle name="Millares 3 2 5 3 6" xfId="1875" xr:uid="{3CF3CA54-1C5D-4D97-B4E9-451E82FD6216}"/>
    <cellStyle name="Millares 3 2 5 3 7" xfId="2337" xr:uid="{6C38876D-EF88-408E-9CF7-CBFC3F0FE18B}"/>
    <cellStyle name="Millares 3 2 5 4" xfId="647" xr:uid="{E9DCD993-54F1-42EE-AB2D-9CDC9AEB177A}"/>
    <cellStyle name="Millares 3 2 5 4 2" xfId="1108" xr:uid="{533355E8-B47B-43F8-9587-5728C547D037}"/>
    <cellStyle name="Millares 3 2 5 4 2 2" xfId="6129" xr:uid="{6AB52EE8-1BC3-4536-A891-7F0449715C25}"/>
    <cellStyle name="Millares 3 2 5 4 3" xfId="1569" xr:uid="{ED860361-4546-4CD0-9674-326D52CFC4C1}"/>
    <cellStyle name="Millares 3 2 5 4 3 2" xfId="3763" xr:uid="{31412AC5-CDF6-4D9B-B82B-E77217401300}"/>
    <cellStyle name="Millares 3 2 5 4 4" xfId="2029" xr:uid="{F69EFA89-9D08-4603-9F08-0EEEB35DBAB3}"/>
    <cellStyle name="Millares 3 2 5 4 5" xfId="2491" xr:uid="{0C55D666-CA69-4E9B-9847-7E97EB6E0DB4}"/>
    <cellStyle name="Millares 3 2 5 5" xfId="417" xr:uid="{BC2DD523-2C27-49F4-8929-D6090D0A8A67}"/>
    <cellStyle name="Millares 3 2 5 5 2" xfId="6189" xr:uid="{4C307D23-7BEC-4938-B152-BCB7C3A34B90}"/>
    <cellStyle name="Millares 3 2 5 5 3" xfId="3823" xr:uid="{EC4B503B-38BB-4CC1-AC26-9E31AA5F0B5B}"/>
    <cellStyle name="Millares 3 2 5 6" xfId="878" xr:uid="{6775AC51-DC5A-47DD-90DC-70D0EF9916DA}"/>
    <cellStyle name="Millares 3 2 5 6 2" xfId="6249" xr:uid="{15D8B10C-4E4E-4486-B21F-C0C6B33F44F6}"/>
    <cellStyle name="Millares 3 2 5 6 3" xfId="3883" xr:uid="{FEAAD79A-2546-45FD-B622-9BC96E9AE2A9}"/>
    <cellStyle name="Millares 3 2 5 7" xfId="1339" xr:uid="{3F8501F7-0D39-46D2-AED2-F19C60FC968C}"/>
    <cellStyle name="Millares 3 2 5 7 2" xfId="6309" xr:uid="{F05AA9D5-8C77-4C86-8D66-1E97B927641E}"/>
    <cellStyle name="Millares 3 2 5 7 3" xfId="3943" xr:uid="{E1BC14A0-639D-41E2-9094-549935FB683E}"/>
    <cellStyle name="Millares 3 2 5 8" xfId="1799" xr:uid="{C56117A0-12B0-45AC-84D0-2FFF7F6BACDA}"/>
    <cellStyle name="Millares 3 2 5 8 2" xfId="6369" xr:uid="{9879DF3F-A692-4A38-BB7F-0B028D1D553C}"/>
    <cellStyle name="Millares 3 2 5 8 3" xfId="4003" xr:uid="{D7CB2E07-8093-4F31-AC89-6D1E4C67DBA0}"/>
    <cellStyle name="Millares 3 2 5 9" xfId="4063" xr:uid="{004DE0CF-B223-49B9-82ED-05A43FAB9227}"/>
    <cellStyle name="Millares 3 2 5 9 2" xfId="6429" xr:uid="{703F21B4-570D-4BED-89AD-66899E3F5976}"/>
    <cellStyle name="Millares 3 2 50" xfId="4543" xr:uid="{9C80397E-7AB4-4157-B182-6B7C0E008B68}"/>
    <cellStyle name="Millares 3 2 50 2" xfId="6900" xr:uid="{E395F1D4-88C3-44DD-96C9-7D80FDD9A2AD}"/>
    <cellStyle name="Millares 3 2 51" xfId="4867" xr:uid="{C78984BA-0A0B-4255-B6C5-BB2ECFE9230C}"/>
    <cellStyle name="Millares 3 2 51 2" xfId="7224" xr:uid="{28FE9379-8ACB-4CED-BA6F-F7FE8C508652}"/>
    <cellStyle name="Millares 3 2 52" xfId="5096" xr:uid="{78938B60-3794-46FC-B1F4-9B6809F78F17}"/>
    <cellStyle name="Millares 3 2 53" xfId="2692" xr:uid="{CCF43128-D348-448A-9D17-F2850BBFD7F1}"/>
    <cellStyle name="Millares 3 2 54" xfId="2231" xr:uid="{E5866B58-426E-493A-AD2D-EF3B6718A5ED}"/>
    <cellStyle name="Millares 3 2 6" xfId="87" xr:uid="{8C4B6A4F-A9A2-44A9-B952-2AC5766BD263}"/>
    <cellStyle name="Millares 3 2 6 2" xfId="188" xr:uid="{8CA55DF0-20B2-469C-B73F-6B7B91DE3A68}"/>
    <cellStyle name="Millares 3 2 6 2 2" xfId="362" xr:uid="{09459D1E-73CA-4CB4-8540-87A63128F5FC}"/>
    <cellStyle name="Millares 3 2 6 2 2 2" xfId="826" xr:uid="{CFD15851-AE27-4151-A87E-43953C3588FE}"/>
    <cellStyle name="Millares 3 2 6 2 2 2 2" xfId="7204" xr:uid="{8732437A-5C59-4A6E-8EF3-9BD1C123368D}"/>
    <cellStyle name="Millares 3 2 6 2 2 2 3" xfId="4847" xr:uid="{1CD9C693-05EB-48CB-A3D5-98A28A467FBD}"/>
    <cellStyle name="Millares 3 2 6 2 2 3" xfId="1287" xr:uid="{F03D9F78-7EBA-44A3-A829-D33A71C76458}"/>
    <cellStyle name="Millares 3 2 6 2 2 3 2" xfId="6879" xr:uid="{CB21BE7C-41CB-453D-A03C-9051D550139D}"/>
    <cellStyle name="Millares 3 2 6 2 2 4" xfId="1748" xr:uid="{DC8A0149-A4FA-4D5D-9B23-105362885B56}"/>
    <cellStyle name="Millares 3 2 6 2 2 4 2" xfId="4521" xr:uid="{75A98F6F-E1A6-41D7-B5B8-00FF4A27EC45}"/>
    <cellStyle name="Millares 3 2 6 2 2 5" xfId="2208" xr:uid="{F2FC8F65-EE6F-4B82-86DA-FAA0F852172B}"/>
    <cellStyle name="Millares 3 2 6 2 2 6" xfId="2670" xr:uid="{152B494C-22D2-47E2-963C-B6E3121D7F30}"/>
    <cellStyle name="Millares 3 2 6 2 3" xfId="596" xr:uid="{C2B5F77E-4778-4B4D-ADA8-4CDAD2259DAE}"/>
    <cellStyle name="Millares 3 2 6 2 3 2" xfId="7034" xr:uid="{146297E6-F0DC-428E-9E83-0B6B344B25C1}"/>
    <cellStyle name="Millares 3 2 6 2 3 3" xfId="4677" xr:uid="{14F1E00C-0B1B-496E-8432-C4AED7DB5AC9}"/>
    <cellStyle name="Millares 3 2 6 2 4" xfId="1057" xr:uid="{CE8F62B9-CD85-40E7-9B19-CEB2AE746C03}"/>
    <cellStyle name="Millares 3 2 6 2 4 2" xfId="7433" xr:uid="{ADB9B4FB-29AB-4E94-AFE6-F4726CAB334C}"/>
    <cellStyle name="Millares 3 2 6 2 4 3" xfId="5076" xr:uid="{D6CB6A23-6836-4EEB-9C42-43E4BB3C2A78}"/>
    <cellStyle name="Millares 3 2 6 2 5" xfId="1518" xr:uid="{0233BC7A-2BAD-4E41-86ED-B2EECA142014}"/>
    <cellStyle name="Millares 3 2 6 2 5 2" xfId="6697" xr:uid="{3A136B62-C7A6-4EC0-9383-A261786ED004}"/>
    <cellStyle name="Millares 3 2 6 2 6" xfId="1978" xr:uid="{D32BBD5A-C3A1-414D-B8F4-674B983DD710}"/>
    <cellStyle name="Millares 3 2 6 2 6 2" xfId="4331" xr:uid="{AF1F386D-22A9-40F5-9E10-A40ACF1799F5}"/>
    <cellStyle name="Millares 3 2 6 2 7" xfId="2440" xr:uid="{FF9D28B1-4A76-4565-A5C3-67E21CF0C9AF}"/>
    <cellStyle name="Millares 3 2 6 3" xfId="283" xr:uid="{A57E9A9E-47E9-43CA-9327-9E76633D967D}"/>
    <cellStyle name="Millares 3 2 6 3 2" xfId="751" xr:uid="{FEBC23F2-9493-482E-9543-2CA1E575737B}"/>
    <cellStyle name="Millares 3 2 6 3 2 2" xfId="1212" xr:uid="{8CD8CE29-DB95-4DCE-93BB-9FAE0F8FF646}"/>
    <cellStyle name="Millares 3 2 6 3 2 2 2" xfId="7129" xr:uid="{9421CE55-8ECE-49A1-B259-0A3E30D1E24F}"/>
    <cellStyle name="Millares 3 2 6 3 2 3" xfId="1673" xr:uid="{13B9245C-151B-47EE-9016-FFD7141021C4}"/>
    <cellStyle name="Millares 3 2 6 3 2 3 2" xfId="4772" xr:uid="{238879FF-A9DC-4159-BC60-3982B1261C00}"/>
    <cellStyle name="Millares 3 2 6 3 2 4" xfId="2133" xr:uid="{093FC99D-216C-4255-BD34-BC17B5521599}"/>
    <cellStyle name="Millares 3 2 6 3 2 5" xfId="2595" xr:uid="{D286122B-8459-42F1-A932-0B7F016F0D0B}"/>
    <cellStyle name="Millares 3 2 6 3 3" xfId="521" xr:uid="{FF438068-BAC9-4053-9909-3051EDA63C31}"/>
    <cellStyle name="Millares 3 2 6 3 3 2" xfId="7358" xr:uid="{7038941D-875F-4D68-AEB9-C98DEBED4E0A}"/>
    <cellStyle name="Millares 3 2 6 3 3 3" xfId="5001" xr:uid="{BCC7C41D-810A-416E-83EA-7B4E5DEFDBA0}"/>
    <cellStyle name="Millares 3 2 6 3 4" xfId="982" xr:uid="{A6CBB5F9-7918-4B39-9EC9-FEFC96B3938F}"/>
    <cellStyle name="Millares 3 2 6 3 4 2" xfId="6803" xr:uid="{88335699-93E9-4E4C-84F7-21354058BC9F}"/>
    <cellStyle name="Millares 3 2 6 3 5" xfId="1443" xr:uid="{58DF9BCA-6086-42D4-88BA-241BED00B0E1}"/>
    <cellStyle name="Millares 3 2 6 3 5 2" xfId="4442" xr:uid="{514789F1-C4E1-44C3-9BCA-0F0AD66D8EDB}"/>
    <cellStyle name="Millares 3 2 6 3 6" xfId="1903" xr:uid="{586B51B1-133A-4488-B2E3-3A6FC352CFC6}"/>
    <cellStyle name="Millares 3 2 6 3 7" xfId="2365" xr:uid="{D61267BD-C151-45C0-A3C1-06B098B08054}"/>
    <cellStyle name="Millares 3 2 6 4" xfId="264" xr:uid="{D1ACDB95-AFD3-456B-B40F-7B527010D189}"/>
    <cellStyle name="Millares 3 2 6 4 2" xfId="675" xr:uid="{0952171C-5CC0-4D61-9A03-DAEC34B85D2E}"/>
    <cellStyle name="Millares 3 2 6 4 2 2" xfId="7110" xr:uid="{E9EB1F79-3738-488D-A6D1-7866D0F22486}"/>
    <cellStyle name="Millares 3 2 6 4 3" xfId="1136" xr:uid="{C9A84A2C-EDAA-4DC2-8087-101A3C88CCDB}"/>
    <cellStyle name="Millares 3 2 6 4 3 2" xfId="4753" xr:uid="{4D008372-D313-4126-BF21-533929251E64}"/>
    <cellStyle name="Millares 3 2 6 4 4" xfId="1597" xr:uid="{3632A6B2-E3D0-4DC4-B0AA-6059B6094381}"/>
    <cellStyle name="Millares 3 2 6 4 5" xfId="2057" xr:uid="{8DA58745-7B50-4EF4-BED5-47F6D2C3FF0A}"/>
    <cellStyle name="Millares 3 2 6 4 6" xfId="2519" xr:uid="{60741D77-06AD-4946-8654-2FA0E0F860D6}"/>
    <cellStyle name="Millares 3 2 6 5" xfId="445" xr:uid="{3C217231-9DFA-4BB7-A05D-E44FEAC2F9BF}"/>
    <cellStyle name="Millares 3 2 6 5 2" xfId="6958" xr:uid="{A6451BA9-4AA7-4978-8DED-1643F09CFB4D}"/>
    <cellStyle name="Millares 3 2 6 5 3" xfId="4601" xr:uid="{3431DF0E-9946-4FB8-A23A-C872CD25B201}"/>
    <cellStyle name="Millares 3 2 6 6" xfId="906" xr:uid="{7E01B031-C56F-48E3-864E-F8A609F7A765}"/>
    <cellStyle name="Millares 3 2 6 6 2" xfId="7282" xr:uid="{A5383A4B-993C-441E-9A79-E9CCB7D7B972}"/>
    <cellStyle name="Millares 3 2 6 6 3" xfId="4925" xr:uid="{BA68CC61-74A3-4FB0-8906-FDF285C403E5}"/>
    <cellStyle name="Millares 3 2 6 7" xfId="1367" xr:uid="{1490DDF8-91A4-464C-B185-C7E2539F0BD6}"/>
    <cellStyle name="Millares 3 2 6 7 2" xfId="5156" xr:uid="{D6421DA5-920E-4913-9442-A0610E40FE98}"/>
    <cellStyle name="Millares 3 2 6 8" xfId="1827" xr:uid="{0D88A53D-6B24-4EE8-AE1D-C9EDB77256A1}"/>
    <cellStyle name="Millares 3 2 6 8 2" xfId="2766" xr:uid="{1C0D0FEC-D95A-4CE8-97C9-38029F82EE59}"/>
    <cellStyle name="Millares 3 2 6 9" xfId="2289" xr:uid="{55918FBC-16E8-4AC7-88EA-F6D44AEEC712}"/>
    <cellStyle name="Millares 3 2 7" xfId="130" xr:uid="{DF22AD77-35A0-4A72-95D3-C08467EE7C64}"/>
    <cellStyle name="Millares 3 2 7 2" xfId="281" xr:uid="{85B503B5-9CD5-4358-9950-0CC13ACB2C99}"/>
    <cellStyle name="Millares 3 2 7 2 2" xfId="693" xr:uid="{50248F91-7EA6-47D2-BEB3-F02118121D6C}"/>
    <cellStyle name="Millares 3 2 7 2 2 2" xfId="7127" xr:uid="{5F3A510E-63CA-4ABE-914C-7616067C9EA2}"/>
    <cellStyle name="Millares 3 2 7 2 3" xfId="1154" xr:uid="{AA3E9DAB-E7BE-4BD3-A9DF-F81A0B9F6D1B}"/>
    <cellStyle name="Millares 3 2 7 2 3 2" xfId="4770" xr:uid="{1D74910A-D656-4416-92B6-1F298FBAD61A}"/>
    <cellStyle name="Millares 3 2 7 2 4" xfId="1615" xr:uid="{29977812-C736-4F70-8511-89CA5D81A89F}"/>
    <cellStyle name="Millares 3 2 7 2 5" xfId="2075" xr:uid="{D408D53C-BC6A-47C6-B9C2-71D8C7AE77DD}"/>
    <cellStyle name="Millares 3 2 7 2 6" xfId="2537" xr:uid="{57E19EBC-A565-4523-AC49-6A59D00798FA}"/>
    <cellStyle name="Millares 3 2 7 3" xfId="463" xr:uid="{64315977-3A35-4D36-9706-9D0C40A310EA}"/>
    <cellStyle name="Millares 3 2 7 3 2" xfId="6976" xr:uid="{C5AA9936-14C4-4ABB-B19C-4F49EA70C3D8}"/>
    <cellStyle name="Millares 3 2 7 3 3" xfId="4619" xr:uid="{76665DDD-CC8F-4F90-B047-4B70C4B7BA2C}"/>
    <cellStyle name="Millares 3 2 7 4" xfId="924" xr:uid="{A1D75CD0-74EA-4058-95CA-17C3DEDC7C61}"/>
    <cellStyle name="Millares 3 2 7 4 2" xfId="7300" xr:uid="{F17544A6-1C7C-4E9E-AC72-AF53048D3D84}"/>
    <cellStyle name="Millares 3 2 7 4 3" xfId="4943" xr:uid="{B409C135-50CB-452A-975E-0FB28D469FB2}"/>
    <cellStyle name="Millares 3 2 7 5" xfId="1385" xr:uid="{9652776D-2ABC-48A7-AB41-11EE7DE62CDF}"/>
    <cellStyle name="Millares 3 2 7 5 2" xfId="5180" xr:uid="{7F019590-C8A4-40BD-8AE2-1A31026593DE}"/>
    <cellStyle name="Millares 3 2 7 6" xfId="1845" xr:uid="{AC2C57FA-CC21-4C89-97BF-A66E568FA9EC}"/>
    <cellStyle name="Millares 3 2 7 6 2" xfId="2790" xr:uid="{BDC0DBE8-40B0-4F50-B6AC-D46CF885161C}"/>
    <cellStyle name="Millares 3 2 7 7" xfId="2307" xr:uid="{B5B04D6B-1187-4BCA-B525-BC41312583E8}"/>
    <cellStyle name="Millares 3 2 8" xfId="206" xr:uid="{8C2E15CB-1299-4AAE-AC46-63876EE75861}"/>
    <cellStyle name="Millares 3 2 8 2" xfId="617" xr:uid="{36C34B9A-FE5B-4ED9-B833-DBDEACF77477}"/>
    <cellStyle name="Millares 3 2 8 2 2" xfId="7052" xr:uid="{E1A92C24-D45B-4EFE-B9BB-B4644E593051}"/>
    <cellStyle name="Millares 3 2 8 2 3" xfId="4695" xr:uid="{8D565309-8A24-4D35-A141-6643AEA2502E}"/>
    <cellStyle name="Millares 3 2 8 3" xfId="1078" xr:uid="{BCFA598E-AC76-45C6-942D-05512010B6B4}"/>
    <cellStyle name="Millares 3 2 8 3 2" xfId="5204" xr:uid="{E20135C6-AE44-475B-9793-323A6DF0F2A5}"/>
    <cellStyle name="Millares 3 2 8 4" xfId="1539" xr:uid="{66649A50-EA9B-4653-B2A0-8B8FBF95E604}"/>
    <cellStyle name="Millares 3 2 8 4 2" xfId="2814" xr:uid="{904AFF95-EF71-498A-86E7-52B8BB06E888}"/>
    <cellStyle name="Millares 3 2 8 5" xfId="1999" xr:uid="{84635DD7-9CD9-4CFE-9C27-93F3B9B4ABD2}"/>
    <cellStyle name="Millares 3 2 8 6" xfId="2461" xr:uid="{9D7A97C6-E04D-431A-A4D7-6F8B5E408B19}"/>
    <cellStyle name="Millares 3 2 9" xfId="387" xr:uid="{B0960F9F-F7B6-47FF-8AB6-22AEADC9A489}"/>
    <cellStyle name="Millares 3 2 9 2" xfId="5228" xr:uid="{2BC063D5-50EF-4E9A-A69A-5C9AC55A85B8}"/>
    <cellStyle name="Millares 3 2 9 3" xfId="2838" xr:uid="{2FAE24D9-CAD8-4895-BF92-34B34D454DAE}"/>
    <cellStyle name="Millares 3 20" xfId="3107" xr:uid="{CC789BAF-6BA3-437C-94F6-389D55BD1A2C}"/>
    <cellStyle name="Millares 3 20 2" xfId="5495" xr:uid="{9D50A4C1-42F0-49D3-8D88-483CF26FE80C}"/>
    <cellStyle name="Millares 3 21" xfId="3138" xr:uid="{525DB616-0F8B-49C6-89DB-B4B2004D61CA}"/>
    <cellStyle name="Millares 3 21 2" xfId="5525" xr:uid="{D3BB6340-BF29-4489-BCCD-52911AA08028}"/>
    <cellStyle name="Millares 3 22" xfId="3169" xr:uid="{FA0C0F7F-AC88-4424-8A69-688EFCC46613}"/>
    <cellStyle name="Millares 3 22 2" xfId="5555" xr:uid="{46198844-1E7E-4941-875F-3002D0A6D99C}"/>
    <cellStyle name="Millares 3 23" xfId="3199" xr:uid="{33E0D072-7597-4946-B032-F66E469ED7C4}"/>
    <cellStyle name="Millares 3 23 2" xfId="5585" xr:uid="{E6C241C3-5F28-41C2-9A40-62CD2FD619EF}"/>
    <cellStyle name="Millares 3 24" xfId="3229" xr:uid="{BAB77EED-6201-4C3D-87C7-10C48DF2C392}"/>
    <cellStyle name="Millares 3 24 2" xfId="5615" xr:uid="{984B96A7-C2E0-422A-88C7-C2DAA2B90C25}"/>
    <cellStyle name="Millares 3 25" xfId="3260" xr:uid="{44D377F4-7CEF-4E46-AD81-DFD8A81DB6E3}"/>
    <cellStyle name="Millares 3 25 2" xfId="5645" xr:uid="{1A9C444B-4A80-4A0F-A467-EBAE2B2DE43B}"/>
    <cellStyle name="Millares 3 26" xfId="3291" xr:uid="{B7C139DC-76CF-4AA4-AA7B-CDCCDAB0DE79}"/>
    <cellStyle name="Millares 3 26 2" xfId="5675" xr:uid="{056E4603-F465-452F-8EA5-1B6ABADF5180}"/>
    <cellStyle name="Millares 3 27" xfId="3321" xr:uid="{B749A0E1-B9BB-46A4-9405-F838399478D0}"/>
    <cellStyle name="Millares 3 27 2" xfId="5705" xr:uid="{33F122F5-2E8E-40CC-B8D9-E80640DF0A29}"/>
    <cellStyle name="Millares 3 28" xfId="3353" xr:uid="{31C96AE7-6171-4B1A-80B7-C9670189E88A}"/>
    <cellStyle name="Millares 3 29" xfId="3398" xr:uid="{02C75DFB-4410-4BD4-BC46-1C4A5329B937}"/>
    <cellStyle name="Millares 3 29 2" xfId="5765" xr:uid="{6B1A3AD5-AEA9-42AD-ACCF-01B9FCA7F208}"/>
    <cellStyle name="Millares 3 3" xfId="19" xr:uid="{3E341BB5-DEE1-40BB-A556-8D9CDFEF047E}"/>
    <cellStyle name="Millares 3 3 10" xfId="1312" xr:uid="{3B7421BC-9C0C-40A6-A04B-E47E582EBF93}"/>
    <cellStyle name="Millares 3 3 10 2" xfId="5327" xr:uid="{462B296D-D525-4765-A6F2-C1C8FBA864AA}"/>
    <cellStyle name="Millares 3 3 10 3" xfId="2939" xr:uid="{33D73E9B-320F-4FA2-89DA-D732A16D3ACB}"/>
    <cellStyle name="Millares 3 3 11" xfId="1772" xr:uid="{7681632F-9507-4857-BA29-6E8778799931}"/>
    <cellStyle name="Millares 3 3 11 2" xfId="5351" xr:uid="{6461CF0B-E7E2-40E6-A3A5-CD7648F9CC05}"/>
    <cellStyle name="Millares 3 3 11 3" xfId="2963" xr:uid="{51CF425C-1EB0-49EB-9D9B-66CF0694838B}"/>
    <cellStyle name="Millares 3 3 12" xfId="2993" xr:uid="{968C1378-2C6C-49ED-9AA5-83223F2521B8}"/>
    <cellStyle name="Millares 3 3 12 2" xfId="5381" xr:uid="{5459F6FE-DDC8-4552-93A2-0B5BC2F5EE9A}"/>
    <cellStyle name="Millares 3 3 13" xfId="3023" xr:uid="{C6E07D26-F2F9-410F-9E68-A58F8B62BCCE}"/>
    <cellStyle name="Millares 3 3 13 2" xfId="5411" xr:uid="{64B5CD6B-CE59-434D-AEC7-18E1F3FA7703}"/>
    <cellStyle name="Millares 3 3 14" xfId="3053" xr:uid="{73866043-0867-474B-B78A-679D259D1F0F}"/>
    <cellStyle name="Millares 3 3 14 2" xfId="5441" xr:uid="{8AE15FDA-6528-4088-A0F8-578BD815CBF2}"/>
    <cellStyle name="Millares 3 3 15" xfId="3083" xr:uid="{C7FB51E3-56A9-400D-81A1-8138F727186A}"/>
    <cellStyle name="Millares 3 3 15 2" xfId="5471" xr:uid="{898BBF8B-8289-4C18-86FA-088E07EEDDCD}"/>
    <cellStyle name="Millares 3 3 16" xfId="3113" xr:uid="{57E74BE6-6BBB-4328-B854-9B4CED63ED1C}"/>
    <cellStyle name="Millares 3 3 16 2" xfId="5501" xr:uid="{A6144048-5DEF-4245-A6FB-91E765C4F189}"/>
    <cellStyle name="Millares 3 3 17" xfId="3144" xr:uid="{5D7864F5-ADD7-4456-B2E0-EC6B611E8147}"/>
    <cellStyle name="Millares 3 3 17 2" xfId="5531" xr:uid="{D7CD1D93-5298-4560-898F-F05D9C2FCEBE}"/>
    <cellStyle name="Millares 3 3 18" xfId="3175" xr:uid="{5C62E06D-F9A3-4BFE-A710-C74BEDB551C2}"/>
    <cellStyle name="Millares 3 3 18 2" xfId="5561" xr:uid="{CEC4832B-9B44-44CD-88E4-CCD52CDFE84D}"/>
    <cellStyle name="Millares 3 3 19" xfId="3205" xr:uid="{759B6A05-C68E-4B0F-B531-B9F2978F99D5}"/>
    <cellStyle name="Millares 3 3 19 2" xfId="5591" xr:uid="{6159474E-A386-445D-AD11-FB8E826788C7}"/>
    <cellStyle name="Millares 3 3 2" xfId="39" xr:uid="{9BE392F8-1227-40CC-8A55-FA824460554F}"/>
    <cellStyle name="Millares 3 3 2 10" xfId="2975" xr:uid="{BBE3E92A-9312-46DC-A8A0-FC7A8784A68A}"/>
    <cellStyle name="Millares 3 3 2 10 2" xfId="5363" xr:uid="{CBA076FB-9281-432A-A585-B5216301CD0F}"/>
    <cellStyle name="Millares 3 3 2 11" xfId="3005" xr:uid="{5909843C-9F10-4F3A-97F5-FEE0843246CF}"/>
    <cellStyle name="Millares 3 3 2 11 2" xfId="5393" xr:uid="{F628BF3B-02CB-4A1F-A9C6-D09E3F15C518}"/>
    <cellStyle name="Millares 3 3 2 12" xfId="3035" xr:uid="{67FA7D7A-C6D8-4549-9A12-57C0ED2F8F7A}"/>
    <cellStyle name="Millares 3 3 2 12 2" xfId="5423" xr:uid="{07B539FE-28D1-4C00-99E1-B2A69ECD9802}"/>
    <cellStyle name="Millares 3 3 2 13" xfId="3065" xr:uid="{3C76E85F-43A4-45D7-8031-249B839B6F52}"/>
    <cellStyle name="Millares 3 3 2 13 2" xfId="5453" xr:uid="{13715911-E467-48B9-A3B4-C19D142872C6}"/>
    <cellStyle name="Millares 3 3 2 14" xfId="3095" xr:uid="{D83EA13F-6479-461C-B5DE-0CE60A5E1B0A}"/>
    <cellStyle name="Millares 3 3 2 14 2" xfId="5483" xr:uid="{1FC3A536-3691-46D9-AEE3-EDF595F716E3}"/>
    <cellStyle name="Millares 3 3 2 15" xfId="3125" xr:uid="{B1EEBABF-E873-44F6-BCE8-16BD2DCC0719}"/>
    <cellStyle name="Millares 3 3 2 15 2" xfId="5513" xr:uid="{71649A13-F123-4546-A373-6A6EE1E9639D}"/>
    <cellStyle name="Millares 3 3 2 16" xfId="3156" xr:uid="{4B156625-341A-422C-B82A-6065F1482B29}"/>
    <cellStyle name="Millares 3 3 2 16 2" xfId="5543" xr:uid="{CAAE5F8F-F39E-4A7C-874F-B9E79F0B980B}"/>
    <cellStyle name="Millares 3 3 2 17" xfId="3187" xr:uid="{ECCAAA56-F505-4C68-AC83-6DCC46EEA8AE}"/>
    <cellStyle name="Millares 3 3 2 17 2" xfId="5573" xr:uid="{B4D3FBF0-5FAF-4A13-B916-1DC71B48C79F}"/>
    <cellStyle name="Millares 3 3 2 18" xfId="3217" xr:uid="{83D0144B-96D8-4208-8189-08DBECCFCB48}"/>
    <cellStyle name="Millares 3 3 2 18 2" xfId="5603" xr:uid="{C7E5C849-7E57-4941-85B3-92CEA9F8C125}"/>
    <cellStyle name="Millares 3 3 2 19" xfId="3247" xr:uid="{C273F80C-9383-4B91-8588-F292F831760C}"/>
    <cellStyle name="Millares 3 3 2 19 2" xfId="5633" xr:uid="{77DA2E09-FF76-47A8-9753-D171D59662FD}"/>
    <cellStyle name="Millares 3 3 2 2" xfId="73" xr:uid="{64E0E035-F015-473B-98C3-982819CE433C}"/>
    <cellStyle name="Millares 3 3 2 2 10" xfId="4138" xr:uid="{172E7EDB-8F27-4F82-A400-A1E6871A49EA}"/>
    <cellStyle name="Millares 3 3 2 2 10 2" xfId="6504" xr:uid="{C804C7B8-AD97-4BC3-A66E-8CA8BF2B66D2}"/>
    <cellStyle name="Millares 3 3 2 2 11" xfId="4198" xr:uid="{1260F9EF-3C3B-40DF-9B71-DFE7582FD636}"/>
    <cellStyle name="Millares 3 3 2 2 11 2" xfId="6564" xr:uid="{16995148-E58A-4C56-B696-E06ECFD98EF5}"/>
    <cellStyle name="Millares 3 3 2 2 12" xfId="4258" xr:uid="{FAF03FDC-C785-422D-8042-C8D0C6E5E8CB}"/>
    <cellStyle name="Millares 3 3 2 2 12 2" xfId="6624" xr:uid="{CE82E6C5-69A2-4883-B86B-18674240EAE8}"/>
    <cellStyle name="Millares 3 3 2 2 13" xfId="4318" xr:uid="{41E87CCF-2425-4488-A776-F4BF321B4A2B}"/>
    <cellStyle name="Millares 3 3 2 2 13 2" xfId="6684" xr:uid="{29F91DD7-E873-4A7C-AF50-435028791980}"/>
    <cellStyle name="Millares 3 3 2 2 14" xfId="4429" xr:uid="{18FFFDF9-81E0-4C5A-A605-5FAF98A4CB55}"/>
    <cellStyle name="Millares 3 3 2 2 14 2" xfId="6790" xr:uid="{5DFFEDF7-D92D-4133-AD3D-03CDA04F0B7D}"/>
    <cellStyle name="Millares 3 3 2 2 15" xfId="4588" xr:uid="{C311001F-F09A-496E-B9D4-D185D8522CBE}"/>
    <cellStyle name="Millares 3 3 2 2 15 2" xfId="6945" xr:uid="{DCA2AD8D-F896-4014-A93A-EBF3BA0F3722}"/>
    <cellStyle name="Millares 3 3 2 2 16" xfId="4912" xr:uid="{18FD5E77-5C52-45D9-B500-74C42DBA0A57}"/>
    <cellStyle name="Millares 3 3 2 2 16 2" xfId="7269" xr:uid="{12F81D59-6F34-4B44-BDD2-C4E726D59402}"/>
    <cellStyle name="Millares 3 3 2 2 17" xfId="5171" xr:uid="{B722F495-7DA9-4C09-9E28-26DBDFDB124A}"/>
    <cellStyle name="Millares 3 3 2 2 18" xfId="2781" xr:uid="{3C09D7C8-AF02-489E-9F9B-E53E5230A3E8}"/>
    <cellStyle name="Millares 3 3 2 2 19" xfId="2276" xr:uid="{BEB290D2-84E5-4C66-B2C2-F4856523C110}"/>
    <cellStyle name="Millares 3 3 2 2 2" xfId="175" xr:uid="{36225577-A10E-496F-BEA7-3C8E06BE2DC6}"/>
    <cellStyle name="Millares 3 3 2 2 2 2" xfId="349" xr:uid="{A46B953E-2ECD-48DD-9A19-C16BF7BF581F}"/>
    <cellStyle name="Millares 3 3 2 2 2 2 2" xfId="813" xr:uid="{66BCEE2F-621B-40AA-8282-1E8C4A83F5A8}"/>
    <cellStyle name="Millares 3 3 2 2 2 2 2 2" xfId="7191" xr:uid="{4C05BBF9-799F-429A-9D0B-CC406C1DEE6D}"/>
    <cellStyle name="Millares 3 3 2 2 2 2 2 3" xfId="4834" xr:uid="{E9D073A0-BCD5-415E-9619-367EAA9A5686}"/>
    <cellStyle name="Millares 3 3 2 2 2 2 3" xfId="1274" xr:uid="{145EEEAE-203C-44B0-9F60-AAA8D1DFAE6B}"/>
    <cellStyle name="Millares 3 3 2 2 2 2 3 2" xfId="6866" xr:uid="{A1C3902D-ABA0-4F39-B3AC-631FCC23BE6B}"/>
    <cellStyle name="Millares 3 3 2 2 2 2 4" xfId="1735" xr:uid="{6DB73AB0-E17D-45B9-A803-554FBBCC5885}"/>
    <cellStyle name="Millares 3 3 2 2 2 2 4 2" xfId="4508" xr:uid="{A9CBC714-4AF8-4F49-8EA7-93D1C0489DCF}"/>
    <cellStyle name="Millares 3 3 2 2 2 2 5" xfId="2195" xr:uid="{66212C50-9A8C-4492-AFCB-8C6B22E8818E}"/>
    <cellStyle name="Millares 3 3 2 2 2 2 6" xfId="2657" xr:uid="{5D009732-FDDF-49DD-9215-4CB1ACA0FA2D}"/>
    <cellStyle name="Millares 3 3 2 2 2 3" xfId="583" xr:uid="{1DA0CD27-E943-4AA1-938C-5061B81AE583}"/>
    <cellStyle name="Millares 3 3 2 2 2 3 2" xfId="7021" xr:uid="{53A93FDF-E210-4A58-963D-26929F3CFBDD}"/>
    <cellStyle name="Millares 3 3 2 2 2 3 3" xfId="4664" xr:uid="{8CB2C35A-3321-4081-A123-75C9E35802FD}"/>
    <cellStyle name="Millares 3 3 2 2 2 4" xfId="1044" xr:uid="{E50E7981-9FA3-4D55-A7FD-4948C0AA940B}"/>
    <cellStyle name="Millares 3 3 2 2 2 4 2" xfId="7420" xr:uid="{60A97C8D-8FDC-4EB8-B7B3-634B51D1CCC0}"/>
    <cellStyle name="Millares 3 3 2 2 2 4 3" xfId="5063" xr:uid="{87724B09-D52D-459B-A8FF-789069F64111}"/>
    <cellStyle name="Millares 3 3 2 2 2 5" xfId="1505" xr:uid="{21F465A5-E9A2-403E-A126-4AAF1E9E6775}"/>
    <cellStyle name="Millares 3 3 2 2 2 5 2" xfId="6024" xr:uid="{9E7E28DE-3D2A-463F-A3E9-05616FAA8231}"/>
    <cellStyle name="Millares 3 3 2 2 2 6" xfId="1965" xr:uid="{4D13244A-4429-4D7C-847B-3BEF0B40967E}"/>
    <cellStyle name="Millares 3 3 2 2 2 6 2" xfId="3658" xr:uid="{3CE76A29-38EA-40A6-A365-CEFF9A1C7041}"/>
    <cellStyle name="Millares 3 3 2 2 2 7" xfId="2427" xr:uid="{21472630-E512-4E8B-9976-314874914798}"/>
    <cellStyle name="Millares 3 3 2 2 3" xfId="251" xr:uid="{2325D466-8D37-4E6E-9E34-036BA4B2831D}"/>
    <cellStyle name="Millares 3 3 2 2 3 2" xfId="738" xr:uid="{FE805C08-D5C9-41B0-AC86-8FB6EF14FF9A}"/>
    <cellStyle name="Millares 3 3 2 2 3 2 2" xfId="1199" xr:uid="{46AE6151-71B5-4FE5-AF84-F23E745809D5}"/>
    <cellStyle name="Millares 3 3 2 2 3 2 2 2" xfId="7097" xr:uid="{85238FBB-8AAA-403C-A7AC-E67DAFAB92A7}"/>
    <cellStyle name="Millares 3 3 2 2 3 2 3" xfId="1660" xr:uid="{3C4C9816-1698-42E7-A37B-7957FE9FEBBC}"/>
    <cellStyle name="Millares 3 3 2 2 3 2 3 2" xfId="4740" xr:uid="{C6364BAD-6060-4999-8D3B-A240DB1B256E}"/>
    <cellStyle name="Millares 3 3 2 2 3 2 4" xfId="2120" xr:uid="{A86FD095-265D-48E3-AE53-BE4B9DF9E65F}"/>
    <cellStyle name="Millares 3 3 2 2 3 2 5" xfId="2582" xr:uid="{198B2EA7-D27D-43C8-ADFD-311DA8E386CC}"/>
    <cellStyle name="Millares 3 3 2 2 3 3" xfId="508" xr:uid="{99BB4BCF-DB36-4B40-996C-775094C1B8A7}"/>
    <cellStyle name="Millares 3 3 2 2 3 3 2" xfId="7345" xr:uid="{EFCA4575-A775-44C1-9923-AE7E4DD19500}"/>
    <cellStyle name="Millares 3 3 2 2 3 3 3" xfId="4988" xr:uid="{3FCAB52D-ABA0-4BBD-84DB-63B006E9DA5D}"/>
    <cellStyle name="Millares 3 3 2 2 3 4" xfId="969" xr:uid="{9194BB72-2295-4EDF-ACC2-B8F07E77CCB8}"/>
    <cellStyle name="Millares 3 3 2 2 3 4 2" xfId="6084" xr:uid="{BEEC260F-3469-458F-863A-AB17704B1979}"/>
    <cellStyle name="Millares 3 3 2 2 3 5" xfId="1430" xr:uid="{20572B43-1A41-4C81-ADE7-83B00956699A}"/>
    <cellStyle name="Millares 3 3 2 2 3 5 2" xfId="3718" xr:uid="{1A6EEEEC-C9A4-48F9-B02C-EA83E4447F6E}"/>
    <cellStyle name="Millares 3 3 2 2 3 6" xfId="1890" xr:uid="{02F47E69-0853-4E98-8E0F-4DA95F2DFF2F}"/>
    <cellStyle name="Millares 3 3 2 2 3 7" xfId="2352" xr:uid="{A5647B86-F630-41EC-A765-D4ECE5B6E0EC}"/>
    <cellStyle name="Millares 3 3 2 2 4" xfId="662" xr:uid="{8EDACB75-8B1A-4632-A489-6F1334295406}"/>
    <cellStyle name="Millares 3 3 2 2 4 2" xfId="1123" xr:uid="{CE2964C5-069A-4139-8007-0D2211F2BBEC}"/>
    <cellStyle name="Millares 3 3 2 2 4 2 2" xfId="6144" xr:uid="{6033DF80-769E-40CD-8545-DAE9A1CE3AA8}"/>
    <cellStyle name="Millares 3 3 2 2 4 3" xfId="1584" xr:uid="{6AB43917-BD4A-4F40-BC9D-EEF936458BCB}"/>
    <cellStyle name="Millares 3 3 2 2 4 3 2" xfId="3778" xr:uid="{6D1227EC-5CA8-4F61-9446-3CCA705E66A9}"/>
    <cellStyle name="Millares 3 3 2 2 4 4" xfId="2044" xr:uid="{67AA38C2-7E55-4D03-A424-D9A029B33B14}"/>
    <cellStyle name="Millares 3 3 2 2 4 5" xfId="2506" xr:uid="{1B77F85B-44B2-4DD0-A0CE-66CA3FEDD9F3}"/>
    <cellStyle name="Millares 3 3 2 2 5" xfId="432" xr:uid="{2EBF6203-076D-4A75-B5B5-F707EE07A23A}"/>
    <cellStyle name="Millares 3 3 2 2 5 2" xfId="6204" xr:uid="{CE17BEFA-61DB-4AAE-BF12-27E26F51C5C1}"/>
    <cellStyle name="Millares 3 3 2 2 5 3" xfId="3838" xr:uid="{C72C517D-1E4C-46FA-901A-A47DCB835843}"/>
    <cellStyle name="Millares 3 3 2 2 6" xfId="893" xr:uid="{A9B69641-BF63-4490-828B-47C3A8FE04B9}"/>
    <cellStyle name="Millares 3 3 2 2 6 2" xfId="6264" xr:uid="{5FBD0E05-3C02-45E6-BB25-31F7C9A1C193}"/>
    <cellStyle name="Millares 3 3 2 2 6 3" xfId="3898" xr:uid="{3E2D7D61-3211-420B-AB0F-E754C0D6A85F}"/>
    <cellStyle name="Millares 3 3 2 2 7" xfId="1354" xr:uid="{AAFA63ED-75B7-4FAE-A4E8-52930CDA2658}"/>
    <cellStyle name="Millares 3 3 2 2 7 2" xfId="6324" xr:uid="{CB522CE4-A7CA-455B-BBD9-D17277FCB189}"/>
    <cellStyle name="Millares 3 3 2 2 7 3" xfId="3958" xr:uid="{CD507BB4-B9C3-4358-B9D6-235DD70DD215}"/>
    <cellStyle name="Millares 3 3 2 2 8" xfId="1814" xr:uid="{742DBB71-B131-4067-9C8A-934C1334ED62}"/>
    <cellStyle name="Millares 3 3 2 2 8 2" xfId="6384" xr:uid="{16AA2CCF-5EA5-4BAE-BEC2-BF818E638182}"/>
    <cellStyle name="Millares 3 3 2 2 8 3" xfId="4018" xr:uid="{18AC15E6-3163-4068-9626-4A5D774F6CC3}"/>
    <cellStyle name="Millares 3 3 2 2 9" xfId="4078" xr:uid="{543CA45A-548B-4C8B-991A-3F16D41455B1}"/>
    <cellStyle name="Millares 3 3 2 2 9 2" xfId="6444" xr:uid="{612AF2F6-DC0B-40A7-AE9A-B15AFE9A83A1}"/>
    <cellStyle name="Millares 3 3 2 20" xfId="3278" xr:uid="{6A7016AB-35D7-4219-9D41-C221A4AEA429}"/>
    <cellStyle name="Millares 3 3 2 20 2" xfId="5663" xr:uid="{95ECE7C9-10DF-4518-AA30-B4A3D6A58EFB}"/>
    <cellStyle name="Millares 3 3 2 21" xfId="3309" xr:uid="{5BFAB4E2-8277-4E8B-B582-DDFA1B797535}"/>
    <cellStyle name="Millares 3 3 2 21 2" xfId="5693" xr:uid="{DBB3AA8D-05C2-4F19-B592-F77BAF421B15}"/>
    <cellStyle name="Millares 3 3 2 22" xfId="3339" xr:uid="{44D7F753-8B3E-43C0-B87E-DC6A0F9685A0}"/>
    <cellStyle name="Millares 3 3 2 22 2" xfId="5723" xr:uid="{86C99286-1CC5-40F8-A6D8-B69382C64211}"/>
    <cellStyle name="Millares 3 3 2 23" xfId="3378" xr:uid="{D52BC4A2-0631-4CED-AA78-1A4B57069385}"/>
    <cellStyle name="Millares 3 3 2 23 2" xfId="5746" xr:uid="{C0CFE6CF-9FA4-47CB-8188-C372458EE0EA}"/>
    <cellStyle name="Millares 3 3 2 24" xfId="3416" xr:uid="{24599313-B6D3-485D-B838-477BAADAC511}"/>
    <cellStyle name="Millares 3 3 2 24 2" xfId="5783" xr:uid="{2AD28243-D00E-4F96-A66D-E135A81F29F0}"/>
    <cellStyle name="Millares 3 3 2 25" xfId="3446" xr:uid="{FB695EEA-C822-4522-BC62-1398C618060C}"/>
    <cellStyle name="Millares 3 3 2 25 2" xfId="5813" xr:uid="{DB472899-02E1-4438-B907-04C8C96CA8CD}"/>
    <cellStyle name="Millares 3 3 2 26" xfId="3476" xr:uid="{6387D043-341C-4AF7-8BB4-BECDD4404E71}"/>
    <cellStyle name="Millares 3 3 2 26 2" xfId="5843" xr:uid="{B9A9A97C-038E-4BBA-ADAA-352D3A1FD039}"/>
    <cellStyle name="Millares 3 3 2 27" xfId="3506" xr:uid="{57B33A57-5A46-4A1F-9EE3-3320E041510A}"/>
    <cellStyle name="Millares 3 3 2 27 2" xfId="5873" xr:uid="{0EE3F37D-B084-4D1B-B6B7-02F0132A93D0}"/>
    <cellStyle name="Millares 3 3 2 28" xfId="3536" xr:uid="{F7F60D27-EB64-409C-A32D-9F50822F329D}"/>
    <cellStyle name="Millares 3 3 2 28 2" xfId="5903" xr:uid="{4BAF2104-461C-403B-831D-C37A0E19105E}"/>
    <cellStyle name="Millares 3 3 2 29" xfId="3567" xr:uid="{B56B565B-E64C-4AD5-A9F3-A78A8BDEEF9B}"/>
    <cellStyle name="Millares 3 3 2 29 2" xfId="5933" xr:uid="{05FEC6BC-3191-481E-804C-C942B1506852}"/>
    <cellStyle name="Millares 3 3 2 3" xfId="145" xr:uid="{6C1FB1BE-F5F3-4E81-9362-67039694B598}"/>
    <cellStyle name="Millares 3 3 2 3 2" xfId="318" xr:uid="{06AA5104-8EC5-4F87-A025-5C2FC33A7A02}"/>
    <cellStyle name="Millares 3 3 2 3 2 2" xfId="783" xr:uid="{E144D35E-892E-464F-A403-B96BC4F9FA60}"/>
    <cellStyle name="Millares 3 3 2 3 2 2 2" xfId="7161" xr:uid="{541E0709-82D4-4F21-8BF2-86CA74D814B3}"/>
    <cellStyle name="Millares 3 3 2 3 2 2 3" xfId="4804" xr:uid="{C93249BD-A668-462F-A6F6-8A777102DD43}"/>
    <cellStyle name="Millares 3 3 2 3 2 3" xfId="1244" xr:uid="{58B1CB08-BB65-48FE-ABB6-83FAF2339158}"/>
    <cellStyle name="Millares 3 3 2 3 2 3 2" xfId="6836" xr:uid="{AAA71E07-C8CA-4DED-808B-E7B801CDAA6E}"/>
    <cellStyle name="Millares 3 3 2 3 2 4" xfId="1705" xr:uid="{3DFE7E49-8700-46BF-A08E-BAE6B97BCECB}"/>
    <cellStyle name="Millares 3 3 2 3 2 4 2" xfId="4477" xr:uid="{7F119887-8FBA-4BA1-A3C3-1D979163F05D}"/>
    <cellStyle name="Millares 3 3 2 3 2 5" xfId="2165" xr:uid="{4A62F51B-F91D-458F-9EC2-B49E440418F4}"/>
    <cellStyle name="Millares 3 3 2 3 2 6" xfId="2627" xr:uid="{E5AE3DF6-970A-48AD-8947-F3F81CC961F5}"/>
    <cellStyle name="Millares 3 3 2 3 3" xfId="553" xr:uid="{7FE512CD-DE90-423E-89BD-1546D8282FB7}"/>
    <cellStyle name="Millares 3 3 2 3 3 2" xfId="6991" xr:uid="{56BBEBD0-F154-49D4-A330-DF6A386D30AD}"/>
    <cellStyle name="Millares 3 3 2 3 3 3" xfId="4634" xr:uid="{70A0BB2A-FF77-4BFA-BC80-1C79479375D0}"/>
    <cellStyle name="Millares 3 3 2 3 4" xfId="1014" xr:uid="{9FCF546A-EFFC-490C-80A9-C809C515DECE}"/>
    <cellStyle name="Millares 3 3 2 3 4 2" xfId="7390" xr:uid="{31605253-EF09-480F-B568-7528E30FFDCB}"/>
    <cellStyle name="Millares 3 3 2 3 4 3" xfId="5033" xr:uid="{94B7AA73-9EF3-4033-97CB-787FF91D0CF1}"/>
    <cellStyle name="Millares 3 3 2 3 5" xfId="1475" xr:uid="{D732DFDF-E094-4E9A-A6A7-C398165ED0CB}"/>
    <cellStyle name="Millares 3 3 2 3 5 2" xfId="5195" xr:uid="{F5FB2741-87B7-4CBB-9DD9-CDBBFE9FA189}"/>
    <cellStyle name="Millares 3 3 2 3 6" xfId="1935" xr:uid="{EC0E2E78-F578-4F2E-9D6D-158D41B7CE2B}"/>
    <cellStyle name="Millares 3 3 2 3 6 2" xfId="2805" xr:uid="{63460D05-6879-4550-B38D-A0554B0A9F64}"/>
    <cellStyle name="Millares 3 3 2 3 7" xfId="2397" xr:uid="{58AD6037-1672-482B-A009-C665E68CB9E1}"/>
    <cellStyle name="Millares 3 3 2 30" xfId="3597" xr:uid="{22223847-C1AF-4C0A-A997-D5942C66191E}"/>
    <cellStyle name="Millares 3 3 2 30 2" xfId="5963" xr:uid="{0C996963-3553-4F03-B121-287D39D16EA9}"/>
    <cellStyle name="Millares 3 3 2 31" xfId="3628" xr:uid="{800B9AB7-AAE2-4DC7-8AEE-006032992BC3}"/>
    <cellStyle name="Millares 3 3 2 31 2" xfId="5994" xr:uid="{C500EC77-3DEC-4B1A-9D1C-F67A36511C4B}"/>
    <cellStyle name="Millares 3 3 2 32" xfId="3688" xr:uid="{00C5B2D6-609F-4CA7-8415-FAA3C55C9C50}"/>
    <cellStyle name="Millares 3 3 2 32 2" xfId="6054" xr:uid="{48089C20-8E8C-4C93-A029-72806E5C5F8C}"/>
    <cellStyle name="Millares 3 3 2 33" xfId="3748" xr:uid="{72AF5428-E19B-4D62-A0B3-DC80EA6F99A4}"/>
    <cellStyle name="Millares 3 3 2 33 2" xfId="6114" xr:uid="{2BBE0416-13D0-4695-8D7C-CB43030448E0}"/>
    <cellStyle name="Millares 3 3 2 34" xfId="3808" xr:uid="{C3C4513D-E212-4C3F-9714-AFB799AEBBF6}"/>
    <cellStyle name="Millares 3 3 2 34 2" xfId="6174" xr:uid="{8F8B521F-9123-4522-8455-8940941345BF}"/>
    <cellStyle name="Millares 3 3 2 35" xfId="3868" xr:uid="{64C03F1B-E90F-4EA8-9F07-E2A3E9D0F5B1}"/>
    <cellStyle name="Millares 3 3 2 35 2" xfId="6234" xr:uid="{374E470D-DF5F-467E-B640-3A15E56C94ED}"/>
    <cellStyle name="Millares 3 3 2 36" xfId="3928" xr:uid="{5F1F6B7D-6F88-42A6-8739-CA378E7CD198}"/>
    <cellStyle name="Millares 3 3 2 36 2" xfId="6294" xr:uid="{15C00FF2-2752-4968-999B-E11C452C4695}"/>
    <cellStyle name="Millares 3 3 2 37" xfId="3988" xr:uid="{294C8F92-005F-4678-A634-5E6CB77F9CEB}"/>
    <cellStyle name="Millares 3 3 2 37 2" xfId="6354" xr:uid="{370C2F57-6EEF-4531-82BC-D13A5DF72F08}"/>
    <cellStyle name="Millares 3 3 2 38" xfId="4048" xr:uid="{CD6D0D1A-080C-42A5-AD9E-C51A9E7DD064}"/>
    <cellStyle name="Millares 3 3 2 38 2" xfId="6414" xr:uid="{6C2F09C1-B947-4EA2-80E9-BDD3FAC82C4E}"/>
    <cellStyle name="Millares 3 3 2 39" xfId="4108" xr:uid="{06A4AC04-F6FB-440A-B991-A9C96E35F08C}"/>
    <cellStyle name="Millares 3 3 2 39 2" xfId="6474" xr:uid="{865D897C-6272-4BDB-AE53-6874E622F7E1}"/>
    <cellStyle name="Millares 3 3 2 4" xfId="221" xr:uid="{60449B52-DAE3-4F4F-A2F2-7C382ABD9943}"/>
    <cellStyle name="Millares 3 3 2 4 2" xfId="708" xr:uid="{4F900004-3D6E-4F68-A0CA-F56B636FF145}"/>
    <cellStyle name="Millares 3 3 2 4 2 2" xfId="1169" xr:uid="{EA4E2707-E95D-4306-A209-94275E78809D}"/>
    <cellStyle name="Millares 3 3 2 4 2 2 2" xfId="7067" xr:uid="{B90B02E5-5F99-4A36-90EE-E60EC97810A1}"/>
    <cellStyle name="Millares 3 3 2 4 2 3" xfId="1630" xr:uid="{B8862CC5-A8D2-47BE-B99B-332F8119A394}"/>
    <cellStyle name="Millares 3 3 2 4 2 3 2" xfId="4710" xr:uid="{A0AC127F-3465-4F2F-8AD1-C0A7E1E0E5DE}"/>
    <cellStyle name="Millares 3 3 2 4 2 4" xfId="2090" xr:uid="{054DD940-77B1-49FC-A7FF-573B2DC278EF}"/>
    <cellStyle name="Millares 3 3 2 4 2 5" xfId="2552" xr:uid="{E5928C34-6258-4DF3-8FDF-3FEB20FFADAD}"/>
    <cellStyle name="Millares 3 3 2 4 3" xfId="478" xr:uid="{76C86EE0-6747-43FE-B6F7-1D5AE08F5C73}"/>
    <cellStyle name="Millares 3 3 2 4 3 2" xfId="7315" xr:uid="{CF1D479F-975B-43B6-99B0-9A8AF989893A}"/>
    <cellStyle name="Millares 3 3 2 4 3 3" xfId="4958" xr:uid="{0F643163-D84A-47A4-A1D6-2E33B3136CDA}"/>
    <cellStyle name="Millares 3 3 2 4 4" xfId="939" xr:uid="{7472085E-414B-4A66-8827-511DBC6425F4}"/>
    <cellStyle name="Millares 3 3 2 4 4 2" xfId="5219" xr:uid="{CB6577F0-2A6F-40FE-A52C-F209B820FC8D}"/>
    <cellStyle name="Millares 3 3 2 4 5" xfId="1400" xr:uid="{D2B1BC32-0B49-4AA7-A84E-1907402FD4CE}"/>
    <cellStyle name="Millares 3 3 2 4 5 2" xfId="2829" xr:uid="{328D1EDA-44E4-4765-9727-FA363AD0E319}"/>
    <cellStyle name="Millares 3 3 2 4 6" xfId="1860" xr:uid="{E7D1AE62-17CD-4583-914A-40ECD62C30D5}"/>
    <cellStyle name="Millares 3 3 2 4 7" xfId="2322" xr:uid="{DBAB37FD-F2D2-4F91-AD57-B961CE61CEFC}"/>
    <cellStyle name="Millares 3 3 2 40" xfId="4168" xr:uid="{E221B8D9-0E5A-4A16-AD5C-FA046CA5A2E3}"/>
    <cellStyle name="Millares 3 3 2 40 2" xfId="6534" xr:uid="{9EC8224B-0ACE-4CC5-8AE9-347C3E978DF0}"/>
    <cellStyle name="Millares 3 3 2 41" xfId="4228" xr:uid="{AD2B8BEC-4241-4C33-A046-94761C95C77D}"/>
    <cellStyle name="Millares 3 3 2 41 2" xfId="6594" xr:uid="{B7F74ACB-B018-48EE-8E90-FAB519032D06}"/>
    <cellStyle name="Millares 3 3 2 42" xfId="4288" xr:uid="{DC45C888-07C4-46B0-9763-D5C791FE7B04}"/>
    <cellStyle name="Millares 3 3 2 42 2" xfId="6654" xr:uid="{3849F781-845F-4628-8D50-EDA09CD5019C}"/>
    <cellStyle name="Millares 3 3 2 43" xfId="4369" xr:uid="{6C4BBEAE-D0B6-4A5B-8E55-0C93E2360A49}"/>
    <cellStyle name="Millares 3 3 2 43 2" xfId="6730" xr:uid="{20B17CE7-D11A-4285-8AC2-167FECF1C65D}"/>
    <cellStyle name="Millares 3 3 2 44" xfId="4399" xr:uid="{5C799E0D-E52C-41AD-8899-95CC4DC112AA}"/>
    <cellStyle name="Millares 3 3 2 44 2" xfId="6760" xr:uid="{A6B0EF5D-2071-432A-A685-0E38386B15F6}"/>
    <cellStyle name="Millares 3 3 2 45" xfId="4558" xr:uid="{F048CBB2-CE77-4CDC-9B71-755A3FADE64A}"/>
    <cellStyle name="Millares 3 3 2 45 2" xfId="6915" xr:uid="{202610A6-718E-4DDE-9B6C-DAF6F51F007A}"/>
    <cellStyle name="Millares 3 3 2 46" xfId="4882" xr:uid="{5F8D9442-C65C-4A7A-9BBE-E57C9770A551}"/>
    <cellStyle name="Millares 3 3 2 46 2" xfId="7239" xr:uid="{73B7C7DE-D5EE-4CF7-A551-2E5F23B3CF25}"/>
    <cellStyle name="Millares 3 3 2 47" xfId="5147" xr:uid="{D7645035-507D-47BF-9A26-BB1A5E256794}"/>
    <cellStyle name="Millares 3 3 2 48" xfId="2757" xr:uid="{824783B6-A9F1-4D8D-9199-08060EF76A49}"/>
    <cellStyle name="Millares 3 3 2 49" xfId="2246" xr:uid="{EE162802-E5E9-495F-BFD5-B443212D6EFD}"/>
    <cellStyle name="Millares 3 3 2 5" xfId="632" xr:uid="{54B8A555-937A-445F-9E31-024F8D577F34}"/>
    <cellStyle name="Millares 3 3 2 5 2" xfId="1093" xr:uid="{BF22F0C0-6623-4DB0-8F5D-F4895442BA79}"/>
    <cellStyle name="Millares 3 3 2 5 2 2" xfId="5243" xr:uid="{2EB342F4-0F05-4F28-88EC-0D95C40E2A7B}"/>
    <cellStyle name="Millares 3 3 2 5 3" xfId="1554" xr:uid="{F4C0AFCD-92B0-4114-8779-A66C71444D2B}"/>
    <cellStyle name="Millares 3 3 2 5 3 2" xfId="2853" xr:uid="{765E67D4-2694-409B-A0E5-DC2622CB0103}"/>
    <cellStyle name="Millares 3 3 2 5 4" xfId="2014" xr:uid="{6BDD0FD6-630A-4D55-B1A9-E456E77F334D}"/>
    <cellStyle name="Millares 3 3 2 5 5" xfId="2476" xr:uid="{5430F31D-C3C9-491F-8DBC-47F993AF65D9}"/>
    <cellStyle name="Millares 3 3 2 6" xfId="402" xr:uid="{3795A2A2-336F-445B-B7C4-DEE396A42676}"/>
    <cellStyle name="Millares 3 3 2 6 2" xfId="5267" xr:uid="{EFECFF44-3B3E-4498-B78B-88732507DB23}"/>
    <cellStyle name="Millares 3 3 2 6 3" xfId="2878" xr:uid="{02F006D9-5851-4836-B42B-2F9334C82205}"/>
    <cellStyle name="Millares 3 3 2 7" xfId="863" xr:uid="{C3AF5626-BF92-4CD0-A304-35D60253BBCB}"/>
    <cellStyle name="Millares 3 3 2 7 2" xfId="5291" xr:uid="{DA102845-5422-430E-B3D9-1EFE71590C7B}"/>
    <cellStyle name="Millares 3 3 2 7 3" xfId="2903" xr:uid="{041E87CB-30AD-4534-B1D9-693E6520D467}"/>
    <cellStyle name="Millares 3 3 2 8" xfId="1324" xr:uid="{B4331395-905C-43ED-829C-4AB2B75617BF}"/>
    <cellStyle name="Millares 3 3 2 8 2" xfId="5315" xr:uid="{2BEB45A7-B456-4A8C-A271-ECAB10F44B8F}"/>
    <cellStyle name="Millares 3 3 2 8 3" xfId="2927" xr:uid="{C2530682-94E2-4873-A8BA-399A1F5432D2}"/>
    <cellStyle name="Millares 3 3 2 9" xfId="1784" xr:uid="{5EA4F8A2-FB3E-4407-96E7-D0BEB52FA304}"/>
    <cellStyle name="Millares 3 3 2 9 2" xfId="5339" xr:uid="{BF6885D3-E79A-449F-A0EB-65928C72721B}"/>
    <cellStyle name="Millares 3 3 2 9 3" xfId="2951" xr:uid="{0F8E4CF2-2F5E-400C-AF4B-CA4CAC4702F4}"/>
    <cellStyle name="Millares 3 3 20" xfId="3235" xr:uid="{752C4E46-6C3E-4852-8A0C-CC3ED7798E26}"/>
    <cellStyle name="Millares 3 3 20 2" xfId="5621" xr:uid="{74D16CBF-D11E-4D3B-B553-C486C5AED1A4}"/>
    <cellStyle name="Millares 3 3 21" xfId="3266" xr:uid="{95733257-A415-4684-8A07-B3B20E7C1FCF}"/>
    <cellStyle name="Millares 3 3 21 2" xfId="5651" xr:uid="{D9ED83B1-2EB5-4CCC-9A73-4265623FB879}"/>
    <cellStyle name="Millares 3 3 22" xfId="3297" xr:uid="{4492A847-2607-4266-A92F-657C50CA65E7}"/>
    <cellStyle name="Millares 3 3 22 2" xfId="5681" xr:uid="{359894F9-8E95-4B01-BC85-DC81D2194FE7}"/>
    <cellStyle name="Millares 3 3 23" xfId="3327" xr:uid="{1F96E805-FBA8-4170-8F70-E2C5C08F9AC4}"/>
    <cellStyle name="Millares 3 3 23 2" xfId="5711" xr:uid="{EB49267D-C23E-4C6C-963E-01FFBBBAD3C6}"/>
    <cellStyle name="Millares 3 3 24" xfId="3365" xr:uid="{F8E3B21C-37D2-465B-B0F3-E6788D27C488}"/>
    <cellStyle name="Millares 3 3 25" xfId="3404" xr:uid="{C2FC4D48-FD73-4283-B522-2352763603A6}"/>
    <cellStyle name="Millares 3 3 25 2" xfId="5771" xr:uid="{1BC16D8C-76C6-44C4-A2CB-D430D4BA7794}"/>
    <cellStyle name="Millares 3 3 26" xfId="3434" xr:uid="{3B727064-C633-4666-A297-A7FFDBE83D58}"/>
    <cellStyle name="Millares 3 3 26 2" xfId="5801" xr:uid="{6EE65B57-1637-4B6D-945F-B97771BD0AA2}"/>
    <cellStyle name="Millares 3 3 27" xfId="3464" xr:uid="{96C845D6-C86E-4D99-97B7-6DBA85EC0528}"/>
    <cellStyle name="Millares 3 3 27 2" xfId="5831" xr:uid="{8992AD42-4A6F-408E-ABE9-AF8FCE5B61F6}"/>
    <cellStyle name="Millares 3 3 28" xfId="3494" xr:uid="{C8FD3E7A-9395-46DB-9627-924BB1C061D1}"/>
    <cellStyle name="Millares 3 3 28 2" xfId="5861" xr:uid="{A39A2A99-B6EB-46ED-AD2E-E42E59E4C16C}"/>
    <cellStyle name="Millares 3 3 29" xfId="3524" xr:uid="{255BC2E1-3B2A-4594-AD79-9FD45ED9F575}"/>
    <cellStyle name="Millares 3 3 29 2" xfId="5891" xr:uid="{31666AE2-7219-4CBB-9BEF-0DDB9BF2A08C}"/>
    <cellStyle name="Millares 3 3 3" xfId="61" xr:uid="{1EF7E58C-431E-4660-8A23-1DBDED4C07C0}"/>
    <cellStyle name="Millares 3 3 3 10" xfId="4126" xr:uid="{4BF32397-2042-44C6-9B1F-0A42910CA695}"/>
    <cellStyle name="Millares 3 3 3 10 2" xfId="6492" xr:uid="{B0F10403-1366-43CD-9F70-A69B510D7CAE}"/>
    <cellStyle name="Millares 3 3 3 11" xfId="4186" xr:uid="{BCB3928F-6278-474C-925E-00ABF483FC22}"/>
    <cellStyle name="Millares 3 3 3 11 2" xfId="6552" xr:uid="{234C008E-04E5-4B73-8EEF-1BD6D1269D10}"/>
    <cellStyle name="Millares 3 3 3 12" xfId="4246" xr:uid="{9928430D-72AB-48A9-8EA0-FBFD56C8B3AD}"/>
    <cellStyle name="Millares 3 3 3 12 2" xfId="6612" xr:uid="{EDFE700A-C6C9-42D8-84B8-11AD8E17742F}"/>
    <cellStyle name="Millares 3 3 3 13" xfId="4306" xr:uid="{484AE0A9-4350-445E-8752-D7BC176D419B}"/>
    <cellStyle name="Millares 3 3 3 13 2" xfId="6672" xr:uid="{3CBB1FEA-39BC-475A-AE89-987D18E7F1A6}"/>
    <cellStyle name="Millares 3 3 3 14" xfId="4417" xr:uid="{0C8A9D61-D47D-4554-8275-6CA808C44B92}"/>
    <cellStyle name="Millares 3 3 3 14 2" xfId="6778" xr:uid="{87F1EEF7-A443-40F4-BCC5-DC2ACEF88BAD}"/>
    <cellStyle name="Millares 3 3 3 15" xfId="4576" xr:uid="{E2CDEAB5-1B12-4962-90CE-FBEE35064B9C}"/>
    <cellStyle name="Millares 3 3 3 15 2" xfId="6933" xr:uid="{5D22095F-F64E-47B3-A8D2-1925CAD521D7}"/>
    <cellStyle name="Millares 3 3 3 16" xfId="4900" xr:uid="{E3013E9C-A029-4CEC-A77D-8FC1AC2E2007}"/>
    <cellStyle name="Millares 3 3 3 16 2" xfId="7257" xr:uid="{A0475BDE-AEB0-4F62-A38C-099A641D33C4}"/>
    <cellStyle name="Millares 3 3 3 17" xfId="5159" xr:uid="{63F6FA66-E6A0-4AFD-8ABB-46A462CFF014}"/>
    <cellStyle name="Millares 3 3 3 18" xfId="2769" xr:uid="{30227FEF-2848-451F-BE1B-9863DC5F7A9F}"/>
    <cellStyle name="Millares 3 3 3 19" xfId="2264" xr:uid="{43E1B777-D316-42B1-A7E7-B6587EAF6342}"/>
    <cellStyle name="Millares 3 3 3 2" xfId="163" xr:uid="{0FFE80BA-522B-401B-AA10-213AD3784DAD}"/>
    <cellStyle name="Millares 3 3 3 2 2" xfId="337" xr:uid="{B64BB5B6-55AD-4BE5-A14F-D200481EF530}"/>
    <cellStyle name="Millares 3 3 3 2 2 2" xfId="801" xr:uid="{A3B2DC9E-C0E2-42C4-BF8E-B15BC081B100}"/>
    <cellStyle name="Millares 3 3 3 2 2 2 2" xfId="7179" xr:uid="{74622705-AF1B-4281-B00E-ECD8810ABD1A}"/>
    <cellStyle name="Millares 3 3 3 2 2 2 3" xfId="4822" xr:uid="{CB1F6251-EC02-4837-B608-6AA881718C82}"/>
    <cellStyle name="Millares 3 3 3 2 2 3" xfId="1262" xr:uid="{8DA76772-157B-469C-9FBA-3A8C0A15E3E3}"/>
    <cellStyle name="Millares 3 3 3 2 2 3 2" xfId="6854" xr:uid="{07CC3153-26E6-46D1-BCF5-92400A54C481}"/>
    <cellStyle name="Millares 3 3 3 2 2 4" xfId="1723" xr:uid="{F0D553A0-B74A-4F84-B677-A092203F27FB}"/>
    <cellStyle name="Millares 3 3 3 2 2 4 2" xfId="4496" xr:uid="{C075A81E-FE99-4966-8485-7641090D47D7}"/>
    <cellStyle name="Millares 3 3 3 2 2 5" xfId="2183" xr:uid="{7D5CD28A-4DA1-4602-A471-6451B1346BBF}"/>
    <cellStyle name="Millares 3 3 3 2 2 6" xfId="2645" xr:uid="{2B2A1DDC-A979-4664-A6EB-27D601BF6AAA}"/>
    <cellStyle name="Millares 3 3 3 2 3" xfId="571" xr:uid="{1AAB2F86-3E88-40E6-B9FA-9D8E59ECCD3A}"/>
    <cellStyle name="Millares 3 3 3 2 3 2" xfId="7009" xr:uid="{0F956C7A-B409-46AE-AFB5-AA329308DDCF}"/>
    <cellStyle name="Millares 3 3 3 2 3 3" xfId="4652" xr:uid="{39ABC30E-4D24-4333-8F5A-54FFAE53B6B6}"/>
    <cellStyle name="Millares 3 3 3 2 4" xfId="1032" xr:uid="{90A3FFCD-EDB0-4839-90A7-47FE849CDC22}"/>
    <cellStyle name="Millares 3 3 3 2 4 2" xfId="7408" xr:uid="{60C61A42-BACC-43F7-9482-3FDDA8357B9C}"/>
    <cellStyle name="Millares 3 3 3 2 4 3" xfId="5051" xr:uid="{C1ABCD0C-7BDA-44D5-900C-3E63B53B28AD}"/>
    <cellStyle name="Millares 3 3 3 2 5" xfId="1493" xr:uid="{5CD10EA6-1A91-470D-88E6-339D962A1039}"/>
    <cellStyle name="Millares 3 3 3 2 5 2" xfId="6012" xr:uid="{A8280734-E620-4B62-BA5F-7B238FC51434}"/>
    <cellStyle name="Millares 3 3 3 2 6" xfId="1953" xr:uid="{86EFAF6A-F576-497C-8918-568EB4ED59CF}"/>
    <cellStyle name="Millares 3 3 3 2 6 2" xfId="3646" xr:uid="{8E3FBAC8-87DD-4934-A6D4-3533DF616858}"/>
    <cellStyle name="Millares 3 3 3 2 7" xfId="2415" xr:uid="{A2266835-9703-4033-A46F-C2DEC76781FB}"/>
    <cellStyle name="Millares 3 3 3 3" xfId="239" xr:uid="{C06A6CB0-54E2-4D6A-9A07-6C86765CA779}"/>
    <cellStyle name="Millares 3 3 3 3 2" xfId="726" xr:uid="{B4324F53-1B59-4B5A-8C4F-598D69B28B69}"/>
    <cellStyle name="Millares 3 3 3 3 2 2" xfId="1187" xr:uid="{61E562F1-E0E0-4A44-BD37-F646C82AA487}"/>
    <cellStyle name="Millares 3 3 3 3 2 2 2" xfId="7085" xr:uid="{4525A3FB-A51F-40E8-A190-5D3DA27BCD99}"/>
    <cellStyle name="Millares 3 3 3 3 2 3" xfId="1648" xr:uid="{3AE826D8-FDBA-41A5-9C40-8A845C0EBA6E}"/>
    <cellStyle name="Millares 3 3 3 3 2 3 2" xfId="4728" xr:uid="{F5CFCEB9-8916-44A8-BA8C-21CE6EABB67B}"/>
    <cellStyle name="Millares 3 3 3 3 2 4" xfId="2108" xr:uid="{B78F227F-95EA-426C-84E7-033D51C63EB0}"/>
    <cellStyle name="Millares 3 3 3 3 2 5" xfId="2570" xr:uid="{ADFFC4B9-B877-424B-8FB0-BBEAE4E9CBAE}"/>
    <cellStyle name="Millares 3 3 3 3 3" xfId="496" xr:uid="{95F90529-3601-43C5-9B74-516CDC6EA845}"/>
    <cellStyle name="Millares 3 3 3 3 3 2" xfId="7333" xr:uid="{DC37A1E0-7851-403A-A75D-4D0CDD87CB79}"/>
    <cellStyle name="Millares 3 3 3 3 3 3" xfId="4976" xr:uid="{31600139-92E2-4AFE-88F2-0E5707B432CD}"/>
    <cellStyle name="Millares 3 3 3 3 4" xfId="957" xr:uid="{9458B3D9-F054-4D77-B2DF-C7AD083412FE}"/>
    <cellStyle name="Millares 3 3 3 3 4 2" xfId="6072" xr:uid="{1D1A358E-7DCC-4FC4-9599-027DEB2B6506}"/>
    <cellStyle name="Millares 3 3 3 3 5" xfId="1418" xr:uid="{BE8BC894-1DE4-4195-8393-093B0C9866BA}"/>
    <cellStyle name="Millares 3 3 3 3 5 2" xfId="3706" xr:uid="{CBF769E7-FBC0-460D-9BEA-DB896F9DACBC}"/>
    <cellStyle name="Millares 3 3 3 3 6" xfId="1878" xr:uid="{86B1D5C4-8970-468D-B4B0-C9ABEBAAE6C8}"/>
    <cellStyle name="Millares 3 3 3 3 7" xfId="2340" xr:uid="{584F6BF2-FBE2-42E9-83E0-DC702143D0A0}"/>
    <cellStyle name="Millares 3 3 3 4" xfId="650" xr:uid="{8DA895C6-9302-43BC-9BD6-1FCB171991A8}"/>
    <cellStyle name="Millares 3 3 3 4 2" xfId="1111" xr:uid="{8A9AE366-5BF6-43D4-BB87-5A3155D05F17}"/>
    <cellStyle name="Millares 3 3 3 4 2 2" xfId="6132" xr:uid="{5DCC1C0D-838E-484C-884F-8799920C2121}"/>
    <cellStyle name="Millares 3 3 3 4 3" xfId="1572" xr:uid="{04B06034-263D-41AC-9FCF-5D29A39E24C8}"/>
    <cellStyle name="Millares 3 3 3 4 3 2" xfId="3766" xr:uid="{C2947C78-FF47-4896-BA4E-65837AFCBAD4}"/>
    <cellStyle name="Millares 3 3 3 4 4" xfId="2032" xr:uid="{BDE13559-C211-4A45-9A5C-F720DC2D1BE4}"/>
    <cellStyle name="Millares 3 3 3 4 5" xfId="2494" xr:uid="{5D9A817A-1C4A-4D6B-9C04-66BB937EC8BE}"/>
    <cellStyle name="Millares 3 3 3 5" xfId="420" xr:uid="{FF6B4A3E-53F1-4842-9705-DE4207281CB2}"/>
    <cellStyle name="Millares 3 3 3 5 2" xfId="6192" xr:uid="{8C498E18-3ACF-4486-B7A4-8F4264F6331F}"/>
    <cellStyle name="Millares 3 3 3 5 3" xfId="3826" xr:uid="{F954DE08-E3BE-4834-8947-6E13D84594BD}"/>
    <cellStyle name="Millares 3 3 3 6" xfId="881" xr:uid="{88C4CB45-AEDA-413F-974D-4A612CC382A4}"/>
    <cellStyle name="Millares 3 3 3 6 2" xfId="6252" xr:uid="{9A8B8720-4B2D-4EDE-B9D9-48E4D9F10F3A}"/>
    <cellStyle name="Millares 3 3 3 6 3" xfId="3886" xr:uid="{9A3A4862-5EAF-4DCF-839F-CBB171F60300}"/>
    <cellStyle name="Millares 3 3 3 7" xfId="1342" xr:uid="{65CBFE50-EF8D-41F1-9B6B-DF38BD413B05}"/>
    <cellStyle name="Millares 3 3 3 7 2" xfId="6312" xr:uid="{8C754886-78DB-4E6A-8FE7-2B71570D967B}"/>
    <cellStyle name="Millares 3 3 3 7 3" xfId="3946" xr:uid="{2BAC0EF6-B56B-4AE4-A780-3F569003802F}"/>
    <cellStyle name="Millares 3 3 3 8" xfId="1802" xr:uid="{23479957-63B7-4281-9D50-BDA3A3CA7E81}"/>
    <cellStyle name="Millares 3 3 3 8 2" xfId="6372" xr:uid="{F1A447F4-B5F3-4B07-AB9F-F5AF4DF4E8E9}"/>
    <cellStyle name="Millares 3 3 3 8 3" xfId="4006" xr:uid="{260EBF99-6026-4DBA-813B-3AC726C4406A}"/>
    <cellStyle name="Millares 3 3 3 9" xfId="4066" xr:uid="{D4DBF38E-051A-4B0D-8580-59E5FC117F54}"/>
    <cellStyle name="Millares 3 3 3 9 2" xfId="6432" xr:uid="{FF534360-1A33-409A-B4F3-C489AC5C6E53}"/>
    <cellStyle name="Millares 3 3 30" xfId="3555" xr:uid="{AE431AA1-6FA4-4CC7-BB0C-90BEA463B0C0}"/>
    <cellStyle name="Millares 3 3 30 2" xfId="5921" xr:uid="{0E73F471-C531-41E2-A1BB-46C449ACA97E}"/>
    <cellStyle name="Millares 3 3 31" xfId="3585" xr:uid="{35E2A136-6929-4C9A-B55B-E606E5F4EA8D}"/>
    <cellStyle name="Millares 3 3 31 2" xfId="5951" xr:uid="{D97140C1-26EA-4603-B60C-A7E5AA423500}"/>
    <cellStyle name="Millares 3 3 32" xfId="3616" xr:uid="{2D63173F-70AB-45FD-9C86-B05119190B65}"/>
    <cellStyle name="Millares 3 3 32 2" xfId="5982" xr:uid="{529360B6-CB10-4E2B-A255-844029642887}"/>
    <cellStyle name="Millares 3 3 33" xfId="3676" xr:uid="{88BC4BA6-7111-43A3-BCA6-0828C86A077D}"/>
    <cellStyle name="Millares 3 3 33 2" xfId="6042" xr:uid="{2A6A99FF-C57B-4DCF-9514-9157ED583EDC}"/>
    <cellStyle name="Millares 3 3 34" xfId="3736" xr:uid="{E13374B2-1C2D-407E-827F-21B6A902D8D7}"/>
    <cellStyle name="Millares 3 3 34 2" xfId="6102" xr:uid="{6A198E00-E34C-4153-851D-EF6207508691}"/>
    <cellStyle name="Millares 3 3 35" xfId="3796" xr:uid="{4768B8FB-66E6-4B0B-AD57-FBF9A22BC9F2}"/>
    <cellStyle name="Millares 3 3 35 2" xfId="6162" xr:uid="{E16F7A7B-0744-4288-8800-E30A870BF3F1}"/>
    <cellStyle name="Millares 3 3 36" xfId="3856" xr:uid="{430C7B0D-BB25-4124-864C-912AE547A0CB}"/>
    <cellStyle name="Millares 3 3 36 2" xfId="6222" xr:uid="{06660A9F-CA46-4CE8-938D-DEF1988E4C73}"/>
    <cellStyle name="Millares 3 3 37" xfId="3916" xr:uid="{FA670111-5EE3-4936-8114-7DA6E287E68E}"/>
    <cellStyle name="Millares 3 3 37 2" xfId="6282" xr:uid="{E55D8091-1317-4ABC-8E78-A0D9086F16C1}"/>
    <cellStyle name="Millares 3 3 38" xfId="3976" xr:uid="{1D03EFEA-263C-42BA-8A76-CE5B3B911CE8}"/>
    <cellStyle name="Millares 3 3 38 2" xfId="6342" xr:uid="{B4527E32-B78B-4E49-A497-072AACDC9EC9}"/>
    <cellStyle name="Millares 3 3 39" xfId="4036" xr:uid="{BF44FBE0-5985-482D-8D86-614AD42FC430}"/>
    <cellStyle name="Millares 3 3 39 2" xfId="6402" xr:uid="{5D95FF14-468E-499E-B928-BAADBD161D3F}"/>
    <cellStyle name="Millares 3 3 4" xfId="116" xr:uid="{581E67FB-9BFB-4B35-9459-D3A4D6D70268}"/>
    <cellStyle name="Millares 3 3 4 2" xfId="197" xr:uid="{4818E98B-A710-4659-9760-B4B6FD177971}"/>
    <cellStyle name="Millares 3 3 4 2 2" xfId="371" xr:uid="{7045F4E0-5A54-4C60-B22C-2DA95941385A}"/>
    <cellStyle name="Millares 3 3 4 2 2 2" xfId="834" xr:uid="{E7DE963B-574B-4F3B-B2A7-C4E0FF97C4E5}"/>
    <cellStyle name="Millares 3 3 4 2 2 2 2" xfId="7212" xr:uid="{40DB2515-52C3-41C0-A4C3-8CC5E7C216F6}"/>
    <cellStyle name="Millares 3 3 4 2 2 2 3" xfId="4855" xr:uid="{AB12016E-DBAB-4A0A-AB52-A9F5B4BBB33E}"/>
    <cellStyle name="Millares 3 3 4 2 2 3" xfId="1295" xr:uid="{534A3F2C-4363-4AAA-B2EA-F1D723D868B9}"/>
    <cellStyle name="Millares 3 3 4 2 2 3 2" xfId="6887" xr:uid="{34A3A0E3-29AC-4146-81E9-138975F858C9}"/>
    <cellStyle name="Millares 3 3 4 2 2 4" xfId="1756" xr:uid="{61107DF5-5DD0-441C-BD3D-A90044EEC66A}"/>
    <cellStyle name="Millares 3 3 4 2 2 4 2" xfId="4529" xr:uid="{A7762462-DB00-492C-BE70-77DDE17EAF4C}"/>
    <cellStyle name="Millares 3 3 4 2 2 5" xfId="2216" xr:uid="{DD5DF56B-5B1F-4797-B880-DFFBBA975A71}"/>
    <cellStyle name="Millares 3 3 4 2 2 6" xfId="2678" xr:uid="{D23B5090-A7C3-43B1-99C7-B47BA1BC37BF}"/>
    <cellStyle name="Millares 3 3 4 2 3" xfId="604" xr:uid="{249B6AE0-6944-4C71-A2C6-D9095584D9EB}"/>
    <cellStyle name="Millares 3 3 4 2 3 2" xfId="7043" xr:uid="{AE55E9EB-B007-49E2-B719-9CCBA7854C84}"/>
    <cellStyle name="Millares 3 3 4 2 3 3" xfId="4686" xr:uid="{E3F0E19A-16ED-49AA-AA50-EDFC59665F24}"/>
    <cellStyle name="Millares 3 3 4 2 4" xfId="1065" xr:uid="{41D755A0-EC2C-4E35-A30C-4E14F390DECE}"/>
    <cellStyle name="Millares 3 3 4 2 4 2" xfId="7441" xr:uid="{F9373E6B-EAAE-4F58-9AB0-F4A7BE55BD79}"/>
    <cellStyle name="Millares 3 3 4 2 4 3" xfId="5084" xr:uid="{F266750E-28EB-4476-B499-11024DF2A09F}"/>
    <cellStyle name="Millares 3 3 4 2 5" xfId="1526" xr:uid="{7BB87F22-FCFE-4DE6-A22B-8E53B07DCB03}"/>
    <cellStyle name="Millares 3 3 4 2 5 2" xfId="6706" xr:uid="{1B777E9C-A89D-4DBC-94AE-A3010852BE9E}"/>
    <cellStyle name="Millares 3 3 4 2 6" xfId="1986" xr:uid="{AF20308E-2441-4B4D-B1B2-350FEEF518E2}"/>
    <cellStyle name="Millares 3 3 4 2 6 2" xfId="4344" xr:uid="{5343D629-1559-4953-8D56-380F4667386F}"/>
    <cellStyle name="Millares 3 3 4 2 7" xfId="2448" xr:uid="{E80BAA9E-BF86-49C6-A82C-E7290A62D23B}"/>
    <cellStyle name="Millares 3 3 4 3" xfId="292" xr:uid="{137621EC-3A28-4A14-88B4-8164D2A63855}"/>
    <cellStyle name="Millares 3 3 4 3 2" xfId="760" xr:uid="{7E762EAB-8352-4E6F-AD4B-DCFCB37F22D3}"/>
    <cellStyle name="Millares 3 3 4 3 2 2" xfId="1221" xr:uid="{DF3B0556-C6F2-436E-BA13-EEE34371D672}"/>
    <cellStyle name="Millares 3 3 4 3 2 2 2" xfId="7138" xr:uid="{91444BBC-883A-4074-AF66-666A0DD44B17}"/>
    <cellStyle name="Millares 3 3 4 3 2 3" xfId="1682" xr:uid="{CE00F62E-3AB2-475F-9C91-142E72F918BF}"/>
    <cellStyle name="Millares 3 3 4 3 2 3 2" xfId="4781" xr:uid="{2BA808FC-803D-4C92-966B-A03C710A83AD}"/>
    <cellStyle name="Millares 3 3 4 3 2 4" xfId="2142" xr:uid="{6AA7A2F7-DC0B-4388-9971-4912BC01270E}"/>
    <cellStyle name="Millares 3 3 4 3 2 5" xfId="2604" xr:uid="{3F6B1950-3D1C-4021-8393-5AA58D4796E9}"/>
    <cellStyle name="Millares 3 3 4 3 3" xfId="530" xr:uid="{1C763C35-579E-426B-BB0B-9F7F751E6D54}"/>
    <cellStyle name="Millares 3 3 4 3 3 2" xfId="7367" xr:uid="{09940DDE-E628-4910-B161-FA1DABC2FEFA}"/>
    <cellStyle name="Millares 3 3 4 3 3 3" xfId="5010" xr:uid="{FF255B66-639C-43EA-A1C4-216AE649C0E9}"/>
    <cellStyle name="Millares 3 3 4 3 4" xfId="991" xr:uid="{D6001241-C778-445F-A9F1-92CED72B59B7}"/>
    <cellStyle name="Millares 3 3 4 3 4 2" xfId="6812" xr:uid="{B4C47913-8075-414B-BB86-56FB85BFE5DD}"/>
    <cellStyle name="Millares 3 3 4 3 5" xfId="1452" xr:uid="{EFAFBF14-480D-4EEC-8248-2D307E12AC3B}"/>
    <cellStyle name="Millares 3 3 4 3 5 2" xfId="4451" xr:uid="{66F7614A-63AA-4B8C-AA13-3AEC857817DC}"/>
    <cellStyle name="Millares 3 3 4 3 6" xfId="1912" xr:uid="{F571319C-6E32-4C26-914F-DAD9B7F0A71E}"/>
    <cellStyle name="Millares 3 3 4 3 7" xfId="2374" xr:uid="{131D8D85-8803-4D86-A678-80FBED5A99A2}"/>
    <cellStyle name="Millares 3 3 4 4" xfId="273" xr:uid="{DA0B848F-D948-4F72-BEDB-E993CE6286E4}"/>
    <cellStyle name="Millares 3 3 4 4 2" xfId="684" xr:uid="{80AB0F6F-3275-448F-B920-13C42DB0DDB4}"/>
    <cellStyle name="Millares 3 3 4 4 2 2" xfId="7119" xr:uid="{9B0FF25C-B2D9-4CDD-9327-B02C9CDC0CB9}"/>
    <cellStyle name="Millares 3 3 4 4 3" xfId="1145" xr:uid="{F9B57112-6655-4CE9-9EB3-83168650C869}"/>
    <cellStyle name="Millares 3 3 4 4 3 2" xfId="4762" xr:uid="{5FED897C-69A0-494D-8B30-1ECEC08249E2}"/>
    <cellStyle name="Millares 3 3 4 4 4" xfId="1606" xr:uid="{4CB9C9AD-7605-4850-BA64-A2AB46619D60}"/>
    <cellStyle name="Millares 3 3 4 4 5" xfId="2066" xr:uid="{72FBDCDF-3B7C-44BE-BC2D-3EEFCC420CC1}"/>
    <cellStyle name="Millares 3 3 4 4 6" xfId="2528" xr:uid="{63DD9D0C-3CAD-4F87-B9BA-F5DEB362CFF9}"/>
    <cellStyle name="Millares 3 3 4 5" xfId="454" xr:uid="{B20008DA-B62C-4267-BDBD-9ED07C41F5EA}"/>
    <cellStyle name="Millares 3 3 4 5 2" xfId="6967" xr:uid="{E6681AFF-47E8-4DE9-AEB5-F63B275E9304}"/>
    <cellStyle name="Millares 3 3 4 5 3" xfId="4610" xr:uid="{F693F520-E181-4765-A6D0-219D1AF24002}"/>
    <cellStyle name="Millares 3 3 4 6" xfId="915" xr:uid="{180FED47-D7F9-4E15-8004-387DA13FF75C}"/>
    <cellStyle name="Millares 3 3 4 6 2" xfId="7291" xr:uid="{F46FB998-D0CE-4D97-997C-7B887A38E2EB}"/>
    <cellStyle name="Millares 3 3 4 6 3" xfId="4934" xr:uid="{45C54A6E-7555-46C7-8262-D6A3244243AE}"/>
    <cellStyle name="Millares 3 3 4 7" xfId="1376" xr:uid="{09F732E5-F17E-4AB5-B7C9-828832A6BD38}"/>
    <cellStyle name="Millares 3 3 4 7 2" xfId="5183" xr:uid="{EE0C04A2-6A5F-4204-816B-EB9ECEF150F4}"/>
    <cellStyle name="Millares 3 3 4 8" xfId="1836" xr:uid="{7BB2152F-185B-47E3-B621-00FBB0024418}"/>
    <cellStyle name="Millares 3 3 4 8 2" xfId="2793" xr:uid="{8F9A4EDF-010C-429D-BCF4-359E2261ECA0}"/>
    <cellStyle name="Millares 3 3 4 9" xfId="2298" xr:uid="{C0295A44-CF6E-457D-B98C-D594F79CEDC3}"/>
    <cellStyle name="Millares 3 3 40" xfId="4096" xr:uid="{8DF87283-A8F5-4A00-9A32-B575D4AB674F}"/>
    <cellStyle name="Millares 3 3 40 2" xfId="6462" xr:uid="{82D34B42-9B58-46CE-A246-901B1CCCD25F}"/>
    <cellStyle name="Millares 3 3 41" xfId="4156" xr:uid="{58E244F2-A1A4-487F-AF05-804F1D7A6B48}"/>
    <cellStyle name="Millares 3 3 41 2" xfId="6522" xr:uid="{19755DA8-632C-4C69-BBC9-DB3812059209}"/>
    <cellStyle name="Millares 3 3 42" xfId="4216" xr:uid="{AD00695F-110B-4F7C-99FC-6DAF4D1D0E5D}"/>
    <cellStyle name="Millares 3 3 42 2" xfId="6582" xr:uid="{EE0055CF-C012-418C-8708-35AF3D3998CD}"/>
    <cellStyle name="Millares 3 3 43" xfId="4276" xr:uid="{85C436B0-06E4-4A46-B777-843C1EDE57D8}"/>
    <cellStyle name="Millares 3 3 43 2" xfId="6642" xr:uid="{C9A0DEB5-7961-4154-AB5A-CF77E540A41B}"/>
    <cellStyle name="Millares 3 3 44" xfId="2732" xr:uid="{EEEF7992-0621-4B34-91F1-E1D991279BD9}"/>
    <cellStyle name="Millares 3 3 44 2" xfId="5123" xr:uid="{337DE1D5-6A2E-4FED-80BB-275595CE7F27}"/>
    <cellStyle name="Millares 3 3 45" xfId="4357" xr:uid="{EE063F5B-F819-43E7-8BFD-5E614612FE69}"/>
    <cellStyle name="Millares 3 3 45 2" xfId="6718" xr:uid="{27FF7DFB-8889-45E0-829D-20EBD7E40F73}"/>
    <cellStyle name="Millares 3 3 46" xfId="4387" xr:uid="{9B577E61-38F1-4CC1-9514-B6BAA406C335}"/>
    <cellStyle name="Millares 3 3 46 2" xfId="6748" xr:uid="{4F7E91D8-E081-431C-8E97-59ABC50DABD0}"/>
    <cellStyle name="Millares 3 3 47" xfId="4546" xr:uid="{EB142EB4-72F5-4CA7-ADE7-698AE3BFC785}"/>
    <cellStyle name="Millares 3 3 47 2" xfId="6903" xr:uid="{E169C305-6B27-484B-A79C-7B9E10A81DF2}"/>
    <cellStyle name="Millares 3 3 48" xfId="4870" xr:uid="{E04E9594-5416-4995-9079-558A3C4A6F52}"/>
    <cellStyle name="Millares 3 3 48 2" xfId="7227" xr:uid="{DEA5865F-85CE-4214-9874-3FE479A59039}"/>
    <cellStyle name="Millares 3 3 49" xfId="5105" xr:uid="{BF9CCE04-174D-42F1-8510-FC70DEC5B596}"/>
    <cellStyle name="Millares 3 3 5" xfId="133" xr:uid="{BC77327A-6B77-4339-A848-B72C20094276}"/>
    <cellStyle name="Millares 3 3 5 2" xfId="302" xr:uid="{87C195E1-5276-40AD-879F-6C60B5F50123}"/>
    <cellStyle name="Millares 3 3 5 2 2" xfId="769" xr:uid="{26666F68-763C-44F9-A12D-580C3709234A}"/>
    <cellStyle name="Millares 3 3 5 2 2 2" xfId="7147" xr:uid="{850D71F2-7EFB-459B-B81E-929B2237B4DA}"/>
    <cellStyle name="Millares 3 3 5 2 2 3" xfId="4790" xr:uid="{CE509439-DEAD-4652-81EC-4B0A3CD59885}"/>
    <cellStyle name="Millares 3 3 5 2 3" xfId="1230" xr:uid="{3140B97F-C22C-4391-9DEE-3D662DEB4FEB}"/>
    <cellStyle name="Millares 3 3 5 2 3 2" xfId="6822" xr:uid="{96F115F4-CE3C-4203-A075-1FD8CB55BAD8}"/>
    <cellStyle name="Millares 3 3 5 2 4" xfId="1691" xr:uid="{01479F97-ECEC-449E-8FB2-90EA80CB835C}"/>
    <cellStyle name="Millares 3 3 5 2 4 2" xfId="4461" xr:uid="{3E844814-1772-479D-B2DD-E5C7ED0A4824}"/>
    <cellStyle name="Millares 3 3 5 2 5" xfId="2151" xr:uid="{90254FD7-3BE4-40E2-ABD4-A7905A72B741}"/>
    <cellStyle name="Millares 3 3 5 2 6" xfId="2613" xr:uid="{F7398605-B9C9-4716-900B-84514AF53C57}"/>
    <cellStyle name="Millares 3 3 5 3" xfId="539" xr:uid="{D33FA7AE-CFC1-44B7-95E7-E09C11C8E00B}"/>
    <cellStyle name="Millares 3 3 5 3 2" xfId="6979" xr:uid="{8830CEC7-DBBF-45B7-AB33-BA0A49F3383D}"/>
    <cellStyle name="Millares 3 3 5 3 3" xfId="4622" xr:uid="{CA9BAD49-9789-43E0-ABDF-147066CAB762}"/>
    <cellStyle name="Millares 3 3 5 4" xfId="1000" xr:uid="{001B5015-DEF2-4691-A757-1F79C0039DD7}"/>
    <cellStyle name="Millares 3 3 5 4 2" xfId="7376" xr:uid="{C537D8CB-0CBF-44EC-AA0C-B06EE9296449}"/>
    <cellStyle name="Millares 3 3 5 4 3" xfId="5019" xr:uid="{03E5ED9D-9852-4907-AA09-1FE3F6353D89}"/>
    <cellStyle name="Millares 3 3 5 5" xfId="1461" xr:uid="{6DD3565F-9E62-4270-AD38-52B31D79DE69}"/>
    <cellStyle name="Millares 3 3 5 5 2" xfId="5207" xr:uid="{BE7C8197-8FA3-42EC-9461-F5AE69E8CB56}"/>
    <cellStyle name="Millares 3 3 5 6" xfId="1921" xr:uid="{15D426D8-0A9E-4E12-B35A-D1996C0E3810}"/>
    <cellStyle name="Millares 3 3 5 6 2" xfId="2817" xr:uid="{58808414-9AC0-4347-8442-BA48878EA26A}"/>
    <cellStyle name="Millares 3 3 5 7" xfId="2383" xr:uid="{A68C3FBA-1EDE-4354-9B8F-88B59B533583}"/>
    <cellStyle name="Millares 3 3 50" xfId="2701" xr:uid="{C5D9DA8F-CEA4-4295-B8EF-2477A5A2B1C1}"/>
    <cellStyle name="Millares 3 3 51" xfId="2234" xr:uid="{478911D1-38FE-4600-91BD-4C49561E856C}"/>
    <cellStyle name="Millares 3 3 6" xfId="209" xr:uid="{029F5A97-30D3-4EF5-817A-84C305726D9D}"/>
    <cellStyle name="Millares 3 3 6 2" xfId="696" xr:uid="{39FA731C-D92D-40F9-8583-AB60EDB2AB81}"/>
    <cellStyle name="Millares 3 3 6 2 2" xfId="1157" xr:uid="{1FFDBD7E-9A4E-4557-ACDA-BB361A530892}"/>
    <cellStyle name="Millares 3 3 6 2 2 2" xfId="7055" xr:uid="{E457CE11-AAAD-43CF-8EC1-0135EBEB1CE3}"/>
    <cellStyle name="Millares 3 3 6 2 3" xfId="1618" xr:uid="{9A8D89A5-FA8D-4C67-A573-D03CA50D52EA}"/>
    <cellStyle name="Millares 3 3 6 2 3 2" xfId="4698" xr:uid="{49EBDADF-5163-497F-8C74-4864FF568B0F}"/>
    <cellStyle name="Millares 3 3 6 2 4" xfId="2078" xr:uid="{A7700E1F-7315-4C8D-AFBB-19ECA70A9CB6}"/>
    <cellStyle name="Millares 3 3 6 2 5" xfId="2540" xr:uid="{D0C59FC8-8B50-47A6-8303-DD6144970D43}"/>
    <cellStyle name="Millares 3 3 6 3" xfId="466" xr:uid="{5D31AA43-5A56-4394-9CFE-34B38043D3F1}"/>
    <cellStyle name="Millares 3 3 6 3 2" xfId="7303" xr:uid="{ACCCF6D3-662F-4683-B30E-794F4C22530E}"/>
    <cellStyle name="Millares 3 3 6 3 3" xfId="4946" xr:uid="{7CBF1552-7312-4ECA-A068-FF0E116770E5}"/>
    <cellStyle name="Millares 3 3 6 4" xfId="927" xr:uid="{425E9479-37BA-4605-90B2-7BDD11A399AB}"/>
    <cellStyle name="Millares 3 3 6 4 2" xfId="5231" xr:uid="{9A9DEC35-84E5-42B5-84E9-A9FE9B025597}"/>
    <cellStyle name="Millares 3 3 6 5" xfId="1388" xr:uid="{B64C36EF-35CA-47D3-A45A-07F8097E3EA2}"/>
    <cellStyle name="Millares 3 3 6 5 2" xfId="2841" xr:uid="{2528CC23-F8A8-4538-91A2-3B93006122E9}"/>
    <cellStyle name="Millares 3 3 6 6" xfId="1848" xr:uid="{3448472F-F2C7-40E9-9B43-BAE17ECEAA8A}"/>
    <cellStyle name="Millares 3 3 6 7" xfId="2310" xr:uid="{9D0FD664-21E8-4E46-B3FD-5CA902D67B81}"/>
    <cellStyle name="Millares 3 3 7" xfId="620" xr:uid="{8EC70045-1F88-4917-954F-4CE47C34761A}"/>
    <cellStyle name="Millares 3 3 7 2" xfId="1081" xr:uid="{DA3AFB9D-58F1-482B-98C2-146245C21ED7}"/>
    <cellStyle name="Millares 3 3 7 2 2" xfId="5255" xr:uid="{FCED5514-ADB0-4135-B9AD-FB376432196F}"/>
    <cellStyle name="Millares 3 3 7 3" xfId="1542" xr:uid="{84BB9A0A-E206-46FE-99EE-0D18BFFDF9EA}"/>
    <cellStyle name="Millares 3 3 7 3 2" xfId="2866" xr:uid="{C368DE0B-0F1F-4A96-9349-FA2E8B8AD42E}"/>
    <cellStyle name="Millares 3 3 7 4" xfId="2002" xr:uid="{B0490AA5-8CCB-4765-8F0E-1FC03C036866}"/>
    <cellStyle name="Millares 3 3 7 5" xfId="2464" xr:uid="{87A9A635-4B8D-4CD5-93A3-9D073646FF17}"/>
    <cellStyle name="Millares 3 3 8" xfId="390" xr:uid="{58954312-F12D-43BA-952F-837227E7D5A0}"/>
    <cellStyle name="Millares 3 3 8 2" xfId="5279" xr:uid="{3DC53210-99D6-46E7-BDB4-11D98A6D6EED}"/>
    <cellStyle name="Millares 3 3 8 3" xfId="2891" xr:uid="{F1E9DF68-A9A4-419D-8B1F-3F0FBC0E4B7D}"/>
    <cellStyle name="Millares 3 3 9" xfId="851" xr:uid="{BB2A703C-4806-4608-8697-369C4F4B08BA}"/>
    <cellStyle name="Millares 3 3 9 2" xfId="5303" xr:uid="{AFF222E5-90C3-4293-A482-F5F644E79E12}"/>
    <cellStyle name="Millares 3 3 9 3" xfId="2915" xr:uid="{43D64D89-B591-4F9D-9B47-3E98F29CE5AC}"/>
    <cellStyle name="Millares 3 30" xfId="3428" xr:uid="{24E5BCF6-E373-42F1-AF47-257C8A9BF179}"/>
    <cellStyle name="Millares 3 30 2" xfId="5795" xr:uid="{132065C6-3294-455D-B0C9-FBE51D1A4480}"/>
    <cellStyle name="Millares 3 31" xfId="3458" xr:uid="{72E4B69C-C42A-4BE4-80F2-EBD9987B2272}"/>
    <cellStyle name="Millares 3 31 2" xfId="5825" xr:uid="{DAC87045-0AD6-4941-A54C-2D26EF0F70D8}"/>
    <cellStyle name="Millares 3 32" xfId="3488" xr:uid="{307E071A-39E6-43C9-81AC-4D7D3F013CEC}"/>
    <cellStyle name="Millares 3 32 2" xfId="5855" xr:uid="{EE44AB3C-5BF1-4653-8737-7211ACC19F1A}"/>
    <cellStyle name="Millares 3 33" xfId="3518" xr:uid="{318EE5AF-23B5-4F18-A01C-B4B6F31F8D26}"/>
    <cellStyle name="Millares 3 33 2" xfId="5885" xr:uid="{90C64446-5489-4205-A30D-AE1E4A80DDAD}"/>
    <cellStyle name="Millares 3 34" xfId="3549" xr:uid="{21B7BD38-00EF-4C95-9872-2F5816724AE0}"/>
    <cellStyle name="Millares 3 34 2" xfId="5915" xr:uid="{0228A4E7-2F5F-4B64-9067-B4B5A4346578}"/>
    <cellStyle name="Millares 3 35" xfId="3579" xr:uid="{4383C9B1-4CE3-40B8-B35C-A326A85C2149}"/>
    <cellStyle name="Millares 3 35 2" xfId="5945" xr:uid="{D69D43F1-579F-495B-97AC-D4D091508FC1}"/>
    <cellStyle name="Millares 3 36" xfId="3610" xr:uid="{0CEB5F49-72A1-4D02-8E28-B60E0A6E455C}"/>
    <cellStyle name="Millares 3 36 2" xfId="5976" xr:uid="{6B5AA390-1142-4AA4-A477-5C76851236BD}"/>
    <cellStyle name="Millares 3 37" xfId="3670" xr:uid="{EAADC09C-D5F8-4035-B075-CCE65A5AEC02}"/>
    <cellStyle name="Millares 3 37 2" xfId="6036" xr:uid="{CD4A16E2-FCC8-4FFA-BA2E-A261325B7DC5}"/>
    <cellStyle name="Millares 3 38" xfId="3730" xr:uid="{7AD93696-2083-4FD4-A0A3-729B54EB0925}"/>
    <cellStyle name="Millares 3 38 2" xfId="6096" xr:uid="{71E156F5-772A-46DA-B0C1-63B19BEC6410}"/>
    <cellStyle name="Millares 3 39" xfId="3790" xr:uid="{B6F27D07-C19C-4EC1-BF81-E8477EE5F320}"/>
    <cellStyle name="Millares 3 39 2" xfId="6156" xr:uid="{F705F88A-E1B3-43E0-8503-501EEB9824A5}"/>
    <cellStyle name="Millares 3 4" xfId="31" xr:uid="{CEB6573E-6AED-4D9D-B59D-84EBFD8324E6}"/>
    <cellStyle name="Millares 3 4 10" xfId="1778" xr:uid="{17B9E2D5-BF30-485E-85D4-8220EE06BF68}"/>
    <cellStyle name="Millares 3 4 10 2" xfId="5357" xr:uid="{51E83E7F-5BAF-4581-919B-91B659971C11}"/>
    <cellStyle name="Millares 3 4 10 3" xfId="2969" xr:uid="{800C4DE6-3E65-4649-A3A9-66136A38D026}"/>
    <cellStyle name="Millares 3 4 11" xfId="2999" xr:uid="{7125632B-A245-4CE6-99F1-CE87C8DBBA92}"/>
    <cellStyle name="Millares 3 4 11 2" xfId="5387" xr:uid="{C4FE3B9E-9E21-4C50-B8C4-89480CD75DEA}"/>
    <cellStyle name="Millares 3 4 12" xfId="3029" xr:uid="{CE913FAB-B751-4805-A63C-70270E7A37D2}"/>
    <cellStyle name="Millares 3 4 12 2" xfId="5417" xr:uid="{61895192-8819-4E76-BACF-3CD5F2B040E0}"/>
    <cellStyle name="Millares 3 4 13" xfId="3059" xr:uid="{ECFC641D-DA68-4D3D-A9F3-77E056DCCEF6}"/>
    <cellStyle name="Millares 3 4 13 2" xfId="5447" xr:uid="{8CE84371-1C0A-43E8-92C8-48BAEDF1A9FB}"/>
    <cellStyle name="Millares 3 4 14" xfId="3089" xr:uid="{51B64744-47E7-4152-827D-DB9EEBEA449A}"/>
    <cellStyle name="Millares 3 4 14 2" xfId="5477" xr:uid="{D7B64A3B-E49E-4A53-854F-EA6E1EE0BF43}"/>
    <cellStyle name="Millares 3 4 15" xfId="3119" xr:uid="{97EDEFBE-E0F0-4E1C-AAA6-8CF2CFB0E47C}"/>
    <cellStyle name="Millares 3 4 15 2" xfId="5507" xr:uid="{06AE38DE-65F8-401D-AF77-8AEF8ED5DF34}"/>
    <cellStyle name="Millares 3 4 16" xfId="3150" xr:uid="{DAB365EB-25E7-4B7F-A3CC-94451809ED36}"/>
    <cellStyle name="Millares 3 4 16 2" xfId="5537" xr:uid="{0B15068F-A80F-41C0-9B4D-E97D9F3DEBFC}"/>
    <cellStyle name="Millares 3 4 17" xfId="3181" xr:uid="{28B3CC2F-98B7-4D91-A4EE-AE6F456B58C0}"/>
    <cellStyle name="Millares 3 4 17 2" xfId="5567" xr:uid="{EC4A610B-F92B-4DF4-827C-7FFF614DD71F}"/>
    <cellStyle name="Millares 3 4 18" xfId="3211" xr:uid="{E211B1FC-683B-420D-B91A-64DAC3DC01F6}"/>
    <cellStyle name="Millares 3 4 18 2" xfId="5597" xr:uid="{A524BB4B-282B-4F67-8FCE-605C64C54E65}"/>
    <cellStyle name="Millares 3 4 19" xfId="3241" xr:uid="{EA67EB43-E917-4A7F-8F62-B4F72379B9A8}"/>
    <cellStyle name="Millares 3 4 19 2" xfId="5627" xr:uid="{350FE812-CEA6-4DFA-AD28-794EA31E3443}"/>
    <cellStyle name="Millares 3 4 2" xfId="67" xr:uid="{4EEDF397-776B-4353-900D-3BCE0DCF2131}"/>
    <cellStyle name="Millares 3 4 2 10" xfId="4132" xr:uid="{E7C4A95C-1209-462E-B1C5-F3A7EBF06535}"/>
    <cellStyle name="Millares 3 4 2 10 2" xfId="6498" xr:uid="{574BF76A-5BDA-4133-9DBA-233A9173C514}"/>
    <cellStyle name="Millares 3 4 2 11" xfId="4192" xr:uid="{280F5D63-C4DF-4696-AEB5-7234ECD495D6}"/>
    <cellStyle name="Millares 3 4 2 11 2" xfId="6558" xr:uid="{24C592B1-4695-4200-9CF0-3F24D8C4E268}"/>
    <cellStyle name="Millares 3 4 2 12" xfId="4252" xr:uid="{BDBFA651-222A-4653-9677-E1E12DEC348B}"/>
    <cellStyle name="Millares 3 4 2 12 2" xfId="6618" xr:uid="{9B19C8B6-EDF8-4644-BF41-BE33A9F2C978}"/>
    <cellStyle name="Millares 3 4 2 13" xfId="4312" xr:uid="{49540D01-F84B-44A6-BF37-E560DD968312}"/>
    <cellStyle name="Millares 3 4 2 13 2" xfId="6678" xr:uid="{80646EDC-652A-4AB1-8AAC-03A38D5D9B94}"/>
    <cellStyle name="Millares 3 4 2 14" xfId="4423" xr:uid="{6EC0546A-81C5-4C36-A3F8-1A4E0E7B8A1D}"/>
    <cellStyle name="Millares 3 4 2 14 2" xfId="6784" xr:uid="{29F731F6-D17E-4D52-B8C2-ACC95C55AC7F}"/>
    <cellStyle name="Millares 3 4 2 15" xfId="4582" xr:uid="{250E4054-7601-4A6E-AA40-A433D4777FD5}"/>
    <cellStyle name="Millares 3 4 2 15 2" xfId="6939" xr:uid="{4DE80B58-21DC-4A5C-B683-6DEAE1A7D296}"/>
    <cellStyle name="Millares 3 4 2 16" xfId="4906" xr:uid="{16EEFFA1-180C-4C98-8928-77F92F051359}"/>
    <cellStyle name="Millares 3 4 2 16 2" xfId="7263" xr:uid="{C2E9D7C3-C2C6-4E67-B2F6-982ECE77700B}"/>
    <cellStyle name="Millares 3 4 2 17" xfId="5165" xr:uid="{F9F5D8A3-FEB4-434D-9CA8-29057E7BC042}"/>
    <cellStyle name="Millares 3 4 2 18" xfId="2775" xr:uid="{810E02B8-41D5-43B0-8D04-CA63E9F2978A}"/>
    <cellStyle name="Millares 3 4 2 19" xfId="2270" xr:uid="{1C790D77-758B-4B6C-A88A-563604E5A477}"/>
    <cellStyle name="Millares 3 4 2 2" xfId="169" xr:uid="{C2034260-EA16-44A8-A753-BCC9019EA624}"/>
    <cellStyle name="Millares 3 4 2 2 2" xfId="343" xr:uid="{E007D74E-2BC1-4E98-AF42-9FDB6B442C47}"/>
    <cellStyle name="Millares 3 4 2 2 2 2" xfId="807" xr:uid="{99C6D532-8541-429E-BB53-85C6B26A04AF}"/>
    <cellStyle name="Millares 3 4 2 2 2 2 2" xfId="7185" xr:uid="{4D26DBB4-E5D8-42D7-B7CA-86A929A2533C}"/>
    <cellStyle name="Millares 3 4 2 2 2 2 3" xfId="4828" xr:uid="{68E107BD-74D5-40E5-AA2D-7C55B4A486A4}"/>
    <cellStyle name="Millares 3 4 2 2 2 3" xfId="1268" xr:uid="{4D0E1A6A-A7DC-466B-8375-38A6703B0454}"/>
    <cellStyle name="Millares 3 4 2 2 2 3 2" xfId="6860" xr:uid="{4B2BFE2E-0438-4ADB-B074-525C3ECF5B48}"/>
    <cellStyle name="Millares 3 4 2 2 2 4" xfId="1729" xr:uid="{FD2F954C-EAB7-4665-A330-DF6C878E994F}"/>
    <cellStyle name="Millares 3 4 2 2 2 4 2" xfId="4502" xr:uid="{E6037C62-3B4E-4E17-90F4-6C12A60E94C9}"/>
    <cellStyle name="Millares 3 4 2 2 2 5" xfId="2189" xr:uid="{D6041F45-A38D-4A98-9F5A-B6E62C4709F9}"/>
    <cellStyle name="Millares 3 4 2 2 2 6" xfId="2651" xr:uid="{AF6EAE7E-AB4A-43F7-9DB6-B6C949DAF44B}"/>
    <cellStyle name="Millares 3 4 2 2 3" xfId="577" xr:uid="{DF537A12-BD18-49E1-BE3E-8BB5978EA9B1}"/>
    <cellStyle name="Millares 3 4 2 2 3 2" xfId="7015" xr:uid="{C629E9C8-63AF-4605-9E6B-6C2BC9248788}"/>
    <cellStyle name="Millares 3 4 2 2 3 3" xfId="4658" xr:uid="{BA5C9829-71FC-435F-8212-EC0552DC076D}"/>
    <cellStyle name="Millares 3 4 2 2 4" xfId="1038" xr:uid="{EF3A15CE-D102-4C34-B5DF-7BB5232ADDA6}"/>
    <cellStyle name="Millares 3 4 2 2 4 2" xfId="7414" xr:uid="{66C48AAB-2485-491B-AC61-24E7127CEA8A}"/>
    <cellStyle name="Millares 3 4 2 2 4 3" xfId="5057" xr:uid="{24B119D4-E74A-45EB-8407-E3D7F9C218FE}"/>
    <cellStyle name="Millares 3 4 2 2 5" xfId="1499" xr:uid="{8D68D340-7B7B-4824-8B31-8CD547813C39}"/>
    <cellStyle name="Millares 3 4 2 2 5 2" xfId="6018" xr:uid="{0C76633B-F221-4E45-ADAE-324D0BCEB747}"/>
    <cellStyle name="Millares 3 4 2 2 6" xfId="1959" xr:uid="{EB44A408-9D3C-4AE4-B0D9-7E4DA7073451}"/>
    <cellStyle name="Millares 3 4 2 2 6 2" xfId="3652" xr:uid="{38E1FE24-26A0-41E2-963A-53F9909959CB}"/>
    <cellStyle name="Millares 3 4 2 2 7" xfId="2421" xr:uid="{A9E7E826-24DE-4D32-9F2E-52D2A9F7C8C8}"/>
    <cellStyle name="Millares 3 4 2 3" xfId="245" xr:uid="{0870A366-4385-4BF8-B785-E4CD4969BE7A}"/>
    <cellStyle name="Millares 3 4 2 3 2" xfId="732" xr:uid="{03DDC1C6-ED44-4B68-8406-631D36C4C5FC}"/>
    <cellStyle name="Millares 3 4 2 3 2 2" xfId="1193" xr:uid="{76C673EA-4625-4D9A-A968-EE2D917AF580}"/>
    <cellStyle name="Millares 3 4 2 3 2 2 2" xfId="7091" xr:uid="{56D27D60-3C96-4685-BD75-D7C78D453BE7}"/>
    <cellStyle name="Millares 3 4 2 3 2 3" xfId="1654" xr:uid="{62570A79-4517-43F3-A9E9-641B6AE9FB39}"/>
    <cellStyle name="Millares 3 4 2 3 2 3 2" xfId="4734" xr:uid="{2371A029-C06A-4578-8684-E9A9221FC97D}"/>
    <cellStyle name="Millares 3 4 2 3 2 4" xfId="2114" xr:uid="{B70EC577-F101-4F8B-B8F2-605C95993902}"/>
    <cellStyle name="Millares 3 4 2 3 2 5" xfId="2576" xr:uid="{951F8FE2-7D8E-4F4E-B056-B3CF524E776A}"/>
    <cellStyle name="Millares 3 4 2 3 3" xfId="502" xr:uid="{60899973-E6DA-43B4-99EC-ED75AC337707}"/>
    <cellStyle name="Millares 3 4 2 3 3 2" xfId="7339" xr:uid="{AB8DFA70-C3E3-45EA-A7EE-E114E03D6A80}"/>
    <cellStyle name="Millares 3 4 2 3 3 3" xfId="4982" xr:uid="{A79C888A-3A7B-4521-AAF2-9C6646DD3A12}"/>
    <cellStyle name="Millares 3 4 2 3 4" xfId="963" xr:uid="{3217C18F-97AB-4CFA-9A22-B9A2F75E311C}"/>
    <cellStyle name="Millares 3 4 2 3 4 2" xfId="6078" xr:uid="{3A6E6785-8005-4B01-A5DA-AD3E1928ED49}"/>
    <cellStyle name="Millares 3 4 2 3 5" xfId="1424" xr:uid="{79ABF021-9F52-400B-BF81-347FCC8879DC}"/>
    <cellStyle name="Millares 3 4 2 3 5 2" xfId="3712" xr:uid="{8D1E550A-F97C-4C74-ACB4-252781E79ABE}"/>
    <cellStyle name="Millares 3 4 2 3 6" xfId="1884" xr:uid="{D97C53FC-5576-4D39-944E-49B79E98FF5D}"/>
    <cellStyle name="Millares 3 4 2 3 7" xfId="2346" xr:uid="{DBC1CECB-BF89-40CA-9DA8-91272AD5FC39}"/>
    <cellStyle name="Millares 3 4 2 4" xfId="656" xr:uid="{B726BDAC-9383-4455-8A5F-59361AF00C22}"/>
    <cellStyle name="Millares 3 4 2 4 2" xfId="1117" xr:uid="{08CAFA57-36DB-48FA-AA5A-1C46DE416A7E}"/>
    <cellStyle name="Millares 3 4 2 4 2 2" xfId="6138" xr:uid="{FA1CEC49-53BA-4ACE-841A-8BEB1D1A0148}"/>
    <cellStyle name="Millares 3 4 2 4 3" xfId="1578" xr:uid="{DEDD01B7-9530-4C6D-9B38-18B63CEDF4DE}"/>
    <cellStyle name="Millares 3 4 2 4 3 2" xfId="3772" xr:uid="{4F8C51A0-79A5-489F-9D28-C6213E8573CE}"/>
    <cellStyle name="Millares 3 4 2 4 4" xfId="2038" xr:uid="{7A6B377A-9376-42F0-9CA3-D9BB50F217FC}"/>
    <cellStyle name="Millares 3 4 2 4 5" xfId="2500" xr:uid="{FE06F303-3E12-4C83-A0E0-5DB7195746FA}"/>
    <cellStyle name="Millares 3 4 2 5" xfId="426" xr:uid="{59D90388-4C04-46AC-ADE7-ECF0765B64A1}"/>
    <cellStyle name="Millares 3 4 2 5 2" xfId="6198" xr:uid="{D151FC17-0F03-4F1D-B16A-C576B81C29CD}"/>
    <cellStyle name="Millares 3 4 2 5 3" xfId="3832" xr:uid="{08A23523-2D0E-4DD5-8C4E-233762A95D21}"/>
    <cellStyle name="Millares 3 4 2 6" xfId="887" xr:uid="{C5CF2317-6E6C-4CCC-917F-A36AD2B60E46}"/>
    <cellStyle name="Millares 3 4 2 6 2" xfId="6258" xr:uid="{246795B2-463A-4E7B-BA22-CEDF690F2349}"/>
    <cellStyle name="Millares 3 4 2 6 3" xfId="3892" xr:uid="{3D1E96A4-050F-4004-9167-766D3DEA5C68}"/>
    <cellStyle name="Millares 3 4 2 7" xfId="1348" xr:uid="{AE532192-E758-4A07-BF5C-1542AF5E1A30}"/>
    <cellStyle name="Millares 3 4 2 7 2" xfId="6318" xr:uid="{0A29E6A6-D76E-46E1-98DB-9E4ABF1BDE83}"/>
    <cellStyle name="Millares 3 4 2 7 3" xfId="3952" xr:uid="{6F0E8FB6-39E0-4105-BF60-87FBD403BDC9}"/>
    <cellStyle name="Millares 3 4 2 8" xfId="1808" xr:uid="{EB77456C-A725-4DC8-AB4E-C9E5D889E4E1}"/>
    <cellStyle name="Millares 3 4 2 8 2" xfId="6378" xr:uid="{939D7E71-1A47-4133-9092-2D96EB519A37}"/>
    <cellStyle name="Millares 3 4 2 8 3" xfId="4012" xr:uid="{5C82A9B1-1C56-4A4D-B045-7B9BA42797DF}"/>
    <cellStyle name="Millares 3 4 2 9" xfId="4072" xr:uid="{DCFDF52C-FC76-4E28-AF64-BFBC32605BF1}"/>
    <cellStyle name="Millares 3 4 2 9 2" xfId="6438" xr:uid="{86DFC537-295E-4B3A-9EBB-A57CB670BF83}"/>
    <cellStyle name="Millares 3 4 20" xfId="3272" xr:uid="{05E36366-B67A-47FE-8C4A-2135CAB4B055}"/>
    <cellStyle name="Millares 3 4 20 2" xfId="5657" xr:uid="{2B4744DF-2D93-4A7A-9627-817CBDF8EA49}"/>
    <cellStyle name="Millares 3 4 21" xfId="3303" xr:uid="{FEE88CE1-6D40-4BC7-9BE7-5FEAA33745E3}"/>
    <cellStyle name="Millares 3 4 21 2" xfId="5687" xr:uid="{B1E44B83-9022-4B04-ABDC-2FF3BCA4558F}"/>
    <cellStyle name="Millares 3 4 22" xfId="3333" xr:uid="{9A5A9194-3117-429D-9C17-C46B3D43CC2A}"/>
    <cellStyle name="Millares 3 4 22 2" xfId="5717" xr:uid="{46FE27B8-EE24-41A5-9B0C-4725EE5DD2AF}"/>
    <cellStyle name="Millares 3 4 23" xfId="3371" xr:uid="{1FAC6DCD-9467-4E8F-A5A6-9C9A4C0B4B14}"/>
    <cellStyle name="Millares 3 4 23 2" xfId="5740" xr:uid="{29C4D89B-C1DF-46F1-8D97-404D9004B4D4}"/>
    <cellStyle name="Millares 3 4 24" xfId="3410" xr:uid="{14159607-6C0C-4C4E-B07C-D8AD97839DE9}"/>
    <cellStyle name="Millares 3 4 24 2" xfId="5777" xr:uid="{EFC4BBDD-49CA-4A55-B953-0B1CDEF30AB1}"/>
    <cellStyle name="Millares 3 4 25" xfId="3440" xr:uid="{85A6E357-3BF5-4283-A027-97996D249B88}"/>
    <cellStyle name="Millares 3 4 25 2" xfId="5807" xr:uid="{61BE9BF1-2221-4DF0-8F9C-C63829227DB9}"/>
    <cellStyle name="Millares 3 4 26" xfId="3470" xr:uid="{8225A22D-974C-43F5-B11F-4E637FCDC82A}"/>
    <cellStyle name="Millares 3 4 26 2" xfId="5837" xr:uid="{2AA93B90-8606-4828-8ABB-D426637C6587}"/>
    <cellStyle name="Millares 3 4 27" xfId="3500" xr:uid="{BA988331-7177-4001-A2AF-8DB8760C86D4}"/>
    <cellStyle name="Millares 3 4 27 2" xfId="5867" xr:uid="{6065569A-8981-40C6-AD46-81F4F0989650}"/>
    <cellStyle name="Millares 3 4 28" xfId="3530" xr:uid="{F939DCEA-B3A1-4A6B-9410-B154302756BC}"/>
    <cellStyle name="Millares 3 4 28 2" xfId="5897" xr:uid="{5B024284-FFA1-44BD-8A24-A3677AC1E0B3}"/>
    <cellStyle name="Millares 3 4 29" xfId="3561" xr:uid="{50339DF7-DED7-4596-BDB9-34C813832AC7}"/>
    <cellStyle name="Millares 3 4 29 2" xfId="5927" xr:uid="{610A650D-66FC-4FB7-A882-5A29258F0D85}"/>
    <cellStyle name="Millares 3 4 3" xfId="95" xr:uid="{A97FE09B-EF73-4F5B-8DAE-7EC868BECF85}"/>
    <cellStyle name="Millares 3 4 3 2" xfId="4339" xr:uid="{3A2A2069-A148-4470-9C5C-490C26F69D7D}"/>
    <cellStyle name="Millares 3 4 3 3" xfId="5189" xr:uid="{B5E91520-104C-44CD-9FB7-7BC303B2C220}"/>
    <cellStyle name="Millares 3 4 3 4" xfId="2799" xr:uid="{B2FE4E42-747D-4919-81CC-2865C6D28864}"/>
    <cellStyle name="Millares 3 4 30" xfId="3591" xr:uid="{FC70F16B-B589-422D-BE7D-4E90F3A2AF12}"/>
    <cellStyle name="Millares 3 4 30 2" xfId="5957" xr:uid="{06F198A5-0EEB-4DB8-8225-A0951224551C}"/>
    <cellStyle name="Millares 3 4 31" xfId="3622" xr:uid="{510CCAD9-1FB3-4736-A97A-9A2307A07CBB}"/>
    <cellStyle name="Millares 3 4 31 2" xfId="5988" xr:uid="{2BB02007-9AF0-4B54-AB68-EA3C7F4F1F85}"/>
    <cellStyle name="Millares 3 4 32" xfId="3682" xr:uid="{18B24E92-1EBA-4C3D-AF6F-C95E1531597E}"/>
    <cellStyle name="Millares 3 4 32 2" xfId="6048" xr:uid="{6707F783-3C59-441C-BA99-6B49E7FB0235}"/>
    <cellStyle name="Millares 3 4 33" xfId="3742" xr:uid="{ED888209-CD86-488C-8076-1E9418811193}"/>
    <cellStyle name="Millares 3 4 33 2" xfId="6108" xr:uid="{70143514-2D42-4F89-B30B-90C4CCFF0738}"/>
    <cellStyle name="Millares 3 4 34" xfId="3802" xr:uid="{98B6025B-4F09-49D6-8F19-4C4D074E86A4}"/>
    <cellStyle name="Millares 3 4 34 2" xfId="6168" xr:uid="{BC3838F9-9EEC-44A6-8ABE-95B7DA9B70C6}"/>
    <cellStyle name="Millares 3 4 35" xfId="3862" xr:uid="{FDD81DB7-FFE1-4728-95D0-0F7D6B09A097}"/>
    <cellStyle name="Millares 3 4 35 2" xfId="6228" xr:uid="{58FD79C8-1AA0-4B1C-BAB2-26D894376C1E}"/>
    <cellStyle name="Millares 3 4 36" xfId="3922" xr:uid="{852A6FC2-C944-432C-A9E2-236BA95FC701}"/>
    <cellStyle name="Millares 3 4 36 2" xfId="6288" xr:uid="{C1817568-2B99-412A-848B-C1FC17D86C97}"/>
    <cellStyle name="Millares 3 4 37" xfId="3982" xr:uid="{0ADF3F0B-D2BD-4319-A734-859A89FF37F3}"/>
    <cellStyle name="Millares 3 4 37 2" xfId="6348" xr:uid="{47B2E92C-39D8-4D5E-8916-42F2AAB56B5D}"/>
    <cellStyle name="Millares 3 4 38" xfId="4042" xr:uid="{2E283DAB-CC7A-44A4-8FAE-9B74BE8E2C66}"/>
    <cellStyle name="Millares 3 4 38 2" xfId="6408" xr:uid="{3C148D99-A760-47F1-8052-5CEDD08DA09A}"/>
    <cellStyle name="Millares 3 4 39" xfId="4102" xr:uid="{7E7C046E-240E-4F47-BD79-BAB75F30AB1E}"/>
    <cellStyle name="Millares 3 4 39 2" xfId="6468" xr:uid="{D5E332F8-39AC-49B9-BB5F-C8F1EA141872}"/>
    <cellStyle name="Millares 3 4 4" xfId="139" xr:uid="{7CA0CBD5-CAEB-4691-B63D-61BFF356A223}"/>
    <cellStyle name="Millares 3 4 4 2" xfId="312" xr:uid="{98E46FFD-1DE6-4F46-B82A-5318EC982016}"/>
    <cellStyle name="Millares 3 4 4 2 2" xfId="777" xr:uid="{98CAE2AE-ABF7-4E1B-86DD-DF073130CB5D}"/>
    <cellStyle name="Millares 3 4 4 2 2 2" xfId="7155" xr:uid="{37BBDF22-F0DB-42FA-83D8-83A1F8399565}"/>
    <cellStyle name="Millares 3 4 4 2 2 3" xfId="4798" xr:uid="{B53FFB6A-5B22-4D98-8104-56634FE5FE9D}"/>
    <cellStyle name="Millares 3 4 4 2 3" xfId="1238" xr:uid="{C2E37306-1D24-4981-BB65-AB2385EAB078}"/>
    <cellStyle name="Millares 3 4 4 2 3 2" xfId="6830" xr:uid="{2640244A-9CAB-4477-AAAB-941D184EF717}"/>
    <cellStyle name="Millares 3 4 4 2 4" xfId="1699" xr:uid="{5702832E-71E8-4B3C-829F-A5DD109FD85C}"/>
    <cellStyle name="Millares 3 4 4 2 4 2" xfId="4471" xr:uid="{762A11E9-9B0E-4858-83AA-44960CF2C5BD}"/>
    <cellStyle name="Millares 3 4 4 2 5" xfId="2159" xr:uid="{7B56AC26-0A2F-48D9-8AD4-2C5F496A6E56}"/>
    <cellStyle name="Millares 3 4 4 2 6" xfId="2621" xr:uid="{C8D14E56-1578-4D58-9080-1D7B911D9C55}"/>
    <cellStyle name="Millares 3 4 4 3" xfId="547" xr:uid="{2B580FE8-A475-40E0-97BC-9B51D4C09BE9}"/>
    <cellStyle name="Millares 3 4 4 3 2" xfId="6985" xr:uid="{4E4D2E07-5AF3-49FF-9DFF-1675B730471C}"/>
    <cellStyle name="Millares 3 4 4 3 3" xfId="4628" xr:uid="{CBA30CA6-30DF-4C2D-8036-57D2C664FD05}"/>
    <cellStyle name="Millares 3 4 4 4" xfId="1008" xr:uid="{D710A6D5-1529-48A4-A3F7-319AE95ABDE7}"/>
    <cellStyle name="Millares 3 4 4 4 2" xfId="7384" xr:uid="{5100FFC4-1D28-44FF-A5CD-596CC7AB2067}"/>
    <cellStyle name="Millares 3 4 4 4 3" xfId="5027" xr:uid="{4C904A27-CAA4-4FDB-B94F-4FF60969792B}"/>
    <cellStyle name="Millares 3 4 4 5" xfId="1469" xr:uid="{731A3C5E-C552-46E3-9497-A7C69DBB1FB2}"/>
    <cellStyle name="Millares 3 4 4 5 2" xfId="5213" xr:uid="{ACE746C6-2070-458E-84E3-D19FC875C696}"/>
    <cellStyle name="Millares 3 4 4 6" xfId="1929" xr:uid="{C160E3A2-93E8-45EE-8837-8FE293B37E41}"/>
    <cellStyle name="Millares 3 4 4 6 2" xfId="2823" xr:uid="{A868F5D7-0EF7-43EE-BEC9-DF8EE3392C86}"/>
    <cellStyle name="Millares 3 4 4 7" xfId="2391" xr:uid="{66AEC3C9-3720-40C8-8FCF-887C051213F1}"/>
    <cellStyle name="Millares 3 4 40" xfId="4162" xr:uid="{1C5F718A-3F28-4588-9CC4-3D279DA81887}"/>
    <cellStyle name="Millares 3 4 40 2" xfId="6528" xr:uid="{A0A3A3B5-D290-4908-9284-F4AD046DFEF9}"/>
    <cellStyle name="Millares 3 4 41" xfId="4222" xr:uid="{7CF7AA62-7756-4431-B359-0B6B88D1A96E}"/>
    <cellStyle name="Millares 3 4 41 2" xfId="6588" xr:uid="{F48F65C8-FB04-4399-B449-B3C1D847ADAB}"/>
    <cellStyle name="Millares 3 4 42" xfId="4282" xr:uid="{73F6C766-68FD-4F9A-B780-1085F5E1EE88}"/>
    <cellStyle name="Millares 3 4 42 2" xfId="6648" xr:uid="{9B1314A2-2442-4B6B-B674-0F9BE6975233}"/>
    <cellStyle name="Millares 3 4 43" xfId="2739" xr:uid="{7F86B1A6-4055-438F-874C-EBA8DA84A959}"/>
    <cellStyle name="Millares 3 4 43 2" xfId="5129" xr:uid="{44E75F70-F82C-4E90-A032-A297BCFCE90B}"/>
    <cellStyle name="Millares 3 4 44" xfId="4363" xr:uid="{9C495838-5096-46B8-9CA6-68A189530610}"/>
    <cellStyle name="Millares 3 4 44 2" xfId="6724" xr:uid="{EF85FE1E-ADE0-42C4-8A09-B4BDB2495AC6}"/>
    <cellStyle name="Millares 3 4 45" xfId="4393" xr:uid="{DB0321C8-EF82-4F0D-8768-F22869140E2D}"/>
    <cellStyle name="Millares 3 4 45 2" xfId="6754" xr:uid="{92E78C63-DB74-4134-B8E5-C50758345D85}"/>
    <cellStyle name="Millares 3 4 46" xfId="4552" xr:uid="{BA0716ED-20FE-4DEC-894E-8636DEE6A34F}"/>
    <cellStyle name="Millares 3 4 46 2" xfId="6909" xr:uid="{7B5559FB-B780-454A-8B7A-7467F2908BC1}"/>
    <cellStyle name="Millares 3 4 47" xfId="4876" xr:uid="{C94A3E11-6F76-4E95-8508-311487A59CC8}"/>
    <cellStyle name="Millares 3 4 47 2" xfId="7233" xr:uid="{087F2ABD-A5D6-4E5F-9917-D8720A668E58}"/>
    <cellStyle name="Millares 3 4 48" xfId="2240" xr:uid="{54B2C032-9500-47E8-9E2C-4597F92ECA85}"/>
    <cellStyle name="Millares 3 4 5" xfId="215" xr:uid="{FD64D13E-8073-4087-9C85-7C103CC9CE26}"/>
    <cellStyle name="Millares 3 4 5 2" xfId="702" xr:uid="{C47E8ACF-BACB-49BF-A400-89901B567A77}"/>
    <cellStyle name="Millares 3 4 5 2 2" xfId="1163" xr:uid="{A3995FDE-A37E-4166-A35F-1082B59F27A7}"/>
    <cellStyle name="Millares 3 4 5 2 2 2" xfId="7061" xr:uid="{EA916FB3-0BED-4096-AD57-456D5A5CCF9A}"/>
    <cellStyle name="Millares 3 4 5 2 3" xfId="1624" xr:uid="{9C5122D5-A8E3-4F6D-BC9A-D623248DAC0D}"/>
    <cellStyle name="Millares 3 4 5 2 3 2" xfId="4704" xr:uid="{D7D2E918-D72C-4709-BBBA-2FAA3CAB68F8}"/>
    <cellStyle name="Millares 3 4 5 2 4" xfId="2084" xr:uid="{A9FAF7B4-A50D-445C-8860-6D52C4D8B5F6}"/>
    <cellStyle name="Millares 3 4 5 2 5" xfId="2546" xr:uid="{85E6A93E-0F4F-4D2B-9F50-247199FCE894}"/>
    <cellStyle name="Millares 3 4 5 3" xfId="472" xr:uid="{9C5B7E97-B19D-4E09-B6C2-166409F5FEC3}"/>
    <cellStyle name="Millares 3 4 5 3 2" xfId="7309" xr:uid="{E4462644-6003-4B6C-972C-A1815B81BFA3}"/>
    <cellStyle name="Millares 3 4 5 3 3" xfId="4952" xr:uid="{E8676EDB-9CDB-4D17-BFC4-563F71AD269D}"/>
    <cellStyle name="Millares 3 4 5 4" xfId="933" xr:uid="{6901547D-5629-4587-AC54-C04A5579FF98}"/>
    <cellStyle name="Millares 3 4 5 4 2" xfId="5237" xr:uid="{D0E9C9FD-1C27-4007-A337-BB5B02C1A6AE}"/>
    <cellStyle name="Millares 3 4 5 5" xfId="1394" xr:uid="{CEAB21CD-2741-499C-97EA-28B8EBE8D739}"/>
    <cellStyle name="Millares 3 4 5 5 2" xfId="2847" xr:uid="{005C8B76-3CBC-48E6-AA43-4D8570153FC6}"/>
    <cellStyle name="Millares 3 4 5 6" xfId="1854" xr:uid="{80A76433-FA0E-4494-8BF9-F11FBBBDAE53}"/>
    <cellStyle name="Millares 3 4 5 7" xfId="2316" xr:uid="{CB59EF2D-585B-4BDA-B0C4-A808B0D5D7E0}"/>
    <cellStyle name="Millares 3 4 6" xfId="626" xr:uid="{A9883E85-964B-44B2-9781-36BC9CC59CAC}"/>
    <cellStyle name="Millares 3 4 6 2" xfId="1087" xr:uid="{CD3A35FC-9C58-4985-B1C3-8F6B5139B9DA}"/>
    <cellStyle name="Millares 3 4 6 2 2" xfId="5261" xr:uid="{96A86A5B-C716-4DF3-A523-6C502408667A}"/>
    <cellStyle name="Millares 3 4 6 3" xfId="1548" xr:uid="{8B6EEEAE-0D03-4BD8-8B84-3E669A22C6C5}"/>
    <cellStyle name="Millares 3 4 6 3 2" xfId="2872" xr:uid="{C3878A4E-ED7E-414C-962A-D83FD9C69016}"/>
    <cellStyle name="Millares 3 4 6 4" xfId="2008" xr:uid="{E0C1B448-61C9-4D14-B547-B5FAA28F4BE7}"/>
    <cellStyle name="Millares 3 4 6 5" xfId="2470" xr:uid="{3F30D4E0-9AA2-45C8-AFF3-9B830FD12958}"/>
    <cellStyle name="Millares 3 4 7" xfId="396" xr:uid="{3A342AEF-62E9-4A6C-A486-F3149F4BD4F1}"/>
    <cellStyle name="Millares 3 4 7 2" xfId="5285" xr:uid="{B8EAC54F-45D6-40AB-B573-551108FACA73}"/>
    <cellStyle name="Millares 3 4 7 3" xfId="2897" xr:uid="{E70A45E1-38A0-4E8F-B9EE-194A11102C62}"/>
    <cellStyle name="Millares 3 4 8" xfId="857" xr:uid="{8F91448F-7EC3-4D52-9883-2D5C45367909}"/>
    <cellStyle name="Millares 3 4 8 2" xfId="5309" xr:uid="{F7DC8998-28F7-43A2-A7B1-B4DF8A7A89A7}"/>
    <cellStyle name="Millares 3 4 8 3" xfId="2921" xr:uid="{8D9260CB-EFDB-4CCD-B96F-AC4B9ED2FBE8}"/>
    <cellStyle name="Millares 3 4 9" xfId="1318" xr:uid="{FE9EE966-37C1-467D-822C-4295EAA3296B}"/>
    <cellStyle name="Millares 3 4 9 2" xfId="5333" xr:uid="{4485DB51-9CB9-403A-8E29-80B455875967}"/>
    <cellStyle name="Millares 3 4 9 3" xfId="2945" xr:uid="{C2FCEFBE-DE1E-41D2-8521-73C021823D38}"/>
    <cellStyle name="Millares 3 40" xfId="3850" xr:uid="{6E4267D2-C443-4A47-B004-01B7503F271E}"/>
    <cellStyle name="Millares 3 40 2" xfId="6216" xr:uid="{C3AF6E1E-1F08-43B4-AF10-8F35073CE162}"/>
    <cellStyle name="Millares 3 41" xfId="3910" xr:uid="{B2AE40A4-D31B-44CF-8E15-9BF5EFD03A0A}"/>
    <cellStyle name="Millares 3 41 2" xfId="6276" xr:uid="{A387CD96-88B6-4050-B26A-260932B0B09E}"/>
    <cellStyle name="Millares 3 42" xfId="3970" xr:uid="{6865B027-9897-4605-8596-5DD08A7D6836}"/>
    <cellStyle name="Millares 3 42 2" xfId="6336" xr:uid="{1B10BDD6-E275-42DB-A343-FCD47F30C532}"/>
    <cellStyle name="Millares 3 43" xfId="4030" xr:uid="{1C2B9534-2FD3-4F56-9100-B9A21C9F0D22}"/>
    <cellStyle name="Millares 3 43 2" xfId="6396" xr:uid="{672C2F97-D7A8-49B4-AAF5-173DDCEA7426}"/>
    <cellStyle name="Millares 3 44" xfId="4090" xr:uid="{E8256FE8-0333-4508-B92E-D98A0861CF7F}"/>
    <cellStyle name="Millares 3 44 2" xfId="6456" xr:uid="{FD50EF4E-4309-4308-8937-6DDAA6A0B12C}"/>
    <cellStyle name="Millares 3 45" xfId="4150" xr:uid="{1A1C0EF7-134C-48E7-876C-03EA14918427}"/>
    <cellStyle name="Millares 3 45 2" xfId="6516" xr:uid="{FC275D1E-BED0-47FF-BAEA-426889F75A0D}"/>
    <cellStyle name="Millares 3 46" xfId="4210" xr:uid="{B387FE79-351A-4D95-B388-A8F628DD5B50}"/>
    <cellStyle name="Millares 3 46 2" xfId="6576" xr:uid="{65E1CFF4-3822-4040-8517-9DD79D7307B6}"/>
    <cellStyle name="Millares 3 47" xfId="4270" xr:uid="{526783D7-C05E-4C39-AF11-F6C8801CC96D}"/>
    <cellStyle name="Millares 3 47 2" xfId="6636" xr:uid="{636A77E0-3240-42AD-A7FE-659F2A1F3911}"/>
    <cellStyle name="Millares 3 48" xfId="2710" xr:uid="{D631AEC7-8CFB-43E9-B138-FED311CE9EC3}"/>
    <cellStyle name="Millares 3 48 2" xfId="5113" xr:uid="{7CAE6FAF-FAFD-4AF0-B1B9-67538F5CA5C0}"/>
    <cellStyle name="Millares 3 49" xfId="4351" xr:uid="{EC9F83DA-92EB-42A7-B1EB-51065D4BCAE9}"/>
    <cellStyle name="Millares 3 49 2" xfId="6712" xr:uid="{A7BF29CF-5D6A-48D4-B4ED-ED37C7774B55}"/>
    <cellStyle name="Millares 3 5" xfId="49" xr:uid="{5CF5F61E-537B-4AE3-863A-CADFD7F90DCE}"/>
    <cellStyle name="Millares 3 5 10" xfId="3223" xr:uid="{E3021470-5060-4B50-933C-D39431A1846D}"/>
    <cellStyle name="Millares 3 5 10 2" xfId="5609" xr:uid="{67B336CA-BBB1-4670-B40B-C4B211B2E6D7}"/>
    <cellStyle name="Millares 3 5 11" xfId="3253" xr:uid="{3AC40970-1713-4C45-A4C1-BD05315C540A}"/>
    <cellStyle name="Millares 3 5 11 2" xfId="5639" xr:uid="{81DD72BE-0CD2-4CED-92BF-3A07D457915F}"/>
    <cellStyle name="Millares 3 5 12" xfId="3284" xr:uid="{AA33C680-9DD3-4F8D-BC15-4FCB2E7D164F}"/>
    <cellStyle name="Millares 3 5 12 2" xfId="5669" xr:uid="{5F6A9454-CB9F-417E-93A5-9A05692EA95E}"/>
    <cellStyle name="Millares 3 5 13" xfId="3315" xr:uid="{FA58E0CE-F85C-48BA-BDDA-7FDBD0BDC5BB}"/>
    <cellStyle name="Millares 3 5 13 2" xfId="5699" xr:uid="{A7A562E3-3B61-47F7-BAA2-3DDD8BBE4812}"/>
    <cellStyle name="Millares 3 5 14" xfId="3345" xr:uid="{DE5C6EDC-C418-4672-AF8A-224912C88A01}"/>
    <cellStyle name="Millares 3 5 14 2" xfId="5729" xr:uid="{A03B0601-8DCC-40A3-9D31-8AAD823280AF}"/>
    <cellStyle name="Millares 3 5 15" xfId="3392" xr:uid="{F506B148-503D-47B7-9FA8-CF6AB4171F36}"/>
    <cellStyle name="Millares 3 5 15 2" xfId="5759" xr:uid="{05173DBE-38D1-4AF0-A393-62B8368000CE}"/>
    <cellStyle name="Millares 3 5 16" xfId="3422" xr:uid="{908DCBE4-5FAC-4024-BD35-950D784FA6F2}"/>
    <cellStyle name="Millares 3 5 16 2" xfId="5789" xr:uid="{9E3DE91D-DA5E-424C-90BC-2D37086853E5}"/>
    <cellStyle name="Millares 3 5 17" xfId="3452" xr:uid="{50E09758-E889-4B57-A3DC-1F20E231F7F5}"/>
    <cellStyle name="Millares 3 5 17 2" xfId="5819" xr:uid="{A5C09205-26A7-4307-A07F-D331D0853C59}"/>
    <cellStyle name="Millares 3 5 18" xfId="3482" xr:uid="{2FCA00F8-8AB1-4964-8E67-F547B99652DF}"/>
    <cellStyle name="Millares 3 5 18 2" xfId="5849" xr:uid="{2BA6A88D-00E4-4875-9435-4D3CA2FAB066}"/>
    <cellStyle name="Millares 3 5 19" xfId="3512" xr:uid="{1F96DB7F-1A08-4117-9559-79BBA5855F4E}"/>
    <cellStyle name="Millares 3 5 19 2" xfId="5879" xr:uid="{023A3454-676C-4703-80B1-1BED69D05E2D}"/>
    <cellStyle name="Millares 3 5 2" xfId="80" xr:uid="{199E214C-55FA-4257-83E2-FBA6284DC52A}"/>
    <cellStyle name="Millares 3 5 2 10" xfId="4144" xr:uid="{9AF9B439-3368-481E-9C2B-B979BFCDBE29}"/>
    <cellStyle name="Millares 3 5 2 10 2" xfId="6510" xr:uid="{E3BC791A-B540-4BA7-A965-8AB32743EF16}"/>
    <cellStyle name="Millares 3 5 2 11" xfId="4204" xr:uid="{B601A635-CAE0-44C2-9CCF-D8EA22F86847}"/>
    <cellStyle name="Millares 3 5 2 11 2" xfId="6570" xr:uid="{BD2F8C0C-B0C0-439E-B86E-BD8CAF0B26FC}"/>
    <cellStyle name="Millares 3 5 2 12" xfId="4264" xr:uid="{5F2F7746-F092-4A6C-8915-949DA7FCBB8D}"/>
    <cellStyle name="Millares 3 5 2 12 2" xfId="6630" xr:uid="{E6C29D7D-6ACA-4F9D-B9D6-69560106B608}"/>
    <cellStyle name="Millares 3 5 2 13" xfId="4324" xr:uid="{88236F03-B347-4C6B-BA9B-7F954F4C1ABF}"/>
    <cellStyle name="Millares 3 5 2 13 2" xfId="6690" xr:uid="{B3B5A85E-B826-44DB-8817-F00C42E654E0}"/>
    <cellStyle name="Millares 3 5 2 14" xfId="4435" xr:uid="{15D89987-AEC4-4C68-8CB0-2A3AB9516ACC}"/>
    <cellStyle name="Millares 3 5 2 14 2" xfId="6796" xr:uid="{6B06B955-C107-4CE7-B066-5C4BE5857AD4}"/>
    <cellStyle name="Millares 3 5 2 15" xfId="4594" xr:uid="{75CACC20-0AF0-4DF7-8AF4-F0FC6FA41508}"/>
    <cellStyle name="Millares 3 5 2 15 2" xfId="6951" xr:uid="{B89DFAF4-B77C-41DD-9F1D-2AA01D8864AC}"/>
    <cellStyle name="Millares 3 5 2 16" xfId="4918" xr:uid="{BD75D989-7E7D-46C0-B0C7-8AFA5B3E430B}"/>
    <cellStyle name="Millares 3 5 2 16 2" xfId="7275" xr:uid="{1AB7F131-8A3E-41D4-9B9D-734A3AC1F05D}"/>
    <cellStyle name="Millares 3 5 2 17" xfId="5369" xr:uid="{87F4DB5E-7631-4F43-82D0-AC5B9E6539DF}"/>
    <cellStyle name="Millares 3 5 2 18" xfId="2981" xr:uid="{83DA6BEB-8A85-427A-840F-E9C80D68C4F9}"/>
    <cellStyle name="Millares 3 5 2 19" xfId="2282" xr:uid="{D849621B-A14E-491F-993A-CE963CAE15DF}"/>
    <cellStyle name="Millares 3 5 2 2" xfId="181" xr:uid="{05C57CE3-CF35-428F-8652-776C5AC20BFA}"/>
    <cellStyle name="Millares 3 5 2 2 2" xfId="355" xr:uid="{BA9C2F93-4843-4C37-9334-B59D0CCC9883}"/>
    <cellStyle name="Millares 3 5 2 2 2 2" xfId="819" xr:uid="{8EA87B20-FBC4-4BD2-BAFF-638C6FC7EF6F}"/>
    <cellStyle name="Millares 3 5 2 2 2 2 2" xfId="7197" xr:uid="{1B9CCB79-3BE0-4B93-801A-A4216334F028}"/>
    <cellStyle name="Millares 3 5 2 2 2 2 3" xfId="4840" xr:uid="{429B739B-3C0D-411E-835A-518D1E9A1212}"/>
    <cellStyle name="Millares 3 5 2 2 2 3" xfId="1280" xr:uid="{0771869C-A894-4555-BBD0-BAF9433A2E20}"/>
    <cellStyle name="Millares 3 5 2 2 2 3 2" xfId="6872" xr:uid="{5A8C6DC8-6909-40F9-A506-CD12D8EB2A1D}"/>
    <cellStyle name="Millares 3 5 2 2 2 4" xfId="1741" xr:uid="{82ED3FB4-F3DA-4228-AEC5-6281DBC0F69C}"/>
    <cellStyle name="Millares 3 5 2 2 2 4 2" xfId="4514" xr:uid="{52C86E06-41B5-442A-9FA1-3FC3E299F1E3}"/>
    <cellStyle name="Millares 3 5 2 2 2 5" xfId="2201" xr:uid="{CBC94061-6788-42D6-B259-680E4A00EE58}"/>
    <cellStyle name="Millares 3 5 2 2 2 6" xfId="2663" xr:uid="{D590D80F-E087-431F-B965-1C1CB509B827}"/>
    <cellStyle name="Millares 3 5 2 2 3" xfId="589" xr:uid="{E91B19C5-1215-40E6-A11E-EFB389D63739}"/>
    <cellStyle name="Millares 3 5 2 2 3 2" xfId="7027" xr:uid="{0E579634-8C02-443B-86D5-A48ABD30F3E8}"/>
    <cellStyle name="Millares 3 5 2 2 3 3" xfId="4670" xr:uid="{4A8303BF-92DC-441E-884E-C0089B889E4A}"/>
    <cellStyle name="Millares 3 5 2 2 4" xfId="1050" xr:uid="{27F7C240-97BC-42A3-8F47-B15A31C346E9}"/>
    <cellStyle name="Millares 3 5 2 2 4 2" xfId="7426" xr:uid="{03E6AE01-DD68-476B-82D4-6F41FAA7A18D}"/>
    <cellStyle name="Millares 3 5 2 2 4 3" xfId="5069" xr:uid="{E48CE00F-6C0E-4A94-936B-41400AFC71A7}"/>
    <cellStyle name="Millares 3 5 2 2 5" xfId="1511" xr:uid="{35D34C26-8B1C-48E2-98EA-286F24930DB0}"/>
    <cellStyle name="Millares 3 5 2 2 5 2" xfId="6030" xr:uid="{0160B48B-034B-4290-8BAE-E7D7BEF91D25}"/>
    <cellStyle name="Millares 3 5 2 2 6" xfId="1971" xr:uid="{BB567E55-F660-4CA0-B00C-AA41A2E73306}"/>
    <cellStyle name="Millares 3 5 2 2 6 2" xfId="3664" xr:uid="{3B2EA748-8007-4855-B9F7-72C14B4690D3}"/>
    <cellStyle name="Millares 3 5 2 2 7" xfId="2433" xr:uid="{A624FF7F-C1D6-4634-B66B-9AEC4E14A3CA}"/>
    <cellStyle name="Millares 3 5 2 3" xfId="257" xr:uid="{7BE72D44-88AC-4C62-89ED-FE1FAD66C36B}"/>
    <cellStyle name="Millares 3 5 2 3 2" xfId="744" xr:uid="{3EE311E1-420B-4105-AF4E-DBFD4E1E1ED4}"/>
    <cellStyle name="Millares 3 5 2 3 2 2" xfId="1205" xr:uid="{E6525166-1A16-4FB4-980D-782E0C50A4CD}"/>
    <cellStyle name="Millares 3 5 2 3 2 2 2" xfId="7103" xr:uid="{2C29F2D6-E8B6-4338-8F58-4358C8495B35}"/>
    <cellStyle name="Millares 3 5 2 3 2 3" xfId="1666" xr:uid="{558A093D-9E97-43BB-9868-204C5302D3C2}"/>
    <cellStyle name="Millares 3 5 2 3 2 3 2" xfId="4746" xr:uid="{BFC7AEC6-11CD-4F8D-A0A7-DFFD24AFCA0C}"/>
    <cellStyle name="Millares 3 5 2 3 2 4" xfId="2126" xr:uid="{50672834-A6D3-4ACD-8637-E483AD9BDF8F}"/>
    <cellStyle name="Millares 3 5 2 3 2 5" xfId="2588" xr:uid="{541BE2A9-9C94-4ADB-A7BF-6AA08C4CE174}"/>
    <cellStyle name="Millares 3 5 2 3 3" xfId="514" xr:uid="{9EB4B10A-A3C2-4D51-BD55-73BB70083378}"/>
    <cellStyle name="Millares 3 5 2 3 3 2" xfId="7351" xr:uid="{23AA7113-2ED7-4393-B2B7-195EEB44FE6B}"/>
    <cellStyle name="Millares 3 5 2 3 3 3" xfId="4994" xr:uid="{6AC4E72A-3094-4D10-9153-26AF0EFF2FC4}"/>
    <cellStyle name="Millares 3 5 2 3 4" xfId="975" xr:uid="{992CF67D-E531-4ECB-9B18-DACE736EE437}"/>
    <cellStyle name="Millares 3 5 2 3 4 2" xfId="6090" xr:uid="{E7662DDA-4086-49CC-A792-AC808104F19D}"/>
    <cellStyle name="Millares 3 5 2 3 5" xfId="1436" xr:uid="{13437D5F-861B-42E5-BEEE-C6BAD070A1D2}"/>
    <cellStyle name="Millares 3 5 2 3 5 2" xfId="3724" xr:uid="{AAB86209-DE39-4925-A5E3-D55924EB3FE4}"/>
    <cellStyle name="Millares 3 5 2 3 6" xfId="1896" xr:uid="{C817E464-454E-49F8-84CC-5572F6D49F5F}"/>
    <cellStyle name="Millares 3 5 2 3 7" xfId="2358" xr:uid="{5A0C6829-FCCD-48A1-96E2-AE8951CE23A6}"/>
    <cellStyle name="Millares 3 5 2 4" xfId="668" xr:uid="{EE37345F-250B-40E2-82D3-94100D55440D}"/>
    <cellStyle name="Millares 3 5 2 4 2" xfId="1129" xr:uid="{0DCC881B-9B88-4D1E-9FA4-4B8B7725825E}"/>
    <cellStyle name="Millares 3 5 2 4 2 2" xfId="6150" xr:uid="{B906778E-3282-49D1-87D1-C8AEEDFB0102}"/>
    <cellStyle name="Millares 3 5 2 4 3" xfId="1590" xr:uid="{CAAD0BDC-3371-4DFD-9DBE-38DCF7CD9F26}"/>
    <cellStyle name="Millares 3 5 2 4 3 2" xfId="3784" xr:uid="{3A264463-A77F-4A4F-9202-E347F4DEC71E}"/>
    <cellStyle name="Millares 3 5 2 4 4" xfId="2050" xr:uid="{5E44CE54-CDB0-4B4C-926D-72BA28C04ABB}"/>
    <cellStyle name="Millares 3 5 2 4 5" xfId="2512" xr:uid="{BF68A6BE-09C6-46E8-9902-9BB507E6741F}"/>
    <cellStyle name="Millares 3 5 2 5" xfId="438" xr:uid="{0FD86807-DD87-4E4C-8DF2-DE537E43A830}"/>
    <cellStyle name="Millares 3 5 2 5 2" xfId="6210" xr:uid="{9D1FC2AE-0B35-40B4-8BD2-8F90CBD36C34}"/>
    <cellStyle name="Millares 3 5 2 5 3" xfId="3844" xr:uid="{CD2F55D8-511D-4AE7-A411-3D2F96071AA9}"/>
    <cellStyle name="Millares 3 5 2 6" xfId="899" xr:uid="{001D377F-5721-4EE1-A8E1-A6EF2EDCDF8E}"/>
    <cellStyle name="Millares 3 5 2 6 2" xfId="6270" xr:uid="{9C4E4292-E885-47B4-A846-0C11583D64A3}"/>
    <cellStyle name="Millares 3 5 2 6 3" xfId="3904" xr:uid="{C368A3C5-69E1-4362-88D4-8ED503BBBABE}"/>
    <cellStyle name="Millares 3 5 2 7" xfId="1360" xr:uid="{A3610796-CCD4-4922-9224-2A890EEBE017}"/>
    <cellStyle name="Millares 3 5 2 7 2" xfId="6330" xr:uid="{8CC5FFC9-58B9-4126-874B-8FB771A0833C}"/>
    <cellStyle name="Millares 3 5 2 7 3" xfId="3964" xr:uid="{10527769-2B11-41FF-8C6F-8671B69BBE07}"/>
    <cellStyle name="Millares 3 5 2 8" xfId="1820" xr:uid="{F8FEE137-96F1-4C93-8E72-4FC1CCCDA844}"/>
    <cellStyle name="Millares 3 5 2 8 2" xfId="6390" xr:uid="{29FF1F75-78E3-4790-A04C-288723650263}"/>
    <cellStyle name="Millares 3 5 2 8 3" xfId="4024" xr:uid="{8E81CF1D-A13F-4934-BA6F-B62244B9D999}"/>
    <cellStyle name="Millares 3 5 2 9" xfId="4084" xr:uid="{E17A4E67-0700-42D2-8A27-832B8C1D7C2E}"/>
    <cellStyle name="Millares 3 5 2 9 2" xfId="6450" xr:uid="{6D24E7A8-A031-45E4-A9C2-07816C566140}"/>
    <cellStyle name="Millares 3 5 20" xfId="3542" xr:uid="{4A232E7F-DD56-4B2D-AFA6-EB5A23F9252F}"/>
    <cellStyle name="Millares 3 5 20 2" xfId="5909" xr:uid="{B2B76D21-8877-4FF3-9E14-DF68B8CCA7A3}"/>
    <cellStyle name="Millares 3 5 21" xfId="3573" xr:uid="{BAE244D2-BABC-4325-A8A1-1BECE144A5B1}"/>
    <cellStyle name="Millares 3 5 21 2" xfId="5939" xr:uid="{5E7E339A-A9D2-4438-A824-880F2C769638}"/>
    <cellStyle name="Millares 3 5 22" xfId="3603" xr:uid="{E7195903-C493-4308-9CDA-5BA1979F5A9B}"/>
    <cellStyle name="Millares 3 5 22 2" xfId="5969" xr:uid="{1E37485D-EC4E-42B3-A97C-0A8D73537DE6}"/>
    <cellStyle name="Millares 3 5 23" xfId="3634" xr:uid="{30E2CF2D-ACC8-43FA-B717-F36925E09517}"/>
    <cellStyle name="Millares 3 5 23 2" xfId="6000" xr:uid="{89601897-916F-490C-8DDB-2B2FCF22E40F}"/>
    <cellStyle name="Millares 3 5 24" xfId="3694" xr:uid="{776CB399-24E7-4F87-8E7B-33FDAB5E56EA}"/>
    <cellStyle name="Millares 3 5 24 2" xfId="6060" xr:uid="{46E92C36-D338-44C2-A596-FF2E1B5A0279}"/>
    <cellStyle name="Millares 3 5 25" xfId="3754" xr:uid="{B88E015D-FB2B-4943-B5DC-4C8AE5D9D289}"/>
    <cellStyle name="Millares 3 5 25 2" xfId="6120" xr:uid="{3EB2E72B-DF4E-4109-91A1-9933785A20FB}"/>
    <cellStyle name="Millares 3 5 26" xfId="3814" xr:uid="{081B3B54-293C-434D-BDBE-6B08C9BFF966}"/>
    <cellStyle name="Millares 3 5 26 2" xfId="6180" xr:uid="{62DC51AB-066A-4E11-82B6-0C817FFD0138}"/>
    <cellStyle name="Millares 3 5 27" xfId="3874" xr:uid="{4F5C873E-0370-483C-A1B1-08FDED964EBD}"/>
    <cellStyle name="Millares 3 5 27 2" xfId="6240" xr:uid="{F480B773-3D26-4814-AFB9-F1A1FA420219}"/>
    <cellStyle name="Millares 3 5 28" xfId="3934" xr:uid="{0CC8CDF1-6C45-40C7-AB18-70E1A0EB3053}"/>
    <cellStyle name="Millares 3 5 28 2" xfId="6300" xr:uid="{0AC8319E-429A-4ECD-AB05-0AF3EA7A4B7D}"/>
    <cellStyle name="Millares 3 5 29" xfId="3994" xr:uid="{F4963542-2FEC-492F-AC32-0181DBBFADA4}"/>
    <cellStyle name="Millares 3 5 29 2" xfId="6360" xr:uid="{F444CDE5-D777-45A4-86D6-0D14B9B7D6E7}"/>
    <cellStyle name="Millares 3 5 3" xfId="151" xr:uid="{7A658BDE-69B6-4CE9-9A24-5587A31463E5}"/>
    <cellStyle name="Millares 3 5 3 2" xfId="325" xr:uid="{22FA4A50-C600-4940-B6C8-C2281163EB9F}"/>
    <cellStyle name="Millares 3 5 3 2 2" xfId="789" xr:uid="{B7FA800A-9A87-4D53-A3D0-15F9D39BF43D}"/>
    <cellStyle name="Millares 3 5 3 2 2 2" xfId="7167" xr:uid="{5E61B1C7-1EDB-4A08-9B6B-D7B852D5193D}"/>
    <cellStyle name="Millares 3 5 3 2 2 3" xfId="4810" xr:uid="{46A2E2C9-6448-44B2-8A16-C2780D5BE60D}"/>
    <cellStyle name="Millares 3 5 3 2 3" xfId="1250" xr:uid="{2FFA0982-D1A0-4EF0-954B-6E1102D84D70}"/>
    <cellStyle name="Millares 3 5 3 2 3 2" xfId="6842" xr:uid="{D0A4E054-4968-4D1E-ACF4-8D94CBDDD601}"/>
    <cellStyle name="Millares 3 5 3 2 4" xfId="1711" xr:uid="{0CA2D650-D269-4F3F-BCCC-88CAC3217B85}"/>
    <cellStyle name="Millares 3 5 3 2 4 2" xfId="4484" xr:uid="{41B53C7A-2CAA-41B1-BAA9-032BFA984C92}"/>
    <cellStyle name="Millares 3 5 3 2 5" xfId="2171" xr:uid="{BE32D6DD-0EDA-4B8C-8671-838AF4F4EDF0}"/>
    <cellStyle name="Millares 3 5 3 2 6" xfId="2633" xr:uid="{7828A4D6-EF30-42A4-B612-37A22F6EBC47}"/>
    <cellStyle name="Millares 3 5 3 3" xfId="559" xr:uid="{4646FFDB-0057-40C6-8E41-796F26E84FE0}"/>
    <cellStyle name="Millares 3 5 3 3 2" xfId="6997" xr:uid="{69194067-8BE7-455C-9636-EB38C6BD1FD8}"/>
    <cellStyle name="Millares 3 5 3 3 3" xfId="4640" xr:uid="{E0448F82-5FB4-4498-93BD-0FB2BBC76F21}"/>
    <cellStyle name="Millares 3 5 3 4" xfId="1020" xr:uid="{1E913B5A-06A8-4BC3-8616-243F31DD0D4E}"/>
    <cellStyle name="Millares 3 5 3 4 2" xfId="7396" xr:uid="{E7B32F66-3ECC-429F-A76C-FA823FBB0368}"/>
    <cellStyle name="Millares 3 5 3 4 3" xfId="5039" xr:uid="{834E01CB-4679-4AAA-9BF6-1A16E4025DE4}"/>
    <cellStyle name="Millares 3 5 3 5" xfId="1481" xr:uid="{A35397AA-7823-4ECB-8470-B3694F3074D6}"/>
    <cellStyle name="Millares 3 5 3 5 2" xfId="5399" xr:uid="{49F7DA9A-6602-4215-A7C5-D0F3C1D7069A}"/>
    <cellStyle name="Millares 3 5 3 6" xfId="1941" xr:uid="{F336B0C4-1535-4D1E-8F4D-2A44B545CBB8}"/>
    <cellStyle name="Millares 3 5 3 6 2" xfId="3011" xr:uid="{E5C49F67-98FA-4D33-B6CE-BCBA999CC6CC}"/>
    <cellStyle name="Millares 3 5 3 7" xfId="2403" xr:uid="{79E29AEC-EF5C-4E57-83E3-1FFBD841CFF5}"/>
    <cellStyle name="Millares 3 5 30" xfId="4054" xr:uid="{6A762A6C-DC4F-4F77-A8E8-5914CAB154F8}"/>
    <cellStyle name="Millares 3 5 30 2" xfId="6420" xr:uid="{973E5FB4-4E07-4267-B34B-E70AD5EA63B4}"/>
    <cellStyle name="Millares 3 5 31" xfId="4114" xr:uid="{68A45103-D4FE-405B-99EA-E733C4EE628C}"/>
    <cellStyle name="Millares 3 5 31 2" xfId="6480" xr:uid="{5CD69396-757A-4473-A265-9D918137B27E}"/>
    <cellStyle name="Millares 3 5 32" xfId="4174" xr:uid="{DF44350F-5800-4C0D-9118-B91C783FFEE8}"/>
    <cellStyle name="Millares 3 5 32 2" xfId="6540" xr:uid="{6C2A4C10-E6F5-4C71-B4FE-E91F31B502F4}"/>
    <cellStyle name="Millares 3 5 33" xfId="4234" xr:uid="{6D0B2DED-7757-4409-8040-1D28577B08E6}"/>
    <cellStyle name="Millares 3 5 33 2" xfId="6600" xr:uid="{7959CD2F-A333-4417-B560-B2C18C863534}"/>
    <cellStyle name="Millares 3 5 34" xfId="4294" xr:uid="{94FE7BBD-8B0D-411B-9126-734EE1CA089C}"/>
    <cellStyle name="Millares 3 5 34 2" xfId="6660" xr:uid="{630E3D79-2BC3-46E9-95E8-2042CF84821B}"/>
    <cellStyle name="Millares 3 5 35" xfId="4375" xr:uid="{A56F5370-0104-497C-B526-0E568DDCBC19}"/>
    <cellStyle name="Millares 3 5 35 2" xfId="6736" xr:uid="{2A84A63E-DBFC-4EC3-8547-B67C38548FAE}"/>
    <cellStyle name="Millares 3 5 36" xfId="4405" xr:uid="{9DF0C976-4F1C-4930-87C2-5F154212221A}"/>
    <cellStyle name="Millares 3 5 36 2" xfId="6766" xr:uid="{31F5C91B-9F96-4A55-8386-D5B2E624C6CA}"/>
    <cellStyle name="Millares 3 5 37" xfId="4564" xr:uid="{0FA51C1C-DE6C-4956-A827-3EF1DF1F0993}"/>
    <cellStyle name="Millares 3 5 37 2" xfId="6921" xr:uid="{7DA99734-2397-4638-A01C-594A520104A7}"/>
    <cellStyle name="Millares 3 5 38" xfId="4888" xr:uid="{9DE44DD4-F730-4B4F-B784-FD9F7E06BE2F}"/>
    <cellStyle name="Millares 3 5 38 2" xfId="7245" xr:uid="{61495999-FDD7-434E-AC2D-55C95472142C}"/>
    <cellStyle name="Millares 3 5 39" xfId="5135" xr:uid="{9785E1A8-A618-4D3E-AB01-F0A6E117F01D}"/>
    <cellStyle name="Millares 3 5 4" xfId="227" xr:uid="{5F198CAC-C9FD-4D4C-A2B6-8A604BD4505F}"/>
    <cellStyle name="Millares 3 5 4 2" xfId="714" xr:uid="{C0EE28A6-A249-4557-B711-D601A3A28E89}"/>
    <cellStyle name="Millares 3 5 4 2 2" xfId="1175" xr:uid="{8AE0A45C-1F1D-404C-9F34-48DC42E61007}"/>
    <cellStyle name="Millares 3 5 4 2 2 2" xfId="7073" xr:uid="{72A425AC-5A73-4823-BA0A-40EDC3084948}"/>
    <cellStyle name="Millares 3 5 4 2 3" xfId="1636" xr:uid="{9ABF670F-8266-4A83-B1C8-870FC8CA791A}"/>
    <cellStyle name="Millares 3 5 4 2 3 2" xfId="4716" xr:uid="{93EF66D0-6A3B-48C6-8041-F41DB56FEB2B}"/>
    <cellStyle name="Millares 3 5 4 2 4" xfId="2096" xr:uid="{10A70FB8-1B47-4DA3-B546-643D3749AE73}"/>
    <cellStyle name="Millares 3 5 4 2 5" xfId="2558" xr:uid="{93ABBDBB-9D9C-4339-AD2D-C144AA07E8BE}"/>
    <cellStyle name="Millares 3 5 4 3" xfId="484" xr:uid="{F1AADA77-E395-43F0-B6E1-A8DDEF0AD151}"/>
    <cellStyle name="Millares 3 5 4 3 2" xfId="7321" xr:uid="{E4EC5077-F43D-49E7-8FC4-018349F1A6CD}"/>
    <cellStyle name="Millares 3 5 4 3 3" xfId="4964" xr:uid="{820EB126-B48A-493F-A314-E3910ECE3A75}"/>
    <cellStyle name="Millares 3 5 4 4" xfId="945" xr:uid="{0650627B-892A-49DF-9605-A8001B406E99}"/>
    <cellStyle name="Millares 3 5 4 4 2" xfId="5429" xr:uid="{0C54C620-338E-4679-86C1-5707934C5903}"/>
    <cellStyle name="Millares 3 5 4 5" xfId="1406" xr:uid="{0D3A8552-67C8-4CD8-9089-3FDF7AC5150C}"/>
    <cellStyle name="Millares 3 5 4 5 2" xfId="3041" xr:uid="{BE04BA27-4D2D-42FD-A1E8-173F6DCC8F1C}"/>
    <cellStyle name="Millares 3 5 4 6" xfId="1866" xr:uid="{D5437F78-D39B-464C-85AA-2FD5C0FD7A2A}"/>
    <cellStyle name="Millares 3 5 4 7" xfId="2328" xr:uid="{8F46866A-62EA-45D5-8A53-1653377A24E5}"/>
    <cellStyle name="Millares 3 5 40" xfId="2745" xr:uid="{75FEE303-4375-4AA2-8F12-19E5A503B0E3}"/>
    <cellStyle name="Millares 3 5 41" xfId="2252" xr:uid="{BC847863-69FB-49AE-9669-C7A1D076E4BD}"/>
    <cellStyle name="Millares 3 5 5" xfId="638" xr:uid="{C18037D6-715D-479A-A2F3-F57E6B4231BB}"/>
    <cellStyle name="Millares 3 5 5 2" xfId="1099" xr:uid="{DFE1B0E1-261A-43D6-862D-0BFB18FF1A6B}"/>
    <cellStyle name="Millares 3 5 5 2 2" xfId="5459" xr:uid="{C485D7EB-7BFC-42CB-A762-FB34C1EEEAF3}"/>
    <cellStyle name="Millares 3 5 5 3" xfId="1560" xr:uid="{9F85C28B-C2B9-4481-9098-26511A747D16}"/>
    <cellStyle name="Millares 3 5 5 3 2" xfId="3071" xr:uid="{533130E5-5C37-4640-9D9D-CC11B295775F}"/>
    <cellStyle name="Millares 3 5 5 4" xfId="2020" xr:uid="{0BB02626-BF7E-46BD-9F72-B50AAD8DE207}"/>
    <cellStyle name="Millares 3 5 5 5" xfId="2482" xr:uid="{3E3554A6-36F9-44DB-90C3-A86E47B25407}"/>
    <cellStyle name="Millares 3 5 6" xfId="408" xr:uid="{06C229F7-E152-4B3E-B756-2195E6B525AE}"/>
    <cellStyle name="Millares 3 5 6 2" xfId="5489" xr:uid="{00BAC648-A0E3-4928-A554-015D51150FBF}"/>
    <cellStyle name="Millares 3 5 6 3" xfId="3101" xr:uid="{C86101CC-B1F5-4B4C-9F5D-C5BFF4D39646}"/>
    <cellStyle name="Millares 3 5 7" xfId="869" xr:uid="{0D05D3F2-2A09-430F-A073-B4737458E182}"/>
    <cellStyle name="Millares 3 5 7 2" xfId="5519" xr:uid="{FE21C1BD-8B3D-4927-A97D-235067F7F063}"/>
    <cellStyle name="Millares 3 5 7 3" xfId="3131" xr:uid="{963ACAA9-52B2-4655-ADFC-DB401EA28799}"/>
    <cellStyle name="Millares 3 5 8" xfId="1330" xr:uid="{B27E1939-30A8-4FA1-BA30-0E94F22C9946}"/>
    <cellStyle name="Millares 3 5 8 2" xfId="5549" xr:uid="{9C7DB258-BA64-45D5-B619-0C4ED925669E}"/>
    <cellStyle name="Millares 3 5 8 3" xfId="3162" xr:uid="{F5C699B9-8F34-4627-998B-F0106AE87F9F}"/>
    <cellStyle name="Millares 3 5 9" xfId="1790" xr:uid="{85C4A9DF-1271-423A-A0AA-E1EFCE77BB93}"/>
    <cellStyle name="Millares 3 5 9 2" xfId="5579" xr:uid="{0AEA454F-47CA-4DA9-AC93-AFE0B9A7F807}"/>
    <cellStyle name="Millares 3 5 9 3" xfId="3193" xr:uid="{A96BA757-ADCB-4DCA-99FF-879AF8DC28B7}"/>
    <cellStyle name="Millares 3 50" xfId="4381" xr:uid="{B2107D2F-B067-494D-8BF6-05B0CBFBF40A}"/>
    <cellStyle name="Millares 3 50 2" xfId="6742" xr:uid="{57E38055-5F26-4DF6-820C-C0BE792D7E6F}"/>
    <cellStyle name="Millares 3 51" xfId="4540" xr:uid="{45E4A7F7-9D09-4FC3-9FE1-4A6073C58124}"/>
    <cellStyle name="Millares 3 51 2" xfId="6897" xr:uid="{6908E9E7-4BDD-4F03-9E96-7CA2963B21BF}"/>
    <cellStyle name="Millares 3 52" xfId="4864" xr:uid="{1451ACE9-E522-4218-91C3-DAD54CFB7658}"/>
    <cellStyle name="Millares 3 52 2" xfId="7221" xr:uid="{DD0117F5-1863-4070-A370-7FE2975F0CB5}"/>
    <cellStyle name="Millares 3 53" xfId="5095" xr:uid="{1811217C-6F49-4386-BFF6-BE4168884E68}"/>
    <cellStyle name="Millares 3 54" xfId="2691" xr:uid="{ADACB406-7B13-4C93-845C-F38A1D8C7057}"/>
    <cellStyle name="Millares 3 55" xfId="2228" xr:uid="{9C185FEF-5B66-4508-9B7A-63ABB3A5BCB3}"/>
    <cellStyle name="Millares 3 6" xfId="55" xr:uid="{630DBA4E-5DD6-4A55-A26A-6F3D6A078BCB}"/>
    <cellStyle name="Millares 3 6 10" xfId="4120" xr:uid="{657EE2EB-71C3-4CBC-936F-C86091B446FA}"/>
    <cellStyle name="Millares 3 6 10 2" xfId="6486" xr:uid="{31D0CCFB-40ED-4D14-8CA8-A4D35130BCA5}"/>
    <cellStyle name="Millares 3 6 11" xfId="4180" xr:uid="{47D6E443-7FB3-4150-8988-B0E4CC7BB249}"/>
    <cellStyle name="Millares 3 6 11 2" xfId="6546" xr:uid="{EE75BCD0-9D7E-4546-979A-765C24B12D4F}"/>
    <cellStyle name="Millares 3 6 12" xfId="4240" xr:uid="{0E6D8297-D4A9-4FE5-85DA-836493095C98}"/>
    <cellStyle name="Millares 3 6 12 2" xfId="6606" xr:uid="{37E87CAF-4CEE-42E4-9FCB-79E8CF8712FC}"/>
    <cellStyle name="Millares 3 6 13" xfId="4300" xr:uid="{1B38EE57-91EB-4EE6-BAD3-93BEBAE85D97}"/>
    <cellStyle name="Millares 3 6 13 2" xfId="6666" xr:uid="{73956D32-DB6B-4E51-8628-81E0C184DCC6}"/>
    <cellStyle name="Millares 3 6 14" xfId="4411" xr:uid="{95DEB08F-A508-4E7A-84AD-8D2A0B94796E}"/>
    <cellStyle name="Millares 3 6 14 2" xfId="6772" xr:uid="{A8E40A0D-2425-4C17-9005-009A66219B4E}"/>
    <cellStyle name="Millares 3 6 15" xfId="4570" xr:uid="{585CA357-7FBF-4BC3-9B60-81E364E0FD2D}"/>
    <cellStyle name="Millares 3 6 15 2" xfId="6927" xr:uid="{9A2B2CA6-E81B-4388-A992-B3B970A57026}"/>
    <cellStyle name="Millares 3 6 16" xfId="4894" xr:uid="{45030AC9-1FCD-4E72-89BF-795916F40697}"/>
    <cellStyle name="Millares 3 6 16 2" xfId="7251" xr:uid="{8C992561-B91B-492B-A769-5D5AB81C96B3}"/>
    <cellStyle name="Millares 3 6 17" xfId="5141" xr:uid="{7EE1AA5E-1B8A-4D0C-87D9-27F70727035F}"/>
    <cellStyle name="Millares 3 6 18" xfId="2751" xr:uid="{01E9F9A0-2294-4129-B9C9-666175D7B019}"/>
    <cellStyle name="Millares 3 6 19" xfId="2258" xr:uid="{50A9A2A8-3B7D-4486-B9EC-91779DD9EB85}"/>
    <cellStyle name="Millares 3 6 2" xfId="157" xr:uid="{1449F551-C4A5-412E-B7AC-3AD27CA180A9}"/>
    <cellStyle name="Millares 3 6 2 2" xfId="331" xr:uid="{02FB078B-80A3-4635-8E9F-C7D4195532C2}"/>
    <cellStyle name="Millares 3 6 2 2 2" xfId="795" xr:uid="{7EE8CF18-54CB-47AD-AD5B-DA605DF1CF14}"/>
    <cellStyle name="Millares 3 6 2 2 2 2" xfId="7173" xr:uid="{C46523B1-5AD8-447B-81BB-8ACE6E9DF2A4}"/>
    <cellStyle name="Millares 3 6 2 2 2 3" xfId="4816" xr:uid="{E73E4D71-50CE-4056-8768-FCE4F6BCC559}"/>
    <cellStyle name="Millares 3 6 2 2 3" xfId="1256" xr:uid="{A4E4AF0F-58DD-41E3-9756-BACAD25FFCE0}"/>
    <cellStyle name="Millares 3 6 2 2 3 2" xfId="6848" xr:uid="{3DBFB43B-7D82-4FAE-8ADD-81CBEBC727A3}"/>
    <cellStyle name="Millares 3 6 2 2 4" xfId="1717" xr:uid="{AF28CF0B-49F8-46B5-B575-370B3BECA510}"/>
    <cellStyle name="Millares 3 6 2 2 4 2" xfId="4490" xr:uid="{911F023E-8728-4493-8F42-4041AA29E48C}"/>
    <cellStyle name="Millares 3 6 2 2 5" xfId="2177" xr:uid="{8D05737F-AF9C-453C-B844-F9B4B85406D4}"/>
    <cellStyle name="Millares 3 6 2 2 6" xfId="2639" xr:uid="{B4D01602-4B95-48B7-8178-BC1EEFA0108C}"/>
    <cellStyle name="Millares 3 6 2 3" xfId="565" xr:uid="{827BA840-0479-4863-B740-EE442743EDB2}"/>
    <cellStyle name="Millares 3 6 2 3 2" xfId="7003" xr:uid="{C9154670-90D1-4572-BB17-BFD7C1C5C3B5}"/>
    <cellStyle name="Millares 3 6 2 3 3" xfId="4646" xr:uid="{82567BB6-CD4B-4B3A-B1C1-75A4751D3D77}"/>
    <cellStyle name="Millares 3 6 2 4" xfId="1026" xr:uid="{CEA310EF-5096-4291-8613-064FA69294FF}"/>
    <cellStyle name="Millares 3 6 2 4 2" xfId="7402" xr:uid="{E1441495-B07E-49E2-A205-2FFCCD440AB3}"/>
    <cellStyle name="Millares 3 6 2 4 3" xfId="5045" xr:uid="{FAC9684B-59CF-4D4A-8537-8B93F99EED87}"/>
    <cellStyle name="Millares 3 6 2 5" xfId="1487" xr:uid="{E5E55CC1-AA4E-4178-A974-FC6A4BAA217F}"/>
    <cellStyle name="Millares 3 6 2 5 2" xfId="6006" xr:uid="{CA02313C-D859-4660-B3FB-BBA9684331DE}"/>
    <cellStyle name="Millares 3 6 2 6" xfId="1947" xr:uid="{AF78A7DF-0AD2-4908-AA37-76E23D061CC9}"/>
    <cellStyle name="Millares 3 6 2 6 2" xfId="3640" xr:uid="{D51EA005-3506-4FA7-A599-0E9623309F76}"/>
    <cellStyle name="Millares 3 6 2 7" xfId="2409" xr:uid="{00D770E6-C66A-49E9-8AB0-C959F8A1D38A}"/>
    <cellStyle name="Millares 3 6 3" xfId="233" xr:uid="{3BF3E37D-B0BC-416F-9B61-EF89AEC88A6F}"/>
    <cellStyle name="Millares 3 6 3 2" xfId="720" xr:uid="{1BDE2253-AB5F-4347-BEDD-E147AD487F75}"/>
    <cellStyle name="Millares 3 6 3 2 2" xfId="1181" xr:uid="{5D187F52-0847-4B12-B927-BF3C42697ADA}"/>
    <cellStyle name="Millares 3 6 3 2 2 2" xfId="7079" xr:uid="{C5CA214A-913E-43CD-A103-F6EC979A2E5F}"/>
    <cellStyle name="Millares 3 6 3 2 3" xfId="1642" xr:uid="{E668E074-A634-44DF-8A00-B6AF5EEA4D1D}"/>
    <cellStyle name="Millares 3 6 3 2 3 2" xfId="4722" xr:uid="{411FD676-798A-4E32-BA51-2C94A04466B6}"/>
    <cellStyle name="Millares 3 6 3 2 4" xfId="2102" xr:uid="{C8D11B8E-30E0-4A40-A9C3-554AF811253F}"/>
    <cellStyle name="Millares 3 6 3 2 5" xfId="2564" xr:uid="{DDB962D6-7FB2-4B78-8C64-B800642D4B01}"/>
    <cellStyle name="Millares 3 6 3 3" xfId="490" xr:uid="{B7E04570-429B-4C00-8885-7BD5DFACD52A}"/>
    <cellStyle name="Millares 3 6 3 3 2" xfId="7327" xr:uid="{76A6E570-A662-4561-94C9-C34D79775675}"/>
    <cellStyle name="Millares 3 6 3 3 3" xfId="4970" xr:uid="{04F72B1B-C5CD-4C53-9B51-357F0854909D}"/>
    <cellStyle name="Millares 3 6 3 4" xfId="951" xr:uid="{55475C16-7C8E-4ACF-B8FC-94535B596DD1}"/>
    <cellStyle name="Millares 3 6 3 4 2" xfId="6066" xr:uid="{A09B1188-506F-4A97-A8A6-5CFFE833AEAB}"/>
    <cellStyle name="Millares 3 6 3 5" xfId="1412" xr:uid="{5E8D76A7-68DF-4C7D-86DD-79AE513A9C77}"/>
    <cellStyle name="Millares 3 6 3 5 2" xfId="3700" xr:uid="{EE4B1F52-8DDA-4BE0-B9D4-2C750D290F7E}"/>
    <cellStyle name="Millares 3 6 3 6" xfId="1872" xr:uid="{7B100EA1-32A7-45DB-A83E-51F4FE1E14DD}"/>
    <cellStyle name="Millares 3 6 3 7" xfId="2334" xr:uid="{07098A95-C2C1-46A4-81F0-61E4FBB9F181}"/>
    <cellStyle name="Millares 3 6 4" xfId="644" xr:uid="{D4ECDE25-5E6B-45AC-A169-D045994C0577}"/>
    <cellStyle name="Millares 3 6 4 2" xfId="1105" xr:uid="{B72E2607-4DA2-4FC9-9571-008F1477F494}"/>
    <cellStyle name="Millares 3 6 4 2 2" xfId="6126" xr:uid="{CAD451B7-7DA6-4862-9726-D374C3886854}"/>
    <cellStyle name="Millares 3 6 4 3" xfId="1566" xr:uid="{A12E7D85-8032-4C0A-943D-7380D10B200F}"/>
    <cellStyle name="Millares 3 6 4 3 2" xfId="3760" xr:uid="{6D7B137B-F652-46F4-9E3D-C40C00507F5C}"/>
    <cellStyle name="Millares 3 6 4 4" xfId="2026" xr:uid="{E8864BA8-44F7-42D4-93A6-23E5D338CEA8}"/>
    <cellStyle name="Millares 3 6 4 5" xfId="2488" xr:uid="{12D4609C-E7DC-4D4F-AC86-BA51554C3262}"/>
    <cellStyle name="Millares 3 6 5" xfId="414" xr:uid="{16219123-4649-4A2A-A8B0-6C8BE0642078}"/>
    <cellStyle name="Millares 3 6 5 2" xfId="6186" xr:uid="{909BC2D0-0362-4DFC-B4DC-313566FC9788}"/>
    <cellStyle name="Millares 3 6 5 3" xfId="3820" xr:uid="{30001C8A-01A3-45CB-B1B5-2235106D47D3}"/>
    <cellStyle name="Millares 3 6 6" xfId="875" xr:uid="{33202579-AB9D-481D-AD6E-FAA9CCA964E2}"/>
    <cellStyle name="Millares 3 6 6 2" xfId="6246" xr:uid="{609B945E-382A-4223-A580-E7747AA86189}"/>
    <cellStyle name="Millares 3 6 6 3" xfId="3880" xr:uid="{1292B158-48CE-4A74-A084-A224AF4F973D}"/>
    <cellStyle name="Millares 3 6 7" xfId="1336" xr:uid="{D3C71DCF-FA41-4A6B-AF06-3128F2FAAEE6}"/>
    <cellStyle name="Millares 3 6 7 2" xfId="6306" xr:uid="{40607421-D8F3-4591-B2C4-CC4F700C6746}"/>
    <cellStyle name="Millares 3 6 7 3" xfId="3940" xr:uid="{8B9230B6-5DC7-4A03-A402-B6FED3B4EFE6}"/>
    <cellStyle name="Millares 3 6 8" xfId="1796" xr:uid="{70B1ED14-2C06-4E4E-82FF-823A2B207CB6}"/>
    <cellStyle name="Millares 3 6 8 2" xfId="6366" xr:uid="{C5450930-F580-4CDB-970F-E681FD43B95F}"/>
    <cellStyle name="Millares 3 6 8 3" xfId="4000" xr:uid="{5C5B6C41-60E7-4488-BB7A-5CF6306D218C}"/>
    <cellStyle name="Millares 3 6 9" xfId="4060" xr:uid="{162E52BA-629C-48B1-9812-8742F91C2A10}"/>
    <cellStyle name="Millares 3 6 9 2" xfId="6426" xr:uid="{3E0272AB-2F4F-4E32-BCDC-A60DE8350A4F}"/>
    <cellStyle name="Millares 3 7" xfId="86" xr:uid="{F7EEC9F2-DEAE-457C-8F53-2D00705BCAF4}"/>
    <cellStyle name="Millares 3 7 2" xfId="187" xr:uid="{B95ABF91-9908-4B08-BE44-9BCE3732F942}"/>
    <cellStyle name="Millares 3 7 2 2" xfId="361" xr:uid="{E65DD411-D0E5-46BB-83D4-78DBDB2C74E0}"/>
    <cellStyle name="Millares 3 7 2 2 2" xfId="825" xr:uid="{0C59B8E0-D676-4632-8D63-0463BF6FF91A}"/>
    <cellStyle name="Millares 3 7 2 2 2 2" xfId="7203" xr:uid="{F923BE96-BBE9-45A4-97AF-EDF3561E3FF7}"/>
    <cellStyle name="Millares 3 7 2 2 2 3" xfId="4846" xr:uid="{3EF87F7F-CCEA-4E3C-BDAD-EE7D5538EC92}"/>
    <cellStyle name="Millares 3 7 2 2 3" xfId="1286" xr:uid="{FBAAE953-E540-4608-BA9B-796BA705A4D7}"/>
    <cellStyle name="Millares 3 7 2 2 3 2" xfId="6878" xr:uid="{52F3E0D6-9D51-406D-B022-02844E08A1DF}"/>
    <cellStyle name="Millares 3 7 2 2 4" xfId="1747" xr:uid="{B6C279D5-A255-4734-9238-E8C24E5DE4B6}"/>
    <cellStyle name="Millares 3 7 2 2 4 2" xfId="4520" xr:uid="{D4AD2DB2-531F-4EA2-8C77-5DD380872CCF}"/>
    <cellStyle name="Millares 3 7 2 2 5" xfId="2207" xr:uid="{7FDE3A63-60F5-4F57-BABF-04871FCAC74F}"/>
    <cellStyle name="Millares 3 7 2 2 6" xfId="2669" xr:uid="{AED79DA2-1E63-4507-8030-B2450FB04309}"/>
    <cellStyle name="Millares 3 7 2 3" xfId="595" xr:uid="{4C7C87EE-D7C4-4310-8708-F033B9CC932D}"/>
    <cellStyle name="Millares 3 7 2 3 2" xfId="7033" xr:uid="{F738A6C8-9FDF-41E8-8C4B-CBD2C070236A}"/>
    <cellStyle name="Millares 3 7 2 3 3" xfId="4676" xr:uid="{B9BF203F-FB2C-4628-9888-398DDA1416E7}"/>
    <cellStyle name="Millares 3 7 2 4" xfId="1056" xr:uid="{9C180E40-5992-4553-90CD-7797DDDEAAC4}"/>
    <cellStyle name="Millares 3 7 2 4 2" xfId="7432" xr:uid="{5CA6F14E-4BEF-4CC0-A435-7352BC3F28DC}"/>
    <cellStyle name="Millares 3 7 2 4 3" xfId="5075" xr:uid="{6B58176A-97D2-4BDE-ACB5-069B53990EBB}"/>
    <cellStyle name="Millares 3 7 2 5" xfId="1517" xr:uid="{BFC4F72C-68DA-485D-A5F8-2FC219762DE8}"/>
    <cellStyle name="Millares 3 7 2 5 2" xfId="6696" xr:uid="{47B15A83-6FAD-4307-8387-560C24499099}"/>
    <cellStyle name="Millares 3 7 2 6" xfId="1977" xr:uid="{F3A83503-DAAC-4589-88CF-6367107483AC}"/>
    <cellStyle name="Millares 3 7 2 6 2" xfId="4330" xr:uid="{F00A8042-4851-476B-B1B3-10DD1BF0587B}"/>
    <cellStyle name="Millares 3 7 2 7" xfId="2439" xr:uid="{EB675E78-8D80-4E2E-9EE9-0454F2F5CAEF}"/>
    <cellStyle name="Millares 3 7 3" xfId="282" xr:uid="{3C9A2866-E26F-4B13-A270-30C482E44911}"/>
    <cellStyle name="Millares 3 7 3 2" xfId="750" xr:uid="{38C47A10-871D-4A74-8557-D1CFD8B98B40}"/>
    <cellStyle name="Millares 3 7 3 2 2" xfId="1211" xr:uid="{5DF45396-A2B5-4F5D-BC2E-F5AA37CA2909}"/>
    <cellStyle name="Millares 3 7 3 2 2 2" xfId="7128" xr:uid="{84B1BBAF-C631-4842-BF0A-7F627B28D5E9}"/>
    <cellStyle name="Millares 3 7 3 2 3" xfId="1672" xr:uid="{B6577BF4-583F-48B4-8999-A68EA8EC8C97}"/>
    <cellStyle name="Millares 3 7 3 2 3 2" xfId="4771" xr:uid="{FDD78000-1E6B-4179-A844-678B2A57C726}"/>
    <cellStyle name="Millares 3 7 3 2 4" xfId="2132" xr:uid="{389648BF-033E-4948-BA06-133F0A75C767}"/>
    <cellStyle name="Millares 3 7 3 2 5" xfId="2594" xr:uid="{E6732EFC-1D19-4A3C-9A5F-8C379D5460A6}"/>
    <cellStyle name="Millares 3 7 3 3" xfId="520" xr:uid="{5BDC38D0-81BB-40E3-AA14-8E4C11D32058}"/>
    <cellStyle name="Millares 3 7 3 3 2" xfId="7357" xr:uid="{0BD3CE3E-CA58-4516-87B1-FF1477E9AD65}"/>
    <cellStyle name="Millares 3 7 3 3 3" xfId="5000" xr:uid="{5B0F1496-2EC6-4D72-97F8-013E28055066}"/>
    <cellStyle name="Millares 3 7 3 4" xfId="981" xr:uid="{C1366E67-5C6E-4EC0-B65D-A3054F5A9096}"/>
    <cellStyle name="Millares 3 7 3 4 2" xfId="6802" xr:uid="{318AD0A4-CAEF-4DF1-8C04-D2CCAED3BFA5}"/>
    <cellStyle name="Millares 3 7 3 5" xfId="1442" xr:uid="{E3BD5305-3A2E-4394-92F0-7A2CCA05DBCC}"/>
    <cellStyle name="Millares 3 7 3 5 2" xfId="4441" xr:uid="{86B63D20-977F-4315-BFDE-18CC42F16747}"/>
    <cellStyle name="Millares 3 7 3 6" xfId="1902" xr:uid="{115E2959-EB84-4ADE-8A16-DD878C9517B2}"/>
    <cellStyle name="Millares 3 7 3 7" xfId="2364" xr:uid="{4CA178AE-CA3D-4DF9-A23A-FAA3ACE6F98C}"/>
    <cellStyle name="Millares 3 7 4" xfId="263" xr:uid="{9BA4A08C-7DC0-40F4-A78E-A770C5D5EACC}"/>
    <cellStyle name="Millares 3 7 4 2" xfId="674" xr:uid="{262CB7AC-18B4-48B3-9592-FD0381DECA3E}"/>
    <cellStyle name="Millares 3 7 4 2 2" xfId="7109" xr:uid="{5537F780-68F7-4772-8734-8B388E30D2FF}"/>
    <cellStyle name="Millares 3 7 4 3" xfId="1135" xr:uid="{186644A5-5931-4C1B-980A-BD86D4C2EAAC}"/>
    <cellStyle name="Millares 3 7 4 3 2" xfId="4752" xr:uid="{F128A3DC-49FD-425C-A185-6B4E741BC1AF}"/>
    <cellStyle name="Millares 3 7 4 4" xfId="1596" xr:uid="{B1FCB299-9473-43AC-9DC3-F945BCA6AEDB}"/>
    <cellStyle name="Millares 3 7 4 5" xfId="2056" xr:uid="{A03EBFD0-6E66-4B6C-A043-0FBC31AE77D0}"/>
    <cellStyle name="Millares 3 7 4 6" xfId="2518" xr:uid="{8880D7D8-F9D6-44BE-8932-02811F424457}"/>
    <cellStyle name="Millares 3 7 5" xfId="444" xr:uid="{45E436B7-966F-4F1D-B910-0A6EAE6E388B}"/>
    <cellStyle name="Millares 3 7 5 2" xfId="6957" xr:uid="{FECBE752-D8E8-4CFF-B317-031C4C5ACF95}"/>
    <cellStyle name="Millares 3 7 5 3" xfId="4600" xr:uid="{FD8E192D-0C3D-4BF5-B360-A871C287DAAA}"/>
    <cellStyle name="Millares 3 7 6" xfId="905" xr:uid="{DD6548FF-3822-4BA5-A400-17EF2CC26340}"/>
    <cellStyle name="Millares 3 7 6 2" xfId="7281" xr:uid="{658C4C6B-7062-40FE-9F2A-EC5EF68B4ABC}"/>
    <cellStyle name="Millares 3 7 6 3" xfId="4924" xr:uid="{6159B35A-161D-48F8-B518-C529F1580A62}"/>
    <cellStyle name="Millares 3 7 7" xfId="1366" xr:uid="{13095B1B-C9E5-44EB-A099-28050AC5108D}"/>
    <cellStyle name="Millares 3 7 7 2" xfId="5153" xr:uid="{AE94BC98-64A3-45D6-B4D7-EA472E69E2C7}"/>
    <cellStyle name="Millares 3 7 8" xfId="1826" xr:uid="{DD5640A4-0321-4D63-B88A-CB5CD4F80947}"/>
    <cellStyle name="Millares 3 7 8 2" xfId="2763" xr:uid="{541AA6EC-EE7A-460E-8463-6A935F2AA999}"/>
    <cellStyle name="Millares 3 7 9" xfId="2288" xr:uid="{918FF411-7401-48F2-B718-C240C2DEC1C7}"/>
    <cellStyle name="Millares 3 8" xfId="127" xr:uid="{542E2C65-D9E2-46CF-A5DF-EC7F249A77D7}"/>
    <cellStyle name="Millares 3 8 2" xfId="279" xr:uid="{251074CB-B96A-4B9D-97BE-AB8E23BB96D8}"/>
    <cellStyle name="Millares 3 8 2 2" xfId="690" xr:uid="{B51F3F06-43F9-4484-9895-786758F8F0AA}"/>
    <cellStyle name="Millares 3 8 2 2 2" xfId="7125" xr:uid="{6CCE1506-5BF8-484F-87F8-A65F84D561AF}"/>
    <cellStyle name="Millares 3 8 2 3" xfId="1151" xr:uid="{FEA89606-4835-4D05-9AF8-A15AC630FFEB}"/>
    <cellStyle name="Millares 3 8 2 3 2" xfId="4768" xr:uid="{094EB694-210E-4957-8E59-2B7EC97E3A66}"/>
    <cellStyle name="Millares 3 8 2 4" xfId="1612" xr:uid="{135EB328-EC49-493A-95EF-871EAE9D56D0}"/>
    <cellStyle name="Millares 3 8 2 5" xfId="2072" xr:uid="{AC52BF8E-73B8-4CEF-9EC0-136D1DCB1AE4}"/>
    <cellStyle name="Millares 3 8 2 6" xfId="2534" xr:uid="{449224EF-40A7-4422-A98D-E533F40E2CCA}"/>
    <cellStyle name="Millares 3 8 3" xfId="460" xr:uid="{C23F1567-8B76-4016-A59F-0A858BFD7791}"/>
    <cellStyle name="Millares 3 8 3 2" xfId="6973" xr:uid="{5D1CFB2C-F07A-49B8-9A31-46A5D55C5F34}"/>
    <cellStyle name="Millares 3 8 3 3" xfId="4616" xr:uid="{A7DADE96-E4C3-4065-A1A6-3D1C8B6F45BC}"/>
    <cellStyle name="Millares 3 8 4" xfId="921" xr:uid="{D4ADAA96-7C37-425C-AD32-739FEF0E2A6A}"/>
    <cellStyle name="Millares 3 8 4 2" xfId="7297" xr:uid="{3E6BF37B-619D-42A0-85F8-F8110511B54E}"/>
    <cellStyle name="Millares 3 8 4 3" xfId="4940" xr:uid="{0C626C6D-95BC-4A1A-ADDA-7D1EC2CD1481}"/>
    <cellStyle name="Millares 3 8 5" xfId="1382" xr:uid="{0B78F07B-B127-460D-B766-DA3B1F7A0152}"/>
    <cellStyle name="Millares 3 8 5 2" xfId="5177" xr:uid="{CA7BCC32-5809-4F40-8931-0ED2ABC93789}"/>
    <cellStyle name="Millares 3 8 6" xfId="1842" xr:uid="{3FBF8B45-E74E-42C1-9921-A1D4CA52F984}"/>
    <cellStyle name="Millares 3 8 6 2" xfId="2787" xr:uid="{C8FFBC85-C751-45DC-85CE-C580D6FA7AA5}"/>
    <cellStyle name="Millares 3 8 7" xfId="2304" xr:uid="{2A879338-2F6F-43AD-A4CA-7B7D02654193}"/>
    <cellStyle name="Millares 3 9" xfId="203" xr:uid="{8F11F7BE-A70B-4AAF-828C-A3271037C98D}"/>
    <cellStyle name="Millares 3 9 2" xfId="614" xr:uid="{98FD18CB-ACB7-442B-A8AA-ABC5AFF554F4}"/>
    <cellStyle name="Millares 3 9 2 2" xfId="7049" xr:uid="{7E574741-3A2A-4562-9208-2E39B78613DF}"/>
    <cellStyle name="Millares 3 9 2 3" xfId="4692" xr:uid="{E9DE05AD-6C45-48BB-813F-164189AA0516}"/>
    <cellStyle name="Millares 3 9 3" xfId="1075" xr:uid="{CEA24A15-0BFD-4D6F-AD96-60AB359CAF36}"/>
    <cellStyle name="Millares 3 9 3 2" xfId="5201" xr:uid="{AF86F694-7C12-4E35-B1FD-F78FE31DFE53}"/>
    <cellStyle name="Millares 3 9 4" xfId="1536" xr:uid="{E3E95366-53FC-417E-932E-5E57A312B2E4}"/>
    <cellStyle name="Millares 3 9 4 2" xfId="2811" xr:uid="{52F23076-DC99-439B-A6DF-170FA8891722}"/>
    <cellStyle name="Millares 3 9 5" xfId="1996" xr:uid="{FF4960BF-5D95-4DB1-8BE8-B11AE51472E8}"/>
    <cellStyle name="Millares 3 9 6" xfId="2458" xr:uid="{BBDE416C-F8D5-49A9-AE4A-D03F614119CE}"/>
    <cellStyle name="Millares 4" xfId="13" xr:uid="{C9C76FCF-2276-4669-9E85-99DDA09FEEC8}"/>
    <cellStyle name="Millares 4 2" xfId="21" xr:uid="{4E1F6D2D-B6E0-4F08-82F3-540CDF8A486D}"/>
    <cellStyle name="Millares 4 2 2" xfId="41" xr:uid="{E00EF234-C725-46BC-BEF0-C98002E1CF38}"/>
    <cellStyle name="Millares 4 2 3" xfId="2723" xr:uid="{A4B2B4CA-6AA9-4E95-8E07-11052CD19B78}"/>
    <cellStyle name="Millares 4 3" xfId="110" xr:uid="{CAA23D79-A2C3-4FC5-87D4-EBBC9F3DF0B8}"/>
    <cellStyle name="Millares 4 4" xfId="125" xr:uid="{F0F74483-E8C6-4E8D-8FA5-EE748B1695C5}"/>
    <cellStyle name="Millares 4 4 2" xfId="3375" xr:uid="{623CA157-EBBB-4038-85BE-D2230F5300D2}"/>
    <cellStyle name="Millares 4 5" xfId="97" xr:uid="{AD3A99D8-50F1-4557-B6FC-BC2CC7543A1F}"/>
    <cellStyle name="Millares 4 6" xfId="2712" xr:uid="{3892D607-0561-4425-9BF8-162E21CDAA44}"/>
    <cellStyle name="Millares 4 6 2" xfId="5115" xr:uid="{1918D79F-F4E1-4BF2-BD81-5D5D1F2EA7D6}"/>
    <cellStyle name="Millares 5" xfId="111" xr:uid="{D730D7C8-7F42-4675-9C02-4550156BEF8B}"/>
    <cellStyle name="Millares 5 2" xfId="2724" xr:uid="{1A85A816-2DE5-4476-9742-2BE934A46B17}"/>
    <cellStyle name="Millares 5 3" xfId="3367" xr:uid="{0B1EC5CE-5E35-41EF-B338-FF1FC08436EC}"/>
    <cellStyle name="Millares 6" xfId="124" xr:uid="{6C93F3F7-86B2-4380-9E9D-56F47B10A0E8}"/>
    <cellStyle name="Millares 6 2" xfId="2727" xr:uid="{78EDEEDD-5B0C-4C34-B525-6C93F4EEB847}"/>
    <cellStyle name="Millares 6 3" xfId="4350" xr:uid="{04AB8910-D7DA-4107-A02F-987D56BCD72F}"/>
    <cellStyle name="Millares 6 4" xfId="2714" xr:uid="{B479EB95-B6D0-4C79-9A68-53FB49ACD0EE}"/>
    <cellStyle name="Millares 6 4 2" xfId="5117" xr:uid="{12433C8B-E652-4434-89F4-1F3CEB1BA0FF}"/>
    <cellStyle name="Millares 7" xfId="5" xr:uid="{FA0983C1-5943-4C5A-B369-663F385A280D}"/>
    <cellStyle name="Millares 7 2" xfId="2729" xr:uid="{5320D789-F575-4FDB-B511-22BCDD29D4C4}"/>
    <cellStyle name="Millares 7 3" xfId="4539" xr:uid="{14634973-2FC2-4229-8187-BF0F370D4BE6}"/>
    <cellStyle name="Millares 7 4" xfId="5119" xr:uid="{1666371C-0255-4C91-92F3-775550F376ED}"/>
    <cellStyle name="Millares 7 5" xfId="2716" xr:uid="{B47D9F1A-8BC9-4400-8FDB-BA81BAD9B621}"/>
    <cellStyle name="Millares 8" xfId="2738" xr:uid="{35405811-4DCF-46E7-AB47-A980B2CF2D0D}"/>
    <cellStyle name="Millares 9" xfId="2730" xr:uid="{CB79FB48-F14C-4DF6-BB11-22CBEAC8F294}"/>
    <cellStyle name="Millares 9 2" xfId="5121" xr:uid="{EEE7A367-816A-4686-BFCC-FE44FB2ADFE2}"/>
    <cellStyle name="Moneda 2" xfId="8" xr:uid="{13F4D746-01CE-4C51-9FC9-C96AB96DF9AF}"/>
    <cellStyle name="Moneda 2 10" xfId="385" xr:uid="{EBBEAF98-6F2B-472C-85D4-F49CB791CFE5}"/>
    <cellStyle name="Moneda 2 10 2" xfId="5250" xr:uid="{C59FAB91-FB19-4261-B7D9-4BE195EDF0FF}"/>
    <cellStyle name="Moneda 2 10 3" xfId="2861" xr:uid="{F04F3275-09A7-4F77-A9BA-C963B21BF579}"/>
    <cellStyle name="Moneda 2 11" xfId="846" xr:uid="{FCDE563D-68D6-428C-8B89-DFED1358978A}"/>
    <cellStyle name="Moneda 2 11 2" xfId="5274" xr:uid="{ED425913-DED8-4BF5-A948-CF4B7DEB8088}"/>
    <cellStyle name="Moneda 2 11 3" xfId="2886" xr:uid="{A103FF01-6D5F-4796-B325-881B7581591C}"/>
    <cellStyle name="Moneda 2 12" xfId="1307" xr:uid="{2AD1A69D-95E3-4F40-A233-3168A3BE59E0}"/>
    <cellStyle name="Moneda 2 12 2" xfId="5298" xr:uid="{6A365C35-E10E-48BD-BFB2-A2ABDDA1DD4D}"/>
    <cellStyle name="Moneda 2 12 3" xfId="2910" xr:uid="{5B78F1CA-C521-4622-BECF-804B670338E1}"/>
    <cellStyle name="Moneda 2 13" xfId="1767" xr:uid="{71B7F517-A05E-41A9-97C1-85DD39E40282}"/>
    <cellStyle name="Moneda 2 13 2" xfId="5322" xr:uid="{A3294D68-6392-4734-A919-6A37604E3381}"/>
    <cellStyle name="Moneda 2 13 3" xfId="2934" xr:uid="{A51FCB72-BED7-4C8E-98D9-527697CDAB5E}"/>
    <cellStyle name="Moneda 2 14" xfId="2958" xr:uid="{246BF329-4384-43D6-93B5-09A55B4D1918}"/>
    <cellStyle name="Moneda 2 14 2" xfId="5346" xr:uid="{C52CDB49-6A6F-4D39-B6D3-F19D927A8A7B}"/>
    <cellStyle name="Moneda 2 15" xfId="2988" xr:uid="{DCAD4E04-0CAE-4139-ABFA-C585CD907939}"/>
    <cellStyle name="Moneda 2 15 2" xfId="5376" xr:uid="{B684F1ED-89EF-4EBB-9E1C-6AA7E193EF86}"/>
    <cellStyle name="Moneda 2 16" xfId="3018" xr:uid="{E81A89EC-15BF-4C36-A2DB-7F1723C03F0E}"/>
    <cellStyle name="Moneda 2 16 2" xfId="5406" xr:uid="{54212FA0-EDC9-49FD-BA10-4FAAE1D4814B}"/>
    <cellStyle name="Moneda 2 17" xfId="3048" xr:uid="{D00F31B6-36B7-42CF-8FFB-FCF1FFC76887}"/>
    <cellStyle name="Moneda 2 17 2" xfId="5436" xr:uid="{28C84D89-14D1-4D20-AC6E-CEEA7782D6DF}"/>
    <cellStyle name="Moneda 2 18" xfId="3078" xr:uid="{3E3D7147-A0F2-4BEA-A45E-0CA01EC2C8B1}"/>
    <cellStyle name="Moneda 2 18 2" xfId="5466" xr:uid="{B98D853C-2BEF-43F2-9D22-96E1E364719F}"/>
    <cellStyle name="Moneda 2 19" xfId="3108" xr:uid="{7D3B2E34-773A-407C-B2AB-A4401384189F}"/>
    <cellStyle name="Moneda 2 19 2" xfId="5496" xr:uid="{756AA7C8-3E9E-4091-A0EF-48C3F2360B46}"/>
    <cellStyle name="Moneda 2 2" xfId="15" xr:uid="{30479549-2D15-43AE-846C-0B13F785F587}"/>
    <cellStyle name="Moneda 2 2 10" xfId="388" xr:uid="{B56D3E4B-D868-469D-BFA0-C0EE1611D923}"/>
    <cellStyle name="Moneda 2 2 10 2" xfId="5277" xr:uid="{8AD859B6-8EC9-4782-8EA5-05B0CA4B87EE}"/>
    <cellStyle name="Moneda 2 2 10 3" xfId="2889" xr:uid="{3BF5FF80-4316-4603-A1A6-30AD242434A3}"/>
    <cellStyle name="Moneda 2 2 11" xfId="849" xr:uid="{6023A5B3-9139-4517-B11F-BA93BF2B4F25}"/>
    <cellStyle name="Moneda 2 2 11 2" xfId="5301" xr:uid="{3DB51AE1-8389-420E-B758-4BA11D25AFDC}"/>
    <cellStyle name="Moneda 2 2 11 3" xfId="2913" xr:uid="{F2CDA7F5-DEAD-48B4-A6D8-442ED7B134EE}"/>
    <cellStyle name="Moneda 2 2 12" xfId="1310" xr:uid="{2CA80BEE-C65E-4E61-8374-93FF92534AB2}"/>
    <cellStyle name="Moneda 2 2 12 2" xfId="5325" xr:uid="{64497A3F-C3D1-4D96-8AA4-278E06763B34}"/>
    <cellStyle name="Moneda 2 2 12 3" xfId="2937" xr:uid="{2AA2F267-E428-4FF6-BC5D-58D62E844CA3}"/>
    <cellStyle name="Moneda 2 2 13" xfId="1770" xr:uid="{A2F8B31A-7AEA-4DE4-B6D4-381200597B2E}"/>
    <cellStyle name="Moneda 2 2 13 2" xfId="5349" xr:uid="{B6FFFBEF-95A6-4C85-9489-60ECEEB98848}"/>
    <cellStyle name="Moneda 2 2 13 3" xfId="2961" xr:uid="{4B1FC748-9C31-4F5A-A9D6-EE2C6BB3ECA3}"/>
    <cellStyle name="Moneda 2 2 14" xfId="2991" xr:uid="{59FD7FF6-1C38-4FB1-9523-F20DCF9FE79D}"/>
    <cellStyle name="Moneda 2 2 14 2" xfId="5379" xr:uid="{1117B893-4ACC-47FF-BD1F-E41F7A6FEE36}"/>
    <cellStyle name="Moneda 2 2 15" xfId="3021" xr:uid="{DA1016FE-CD4D-4C33-BACA-33AF84154FBE}"/>
    <cellStyle name="Moneda 2 2 15 2" xfId="5409" xr:uid="{20E270C0-79F1-4EEA-B6EB-ABA4D48F25EF}"/>
    <cellStyle name="Moneda 2 2 16" xfId="3051" xr:uid="{4B51CB9A-AA97-4839-B3E1-E1067730CC22}"/>
    <cellStyle name="Moneda 2 2 16 2" xfId="5439" xr:uid="{325A4DB9-BAC7-4436-A90E-6361779DD19B}"/>
    <cellStyle name="Moneda 2 2 17" xfId="3081" xr:uid="{E65B2869-74E0-4BDF-BC29-A62283B56E18}"/>
    <cellStyle name="Moneda 2 2 17 2" xfId="5469" xr:uid="{84F746E4-A5E4-41E4-8029-ABFD598DF1D5}"/>
    <cellStyle name="Moneda 2 2 18" xfId="3111" xr:uid="{B1DB3D9E-D27E-42A8-9F7C-F4A83045EB6F}"/>
    <cellStyle name="Moneda 2 2 18 2" xfId="5499" xr:uid="{66C683E7-996F-42E5-A336-CDE655ECA981}"/>
    <cellStyle name="Moneda 2 2 19" xfId="3142" xr:uid="{4830DD6C-94BA-44E3-AF82-69C29F17DF6C}"/>
    <cellStyle name="Moneda 2 2 19 2" xfId="5529" xr:uid="{346F5813-0AF6-4EFF-9219-E6243E92A33E}"/>
    <cellStyle name="Moneda 2 2 2" xfId="23" xr:uid="{5D45A376-EEBF-4E38-92D7-E9AE86EAA625}"/>
    <cellStyle name="Moneda 2 2 2 10" xfId="1315" xr:uid="{FA29B7C8-4D86-4E3E-8943-E2ADB4300268}"/>
    <cellStyle name="Moneda 2 2 2 10 2" xfId="5330" xr:uid="{62DD1A28-11DB-4457-AAF5-921A25AFAF61}"/>
    <cellStyle name="Moneda 2 2 2 10 3" xfId="2942" xr:uid="{3A5441B7-C55B-4877-843B-35DF6D370965}"/>
    <cellStyle name="Moneda 2 2 2 11" xfId="1775" xr:uid="{01EA7383-D687-4249-AE29-723666419975}"/>
    <cellStyle name="Moneda 2 2 2 11 2" xfId="5354" xr:uid="{983BCC44-D357-4FF0-B7BC-F4DA83D4129C}"/>
    <cellStyle name="Moneda 2 2 2 11 3" xfId="2966" xr:uid="{4377D9A4-2E5B-43BC-83E7-A91CE8FB7F1C}"/>
    <cellStyle name="Moneda 2 2 2 12" xfId="2996" xr:uid="{FD0F6EB6-45B0-4259-ACCB-AA8AFBD00CC5}"/>
    <cellStyle name="Moneda 2 2 2 12 2" xfId="5384" xr:uid="{A7DBFAB3-D5EE-472C-B58A-8A622FFA26CB}"/>
    <cellStyle name="Moneda 2 2 2 13" xfId="3026" xr:uid="{57827E21-C00C-411E-9060-9C3E1D1FCCB9}"/>
    <cellStyle name="Moneda 2 2 2 13 2" xfId="5414" xr:uid="{90AE830A-E9F6-4AFE-B150-380A8079B602}"/>
    <cellStyle name="Moneda 2 2 2 14" xfId="3056" xr:uid="{AF41DEDC-F53C-4021-A322-426D954A5524}"/>
    <cellStyle name="Moneda 2 2 2 14 2" xfId="5444" xr:uid="{21B36102-F9F0-4AE2-AA30-2CD4264CF248}"/>
    <cellStyle name="Moneda 2 2 2 15" xfId="3086" xr:uid="{2D660701-FFB4-4C79-A064-0028465F5E21}"/>
    <cellStyle name="Moneda 2 2 2 15 2" xfId="5474" xr:uid="{722FFA20-0CF0-4283-B735-342196DC2BE4}"/>
    <cellStyle name="Moneda 2 2 2 16" xfId="3116" xr:uid="{F92119F1-C3B2-43E3-BCA8-6EFA50AC2F03}"/>
    <cellStyle name="Moneda 2 2 2 16 2" xfId="5504" xr:uid="{07126A5D-231B-48A5-AF2F-D429832BBD3B}"/>
    <cellStyle name="Moneda 2 2 2 17" xfId="3147" xr:uid="{40E86AF9-7F47-4D30-B0E2-3CA02DCEFA30}"/>
    <cellStyle name="Moneda 2 2 2 17 2" xfId="5534" xr:uid="{7FC799E2-6FA0-41DF-8FAE-D85203A8890B}"/>
    <cellStyle name="Moneda 2 2 2 18" xfId="3178" xr:uid="{BAF33355-FD55-468D-B15B-C76C8D517577}"/>
    <cellStyle name="Moneda 2 2 2 18 2" xfId="5564" xr:uid="{842CC022-E28C-47F1-B440-9DF58F755F01}"/>
    <cellStyle name="Moneda 2 2 2 19" xfId="3208" xr:uid="{22281894-0EAD-4491-9B97-3FA60A6FE2FF}"/>
    <cellStyle name="Moneda 2 2 2 19 2" xfId="5594" xr:uid="{D6C8AED9-C608-49D6-A1A3-DF9EA210B72C}"/>
    <cellStyle name="Moneda 2 2 2 2" xfId="43" xr:uid="{7DCAD126-FE28-4384-95EE-38158C4BB0F7}"/>
    <cellStyle name="Moneda 2 2 2 2 10" xfId="2978" xr:uid="{3C90A2D9-800D-4080-8541-473D228A8E0C}"/>
    <cellStyle name="Moneda 2 2 2 2 10 2" xfId="5366" xr:uid="{5A2FCB38-36B7-4D2A-9981-A029377F2B49}"/>
    <cellStyle name="Moneda 2 2 2 2 11" xfId="3008" xr:uid="{3E93DF5D-1A1C-4B31-9220-2DDB0C985312}"/>
    <cellStyle name="Moneda 2 2 2 2 11 2" xfId="5396" xr:uid="{11B3F3CE-0409-4AA8-9648-CDCFB838E2C4}"/>
    <cellStyle name="Moneda 2 2 2 2 12" xfId="3038" xr:uid="{9C52CF5A-5FE7-47A7-9CBF-1387CE208961}"/>
    <cellStyle name="Moneda 2 2 2 2 12 2" xfId="5426" xr:uid="{7A6CB030-567D-4E02-BF08-5B3B7B60ECD0}"/>
    <cellStyle name="Moneda 2 2 2 2 13" xfId="3068" xr:uid="{8E4BFE3C-E503-45E6-AAD0-551125778772}"/>
    <cellStyle name="Moneda 2 2 2 2 13 2" xfId="5456" xr:uid="{45AF501C-6041-4BF7-8737-F5D540076877}"/>
    <cellStyle name="Moneda 2 2 2 2 14" xfId="3098" xr:uid="{4F10890C-8441-46B0-92B2-A50A9E6A68B7}"/>
    <cellStyle name="Moneda 2 2 2 2 14 2" xfId="5486" xr:uid="{E92A1D7A-71F1-4538-8B01-66305F8B59F5}"/>
    <cellStyle name="Moneda 2 2 2 2 15" xfId="3128" xr:uid="{AE54C9C5-CA6F-49B2-AF54-FF8417C042EF}"/>
    <cellStyle name="Moneda 2 2 2 2 15 2" xfId="5516" xr:uid="{F0E99AD1-1F9E-41DE-9CFA-6DA37EBB829F}"/>
    <cellStyle name="Moneda 2 2 2 2 16" xfId="3159" xr:uid="{978FAE60-FDF3-43B1-B04A-DC282B9FDEE9}"/>
    <cellStyle name="Moneda 2 2 2 2 16 2" xfId="5546" xr:uid="{8F6AF6D3-A0AE-4816-B84D-ECB69518D706}"/>
    <cellStyle name="Moneda 2 2 2 2 17" xfId="3190" xr:uid="{0BBF2C8D-53F9-4488-97CD-E9CF2D0A79DC}"/>
    <cellStyle name="Moneda 2 2 2 2 17 2" xfId="5576" xr:uid="{CE9BDC0E-9BD4-46D7-ACB8-1A1559BE19D4}"/>
    <cellStyle name="Moneda 2 2 2 2 18" xfId="3220" xr:uid="{9C90117E-1478-4493-8F3C-D9310F5D4903}"/>
    <cellStyle name="Moneda 2 2 2 2 18 2" xfId="5606" xr:uid="{3D2D19A9-88A1-4E5C-BF0A-45A4148A176A}"/>
    <cellStyle name="Moneda 2 2 2 2 19" xfId="3250" xr:uid="{FEC95BA2-8E24-49E6-B925-2D4D917CAC1E}"/>
    <cellStyle name="Moneda 2 2 2 2 19 2" xfId="5636" xr:uid="{5CD3D6C1-788B-4093-B5F2-1114632865C1}"/>
    <cellStyle name="Moneda 2 2 2 2 2" xfId="76" xr:uid="{26679D03-BB79-439B-8AA2-C2EA186A1A2A}"/>
    <cellStyle name="Moneda 2 2 2 2 2 10" xfId="4141" xr:uid="{ED966281-493A-42C2-9584-19DE49F9909D}"/>
    <cellStyle name="Moneda 2 2 2 2 2 10 2" xfId="6507" xr:uid="{80719AE7-7A5E-4CDC-9892-98329E55A5C6}"/>
    <cellStyle name="Moneda 2 2 2 2 2 11" xfId="4201" xr:uid="{AA506455-684B-47AE-A262-D74AA3249203}"/>
    <cellStyle name="Moneda 2 2 2 2 2 11 2" xfId="6567" xr:uid="{BDC09DD0-170A-47E7-8B7A-6DDB20EF9B97}"/>
    <cellStyle name="Moneda 2 2 2 2 2 12" xfId="4261" xr:uid="{A469DAFE-3D62-41E5-AA69-0A84B8D75C06}"/>
    <cellStyle name="Moneda 2 2 2 2 2 12 2" xfId="6627" xr:uid="{14D0F050-9BE3-4D9C-82E9-04C80EA399DC}"/>
    <cellStyle name="Moneda 2 2 2 2 2 13" xfId="4321" xr:uid="{AF82B8BA-6E47-43E9-AD98-14D1C4791B1C}"/>
    <cellStyle name="Moneda 2 2 2 2 2 13 2" xfId="6687" xr:uid="{9162C9B3-F379-4C70-8AD5-1DC3DB67D9A2}"/>
    <cellStyle name="Moneda 2 2 2 2 2 14" xfId="4432" xr:uid="{8A88C7A4-5F13-4091-8D94-BF3F836987F9}"/>
    <cellStyle name="Moneda 2 2 2 2 2 14 2" xfId="6793" xr:uid="{50258C97-063E-4010-BC90-434C2F7DF7B0}"/>
    <cellStyle name="Moneda 2 2 2 2 2 15" xfId="4591" xr:uid="{C6833D72-D712-4882-8E1F-A6D1048DD112}"/>
    <cellStyle name="Moneda 2 2 2 2 2 15 2" xfId="6948" xr:uid="{2B1A76FE-7AEE-4711-B97A-7EF1FAE38484}"/>
    <cellStyle name="Moneda 2 2 2 2 2 16" xfId="4915" xr:uid="{9A40BA06-260C-4E04-8086-AB04C4142D32}"/>
    <cellStyle name="Moneda 2 2 2 2 2 16 2" xfId="7272" xr:uid="{942DF800-F2A8-44E0-B018-C099E1DC4E7F}"/>
    <cellStyle name="Moneda 2 2 2 2 2 17" xfId="5174" xr:uid="{7F44679F-AD94-45CC-A0F9-0E205101BBAF}"/>
    <cellStyle name="Moneda 2 2 2 2 2 18" xfId="2784" xr:uid="{60F69728-75EB-4D71-A064-EB52FA29CCF6}"/>
    <cellStyle name="Moneda 2 2 2 2 2 19" xfId="2279" xr:uid="{BAC81E51-C3A6-4DB4-9D27-A31F8FB9D6DC}"/>
    <cellStyle name="Moneda 2 2 2 2 2 2" xfId="178" xr:uid="{E80EABFF-94F8-4545-A02D-FFAD2F5149B2}"/>
    <cellStyle name="Moneda 2 2 2 2 2 2 2" xfId="352" xr:uid="{C821D376-5D9E-404A-BCF4-EFEF726001C0}"/>
    <cellStyle name="Moneda 2 2 2 2 2 2 2 2" xfId="816" xr:uid="{0E407FC1-139C-418A-A829-E49A58626957}"/>
    <cellStyle name="Moneda 2 2 2 2 2 2 2 2 2" xfId="7194" xr:uid="{71D17C7A-9039-42C1-ACFA-63A1614D641E}"/>
    <cellStyle name="Moneda 2 2 2 2 2 2 2 2 3" xfId="4837" xr:uid="{C2B03AAB-A44C-46DC-8F92-9E742D8CF354}"/>
    <cellStyle name="Moneda 2 2 2 2 2 2 2 3" xfId="1277" xr:uid="{29734399-D58E-4828-8A10-1B73148555C8}"/>
    <cellStyle name="Moneda 2 2 2 2 2 2 2 3 2" xfId="6869" xr:uid="{353C0B8D-382B-4A69-BCFD-A6D4CF532009}"/>
    <cellStyle name="Moneda 2 2 2 2 2 2 2 4" xfId="1738" xr:uid="{198D75F3-3FDA-4DF7-9EB4-676F5C67AE37}"/>
    <cellStyle name="Moneda 2 2 2 2 2 2 2 4 2" xfId="4511" xr:uid="{1CE17599-72E9-4C7C-9AC7-4A9C030024B7}"/>
    <cellStyle name="Moneda 2 2 2 2 2 2 2 5" xfId="2198" xr:uid="{10A46FE9-5FB5-425C-88B6-BC93EF4E14D9}"/>
    <cellStyle name="Moneda 2 2 2 2 2 2 2 6" xfId="2660" xr:uid="{867E9B6E-3562-45A5-8949-7CEE5FEE5438}"/>
    <cellStyle name="Moneda 2 2 2 2 2 2 3" xfId="586" xr:uid="{A8BFCF1B-E706-4F84-BF17-C1BC4BEBE195}"/>
    <cellStyle name="Moneda 2 2 2 2 2 2 3 2" xfId="7024" xr:uid="{0EBDC729-3977-497C-B0AB-0738B7FA9C17}"/>
    <cellStyle name="Moneda 2 2 2 2 2 2 3 3" xfId="4667" xr:uid="{EF6DA981-C512-4C92-AD43-01D840811886}"/>
    <cellStyle name="Moneda 2 2 2 2 2 2 4" xfId="1047" xr:uid="{93B95CA9-5DAA-48FC-A9AE-986DE75F5A98}"/>
    <cellStyle name="Moneda 2 2 2 2 2 2 4 2" xfId="7423" xr:uid="{732A58D4-CD88-4D95-8002-3D0F78B2BE80}"/>
    <cellStyle name="Moneda 2 2 2 2 2 2 4 3" xfId="5066" xr:uid="{C1A6B504-2B71-4F1A-B892-A71C3322AAEE}"/>
    <cellStyle name="Moneda 2 2 2 2 2 2 5" xfId="1508" xr:uid="{3305F46F-6AA3-452D-A505-EC7674135433}"/>
    <cellStyle name="Moneda 2 2 2 2 2 2 5 2" xfId="6027" xr:uid="{77B56EFE-A759-4747-938D-08F6A3813CBB}"/>
    <cellStyle name="Moneda 2 2 2 2 2 2 6" xfId="1968" xr:uid="{6B5414CA-148B-4775-AAF5-DFA0C7C7E24F}"/>
    <cellStyle name="Moneda 2 2 2 2 2 2 6 2" xfId="3661" xr:uid="{DFE2E622-481A-4433-99BA-65441AA13735}"/>
    <cellStyle name="Moneda 2 2 2 2 2 2 7" xfId="2430" xr:uid="{32D818C6-2F40-4E39-BEE9-E7D4B7F2B160}"/>
    <cellStyle name="Moneda 2 2 2 2 2 3" xfId="254" xr:uid="{FDB38320-D68D-440A-B1AC-35975479EB2B}"/>
    <cellStyle name="Moneda 2 2 2 2 2 3 2" xfId="741" xr:uid="{FD03E228-96BC-4D43-8120-19D120B68F64}"/>
    <cellStyle name="Moneda 2 2 2 2 2 3 2 2" xfId="1202" xr:uid="{C83A6396-4E1C-48AC-AE34-EBF5EDEA24A5}"/>
    <cellStyle name="Moneda 2 2 2 2 2 3 2 2 2" xfId="7100" xr:uid="{0EC2729B-C978-47C1-8FDC-4AEBB690EF4F}"/>
    <cellStyle name="Moneda 2 2 2 2 2 3 2 3" xfId="1663" xr:uid="{7FD72365-B252-4B47-9D67-430BDB400362}"/>
    <cellStyle name="Moneda 2 2 2 2 2 3 2 3 2" xfId="4743" xr:uid="{2CADA41A-DDA0-404F-97A4-5FD7852D85CA}"/>
    <cellStyle name="Moneda 2 2 2 2 2 3 2 4" xfId="2123" xr:uid="{1EE226A2-9E68-411B-A32A-BAE85D3054D9}"/>
    <cellStyle name="Moneda 2 2 2 2 2 3 2 5" xfId="2585" xr:uid="{9BC2D131-7FD5-418C-AC5D-E15954C649F7}"/>
    <cellStyle name="Moneda 2 2 2 2 2 3 3" xfId="511" xr:uid="{CC7E72EA-4A5F-463C-AA68-987925C70330}"/>
    <cellStyle name="Moneda 2 2 2 2 2 3 3 2" xfId="7348" xr:uid="{372D3944-40E8-4094-AA74-FA4BFB4E9E8D}"/>
    <cellStyle name="Moneda 2 2 2 2 2 3 3 3" xfId="4991" xr:uid="{7FB66987-E528-4047-98BC-7DC70C4EBE5D}"/>
    <cellStyle name="Moneda 2 2 2 2 2 3 4" xfId="972" xr:uid="{8A61DB59-0E42-4E53-B672-B56D2F74BE8A}"/>
    <cellStyle name="Moneda 2 2 2 2 2 3 4 2" xfId="6087" xr:uid="{33FFB2F7-5593-4569-B0A1-0BA88684B8D3}"/>
    <cellStyle name="Moneda 2 2 2 2 2 3 5" xfId="1433" xr:uid="{0F6278D1-527E-4758-979F-8E151B03251A}"/>
    <cellStyle name="Moneda 2 2 2 2 2 3 5 2" xfId="3721" xr:uid="{00B090D2-A7C7-4BDE-9B73-A178376CE40B}"/>
    <cellStyle name="Moneda 2 2 2 2 2 3 6" xfId="1893" xr:uid="{6019EFC7-11F4-408F-A826-7573719DEB5D}"/>
    <cellStyle name="Moneda 2 2 2 2 2 3 7" xfId="2355" xr:uid="{4DAC1F14-5CB5-4937-ABA7-4681E9742DE6}"/>
    <cellStyle name="Moneda 2 2 2 2 2 4" xfId="665" xr:uid="{52E58059-0218-4298-ADDC-93FD8D1D1AA8}"/>
    <cellStyle name="Moneda 2 2 2 2 2 4 2" xfId="1126" xr:uid="{35BF7121-1DEE-4DD6-B785-CFC3BF63CAA3}"/>
    <cellStyle name="Moneda 2 2 2 2 2 4 2 2" xfId="6147" xr:uid="{4B6E4C39-0C12-4707-A16B-7B14B6A60CE3}"/>
    <cellStyle name="Moneda 2 2 2 2 2 4 3" xfId="1587" xr:uid="{60F8F6D3-E478-40BD-B0DD-9BFD145420CB}"/>
    <cellStyle name="Moneda 2 2 2 2 2 4 3 2" xfId="3781" xr:uid="{31ED14DA-7076-4042-9E74-8D811DA5D558}"/>
    <cellStyle name="Moneda 2 2 2 2 2 4 4" xfId="2047" xr:uid="{177905CC-F6AC-41C2-92EA-6FCC9C766DA7}"/>
    <cellStyle name="Moneda 2 2 2 2 2 4 5" xfId="2509" xr:uid="{414072CF-1A86-418C-8814-F3F9F32727D8}"/>
    <cellStyle name="Moneda 2 2 2 2 2 5" xfId="435" xr:uid="{8F04F41B-DFAC-478C-8D5A-65AA6CBA741F}"/>
    <cellStyle name="Moneda 2 2 2 2 2 5 2" xfId="6207" xr:uid="{2C3A6A5E-AFC8-468A-B6DA-C20822D03492}"/>
    <cellStyle name="Moneda 2 2 2 2 2 5 3" xfId="3841" xr:uid="{1C240B72-0D3A-42ED-A810-8A2F4EEF27B3}"/>
    <cellStyle name="Moneda 2 2 2 2 2 6" xfId="896" xr:uid="{823D5331-649A-4ABF-A8FF-967FF3FBC3EE}"/>
    <cellStyle name="Moneda 2 2 2 2 2 6 2" xfId="6267" xr:uid="{319FC6F2-4ED1-4DC4-A831-353ECDB7E0F3}"/>
    <cellStyle name="Moneda 2 2 2 2 2 6 3" xfId="3901" xr:uid="{05478573-E8A1-4E9F-8822-C2B0576EA557}"/>
    <cellStyle name="Moneda 2 2 2 2 2 7" xfId="1357" xr:uid="{5CB06C4C-8599-49E9-A8FC-782CD05D95DB}"/>
    <cellStyle name="Moneda 2 2 2 2 2 7 2" xfId="6327" xr:uid="{65FA2C35-EEF6-4416-9FA6-DD4009B96436}"/>
    <cellStyle name="Moneda 2 2 2 2 2 7 3" xfId="3961" xr:uid="{2D5C82C9-ACBE-40EC-8F55-11F093975F46}"/>
    <cellStyle name="Moneda 2 2 2 2 2 8" xfId="1817" xr:uid="{CDD6CD80-BCEB-4219-9B39-690B85494CA7}"/>
    <cellStyle name="Moneda 2 2 2 2 2 8 2" xfId="6387" xr:uid="{EFD2ACA7-55D1-4A7C-BBCF-7C68EF1DF127}"/>
    <cellStyle name="Moneda 2 2 2 2 2 8 3" xfId="4021" xr:uid="{81D347A8-ADAE-4602-8824-4F28650BFA86}"/>
    <cellStyle name="Moneda 2 2 2 2 2 9" xfId="4081" xr:uid="{42641B0A-2EE4-4FEE-BE87-98836F0D3F1A}"/>
    <cellStyle name="Moneda 2 2 2 2 2 9 2" xfId="6447" xr:uid="{4BA5B346-A974-4601-8240-BE9EA0BDE797}"/>
    <cellStyle name="Moneda 2 2 2 2 20" xfId="3281" xr:uid="{985479DD-3CE0-477D-9609-AD301139AFE3}"/>
    <cellStyle name="Moneda 2 2 2 2 20 2" xfId="5666" xr:uid="{D837D3C9-5832-45BE-A86A-F18AB9B8201B}"/>
    <cellStyle name="Moneda 2 2 2 2 21" xfId="3312" xr:uid="{EC91CEB0-48C0-4565-8D25-832D215B0FFA}"/>
    <cellStyle name="Moneda 2 2 2 2 21 2" xfId="5696" xr:uid="{573E3487-3938-4FBD-867E-BF9FCC7EB729}"/>
    <cellStyle name="Moneda 2 2 2 2 22" xfId="3342" xr:uid="{C04F41DC-667F-402A-9236-353B229DE9AA}"/>
    <cellStyle name="Moneda 2 2 2 2 22 2" xfId="5726" xr:uid="{6FA0EDEE-AFD1-4F4B-B8AE-3C67FD1BBA80}"/>
    <cellStyle name="Moneda 2 2 2 2 23" xfId="3389" xr:uid="{D437EEAE-68EA-4B9F-AED3-4887561A6E27}"/>
    <cellStyle name="Moneda 2 2 2 2 23 2" xfId="5756" xr:uid="{024DBD03-E4A8-4933-8299-9F46725B4A6F}"/>
    <cellStyle name="Moneda 2 2 2 2 24" xfId="3419" xr:uid="{D7287D44-4CE0-4428-8C3B-339CC2CC0A8D}"/>
    <cellStyle name="Moneda 2 2 2 2 24 2" xfId="5786" xr:uid="{A920FB28-D108-4B93-AC17-9DAA8C36F772}"/>
    <cellStyle name="Moneda 2 2 2 2 25" xfId="3449" xr:uid="{43646E45-5BE3-4AC5-95DA-DCE8314D6860}"/>
    <cellStyle name="Moneda 2 2 2 2 25 2" xfId="5816" xr:uid="{73CDE593-7DE1-4D67-B350-92AEABCAD7DD}"/>
    <cellStyle name="Moneda 2 2 2 2 26" xfId="3479" xr:uid="{5856EEFB-471B-4411-BB61-0F5AD68516A3}"/>
    <cellStyle name="Moneda 2 2 2 2 26 2" xfId="5846" xr:uid="{CD4B61B2-86DF-4F65-A151-11B4D8EF7363}"/>
    <cellStyle name="Moneda 2 2 2 2 27" xfId="3509" xr:uid="{5314235F-18C2-445E-B55A-2E80B6832513}"/>
    <cellStyle name="Moneda 2 2 2 2 27 2" xfId="5876" xr:uid="{A01FED66-4032-4291-8051-9D80A0DE8177}"/>
    <cellStyle name="Moneda 2 2 2 2 28" xfId="3539" xr:uid="{9B998BFA-D4DC-4713-98E6-941D83296FD6}"/>
    <cellStyle name="Moneda 2 2 2 2 28 2" xfId="5906" xr:uid="{7F04A1FD-AFF2-4E3F-8DE7-EF8612DC4334}"/>
    <cellStyle name="Moneda 2 2 2 2 29" xfId="3570" xr:uid="{2088BE65-3449-4462-8C5A-8494B0610D02}"/>
    <cellStyle name="Moneda 2 2 2 2 29 2" xfId="5936" xr:uid="{789F1D82-ED84-4D35-A7C5-37FF8E385F02}"/>
    <cellStyle name="Moneda 2 2 2 2 3" xfId="148" xr:uid="{595777C9-C330-4202-9A94-48E7A8C7BD28}"/>
    <cellStyle name="Moneda 2 2 2 2 3 2" xfId="321" xr:uid="{1FAA6D96-ADDC-45BB-8556-65C486BFA679}"/>
    <cellStyle name="Moneda 2 2 2 2 3 2 2" xfId="786" xr:uid="{365D7E05-3F40-41A5-BD82-A5E3217A8D67}"/>
    <cellStyle name="Moneda 2 2 2 2 3 2 2 2" xfId="7164" xr:uid="{C718D06F-CD2D-4021-92CC-11AB50568349}"/>
    <cellStyle name="Moneda 2 2 2 2 3 2 2 3" xfId="4807" xr:uid="{DBE19C96-39D5-4C00-8329-EFF594BAE398}"/>
    <cellStyle name="Moneda 2 2 2 2 3 2 3" xfId="1247" xr:uid="{FB049819-59F7-44BF-9611-4ED138A09978}"/>
    <cellStyle name="Moneda 2 2 2 2 3 2 3 2" xfId="6839" xr:uid="{0D6EB958-682A-4369-9EB8-0A7F6E829396}"/>
    <cellStyle name="Moneda 2 2 2 2 3 2 4" xfId="1708" xr:uid="{30727ABA-253A-48FB-A496-44F92627810D}"/>
    <cellStyle name="Moneda 2 2 2 2 3 2 4 2" xfId="4480" xr:uid="{1DA2F485-DDD2-42B8-847C-36221E1B94A1}"/>
    <cellStyle name="Moneda 2 2 2 2 3 2 5" xfId="2168" xr:uid="{F90F780C-85E4-4F3F-8837-030CA5BA0686}"/>
    <cellStyle name="Moneda 2 2 2 2 3 2 6" xfId="2630" xr:uid="{F566299E-A783-44A2-B763-960E812B9562}"/>
    <cellStyle name="Moneda 2 2 2 2 3 3" xfId="556" xr:uid="{B5767AEF-7164-4919-B43C-F384264368F4}"/>
    <cellStyle name="Moneda 2 2 2 2 3 3 2" xfId="6994" xr:uid="{53B66DAF-B352-4016-93BE-93C11116802B}"/>
    <cellStyle name="Moneda 2 2 2 2 3 3 3" xfId="4637" xr:uid="{00853A8C-5101-4A41-932C-9FDF03674F57}"/>
    <cellStyle name="Moneda 2 2 2 2 3 4" xfId="1017" xr:uid="{F65F7450-92B2-49F6-BCF9-6EB7DE44464F}"/>
    <cellStyle name="Moneda 2 2 2 2 3 4 2" xfId="7393" xr:uid="{FDD694E8-A201-4751-A512-A5AE097F809C}"/>
    <cellStyle name="Moneda 2 2 2 2 3 4 3" xfId="5036" xr:uid="{B1DE30C3-2C14-4DE1-8111-A7997EB83B82}"/>
    <cellStyle name="Moneda 2 2 2 2 3 5" xfId="1478" xr:uid="{2A48FACD-F4B4-453D-A19E-A61B4F8DC0AE}"/>
    <cellStyle name="Moneda 2 2 2 2 3 5 2" xfId="5198" xr:uid="{B01EBB07-6CBD-4861-80EB-5E5592D40EA5}"/>
    <cellStyle name="Moneda 2 2 2 2 3 6" xfId="1938" xr:uid="{15B2CA74-70BD-4C16-B98A-5DCE72EEE0DC}"/>
    <cellStyle name="Moneda 2 2 2 2 3 6 2" xfId="2808" xr:uid="{4DD7420D-453D-46C8-818F-9216F29EE210}"/>
    <cellStyle name="Moneda 2 2 2 2 3 7" xfId="2400" xr:uid="{1F4A9ADD-6771-4250-BC65-10FA598F4C0D}"/>
    <cellStyle name="Moneda 2 2 2 2 30" xfId="3600" xr:uid="{DB90D799-63A5-4E9B-98EB-CF3D5315BEE0}"/>
    <cellStyle name="Moneda 2 2 2 2 30 2" xfId="5966" xr:uid="{9ED6C2C3-BA4F-4E78-A3DF-D87BC0C3EE44}"/>
    <cellStyle name="Moneda 2 2 2 2 31" xfId="3631" xr:uid="{DA8984B2-C046-4C88-9DDE-3D517B9FE57A}"/>
    <cellStyle name="Moneda 2 2 2 2 31 2" xfId="5997" xr:uid="{EF5CA4AF-6BEA-4AAD-AB7E-835E8C61083C}"/>
    <cellStyle name="Moneda 2 2 2 2 32" xfId="3691" xr:uid="{1C34F621-67AF-467D-9D1F-EB904D982779}"/>
    <cellStyle name="Moneda 2 2 2 2 32 2" xfId="6057" xr:uid="{9BDAC348-963F-41EF-8464-B9B08506D765}"/>
    <cellStyle name="Moneda 2 2 2 2 33" xfId="3751" xr:uid="{13A17F9B-3F2F-41A1-9AC1-6FB9939AF837}"/>
    <cellStyle name="Moneda 2 2 2 2 33 2" xfId="6117" xr:uid="{EBC3F714-6298-412C-9865-C0CFCFBFEE73}"/>
    <cellStyle name="Moneda 2 2 2 2 34" xfId="3811" xr:uid="{510D2DED-3950-4B3A-A61D-5D250C4A96BC}"/>
    <cellStyle name="Moneda 2 2 2 2 34 2" xfId="6177" xr:uid="{6307BBB1-D2E5-4203-8AB4-0B11AA01ED69}"/>
    <cellStyle name="Moneda 2 2 2 2 35" xfId="3871" xr:uid="{C6AD8F91-55D1-4532-BDF4-DFCB7FDE248B}"/>
    <cellStyle name="Moneda 2 2 2 2 35 2" xfId="6237" xr:uid="{AFD9E711-83E4-4EE8-902B-F74136C0AF8D}"/>
    <cellStyle name="Moneda 2 2 2 2 36" xfId="3931" xr:uid="{3C28BF4A-8DD2-4D2B-9E4B-6D9A724BF23A}"/>
    <cellStyle name="Moneda 2 2 2 2 36 2" xfId="6297" xr:uid="{31751CA2-C6B9-4744-AD71-B61FCAA4EFF0}"/>
    <cellStyle name="Moneda 2 2 2 2 37" xfId="3991" xr:uid="{7AC8CA4E-EB4E-4D10-B6DF-8BFF686EDAFA}"/>
    <cellStyle name="Moneda 2 2 2 2 37 2" xfId="6357" xr:uid="{E7447457-F721-473B-9FA1-2319D15FA767}"/>
    <cellStyle name="Moneda 2 2 2 2 38" xfId="4051" xr:uid="{93635E0A-8D3A-4FF7-9798-52EEE1B4DE94}"/>
    <cellStyle name="Moneda 2 2 2 2 38 2" xfId="6417" xr:uid="{093EF95B-4406-4865-9826-E78A25975704}"/>
    <cellStyle name="Moneda 2 2 2 2 39" xfId="4111" xr:uid="{584CACC5-8AE5-4121-A781-24F97EA84846}"/>
    <cellStyle name="Moneda 2 2 2 2 39 2" xfId="6477" xr:uid="{9E50B2A6-07A5-40EB-AAB4-044EB8223BE7}"/>
    <cellStyle name="Moneda 2 2 2 2 4" xfId="224" xr:uid="{747CD832-0FDE-4349-838C-7070FD2B4FE8}"/>
    <cellStyle name="Moneda 2 2 2 2 4 2" xfId="711" xr:uid="{E2D99A62-99B0-4318-B5F7-DE7AC2276BE1}"/>
    <cellStyle name="Moneda 2 2 2 2 4 2 2" xfId="1172" xr:uid="{0B8233D2-FC7F-4C32-8FBC-4B1FB64D6070}"/>
    <cellStyle name="Moneda 2 2 2 2 4 2 2 2" xfId="7070" xr:uid="{61132517-7158-4D97-ABD7-A0DE95A81E03}"/>
    <cellStyle name="Moneda 2 2 2 2 4 2 3" xfId="1633" xr:uid="{3C2BFD64-0A86-49A6-BFBA-EDFB572F20AD}"/>
    <cellStyle name="Moneda 2 2 2 2 4 2 3 2" xfId="4713" xr:uid="{1A7F13BB-0D80-40CC-A0EC-09A9E80179C2}"/>
    <cellStyle name="Moneda 2 2 2 2 4 2 4" xfId="2093" xr:uid="{CCB6AA55-92A4-4530-8AF4-8EDF34FE6F2B}"/>
    <cellStyle name="Moneda 2 2 2 2 4 2 5" xfId="2555" xr:uid="{486A3421-298A-4B71-BE7C-23F382E6C25D}"/>
    <cellStyle name="Moneda 2 2 2 2 4 3" xfId="481" xr:uid="{EDCC2DB4-1EB9-4450-8FE2-168E788F1F0F}"/>
    <cellStyle name="Moneda 2 2 2 2 4 3 2" xfId="7318" xr:uid="{BB9C7668-09A4-4579-815E-5E67062FD433}"/>
    <cellStyle name="Moneda 2 2 2 2 4 3 3" xfId="4961" xr:uid="{111512D3-E5F0-45A5-902F-7F660F672213}"/>
    <cellStyle name="Moneda 2 2 2 2 4 4" xfId="942" xr:uid="{F68143EB-D2B4-40AA-B4F3-8D79634E3399}"/>
    <cellStyle name="Moneda 2 2 2 2 4 4 2" xfId="5222" xr:uid="{83FA1F8E-EEAE-4874-8005-798D015F83DD}"/>
    <cellStyle name="Moneda 2 2 2 2 4 5" xfId="1403" xr:uid="{C128910B-508C-49B5-A1CA-DB845C57C1D2}"/>
    <cellStyle name="Moneda 2 2 2 2 4 5 2" xfId="2832" xr:uid="{9084648A-1973-4A1B-9726-C8E3FD7AC8CF}"/>
    <cellStyle name="Moneda 2 2 2 2 4 6" xfId="1863" xr:uid="{E6793DCE-032C-4245-8E9E-8165AD537AA1}"/>
    <cellStyle name="Moneda 2 2 2 2 4 7" xfId="2325" xr:uid="{0FA48B76-C0E2-438B-8FA1-C30C1EA6082F}"/>
    <cellStyle name="Moneda 2 2 2 2 40" xfId="4171" xr:uid="{23632387-8344-4C39-838F-5C2309FAFB99}"/>
    <cellStyle name="Moneda 2 2 2 2 40 2" xfId="6537" xr:uid="{C1A9BF95-B71C-4575-ACD2-7F529FB606AE}"/>
    <cellStyle name="Moneda 2 2 2 2 41" xfId="4231" xr:uid="{24CA1D35-54A8-4B5A-AD05-1C47FE6BF900}"/>
    <cellStyle name="Moneda 2 2 2 2 41 2" xfId="6597" xr:uid="{31B2A164-08CD-48F4-90F3-EBA91E1A8DEF}"/>
    <cellStyle name="Moneda 2 2 2 2 42" xfId="4291" xr:uid="{7F49D649-4E2C-4642-AEFC-FE78B4AC2A1A}"/>
    <cellStyle name="Moneda 2 2 2 2 42 2" xfId="6657" xr:uid="{D72BEED0-FC95-4484-B7CB-A2CE170BB798}"/>
    <cellStyle name="Moneda 2 2 2 2 43" xfId="4372" xr:uid="{3E633FAE-67AD-49BB-B14F-DD901468B640}"/>
    <cellStyle name="Moneda 2 2 2 2 43 2" xfId="6733" xr:uid="{3A418D35-1913-4866-9FD9-8E4062739DF1}"/>
    <cellStyle name="Moneda 2 2 2 2 44" xfId="4402" xr:uid="{3FFD2EDB-66F7-4467-9019-54249FD9177C}"/>
    <cellStyle name="Moneda 2 2 2 2 44 2" xfId="6763" xr:uid="{4F80B62B-4944-4FF7-A43B-8081455A659E}"/>
    <cellStyle name="Moneda 2 2 2 2 45" xfId="4561" xr:uid="{B1E114A6-1B90-4D56-BB00-F6A3FD26E484}"/>
    <cellStyle name="Moneda 2 2 2 2 45 2" xfId="6918" xr:uid="{7CE58F0A-1A70-48AC-997C-DDD660616E3F}"/>
    <cellStyle name="Moneda 2 2 2 2 46" xfId="4885" xr:uid="{38C81185-AB3F-45F0-B834-35AFF157FE43}"/>
    <cellStyle name="Moneda 2 2 2 2 46 2" xfId="7242" xr:uid="{087DC6D2-7CCA-4672-8A84-8CA61EFC1DAD}"/>
    <cellStyle name="Moneda 2 2 2 2 47" xfId="5150" xr:uid="{2CD561B5-F330-4760-8D5C-AF4474F51D7B}"/>
    <cellStyle name="Moneda 2 2 2 2 48" xfId="2760" xr:uid="{30AFD37A-38B2-4A37-8183-53A60CE85EDE}"/>
    <cellStyle name="Moneda 2 2 2 2 49" xfId="2249" xr:uid="{3779290F-923A-46E5-A395-DA820BCFB0D2}"/>
    <cellStyle name="Moneda 2 2 2 2 5" xfId="635" xr:uid="{CD3FD68A-29E4-44C9-B005-9BA7BCB1FF20}"/>
    <cellStyle name="Moneda 2 2 2 2 5 2" xfId="1096" xr:uid="{D7714E64-7067-485C-BCCC-3D3216F3F8D4}"/>
    <cellStyle name="Moneda 2 2 2 2 5 2 2" xfId="5246" xr:uid="{559CCB8E-AC22-4D64-B0A3-E8A2E23E85A5}"/>
    <cellStyle name="Moneda 2 2 2 2 5 3" xfId="1557" xr:uid="{F631E587-DFC4-46DC-9811-EDD5331E1AE7}"/>
    <cellStyle name="Moneda 2 2 2 2 5 3 2" xfId="2856" xr:uid="{84C0ECB1-CB08-49E8-8F9E-C0CCE0A9F41E}"/>
    <cellStyle name="Moneda 2 2 2 2 5 4" xfId="2017" xr:uid="{96F26368-B490-4197-9378-31BF27CA9F40}"/>
    <cellStyle name="Moneda 2 2 2 2 5 5" xfId="2479" xr:uid="{C3BFC6A1-1F44-4418-89F1-BE2F71B1676A}"/>
    <cellStyle name="Moneda 2 2 2 2 6" xfId="405" xr:uid="{9F4AC85E-009C-4F0A-BC90-79CF04D4CC72}"/>
    <cellStyle name="Moneda 2 2 2 2 6 2" xfId="5270" xr:uid="{DF7E24A3-8E31-49B8-87C2-9809ED20CD70}"/>
    <cellStyle name="Moneda 2 2 2 2 6 3" xfId="2881" xr:uid="{91C05A66-987B-4877-8A34-675EB6F2D0D9}"/>
    <cellStyle name="Moneda 2 2 2 2 7" xfId="866" xr:uid="{403130F5-3ABA-4EF6-801B-16980888CA69}"/>
    <cellStyle name="Moneda 2 2 2 2 7 2" xfId="5294" xr:uid="{64A7D18D-4B66-4278-983E-AA06952D1A92}"/>
    <cellStyle name="Moneda 2 2 2 2 7 3" xfId="2906" xr:uid="{6D847951-CAB8-4EBB-B996-A70CD0586B81}"/>
    <cellStyle name="Moneda 2 2 2 2 8" xfId="1327" xr:uid="{7525C854-5A0A-4C0D-BDAA-889B402E26CA}"/>
    <cellStyle name="Moneda 2 2 2 2 8 2" xfId="5318" xr:uid="{5CC02AF9-56B3-4D6D-B46D-9826F7F68D13}"/>
    <cellStyle name="Moneda 2 2 2 2 8 3" xfId="2930" xr:uid="{ED163D3A-A2E8-43A9-8323-A10FB039EE79}"/>
    <cellStyle name="Moneda 2 2 2 2 9" xfId="1787" xr:uid="{27E52B15-DFD3-4107-A955-CE66A27068F7}"/>
    <cellStyle name="Moneda 2 2 2 2 9 2" xfId="5342" xr:uid="{EC83B2D8-D5B7-41A2-A068-0B643C260236}"/>
    <cellStyle name="Moneda 2 2 2 2 9 3" xfId="2954" xr:uid="{E8807F60-BF88-4EE9-8477-3E6C7527B1B2}"/>
    <cellStyle name="Moneda 2 2 2 20" xfId="3238" xr:uid="{776769D7-8242-423A-96FB-EBF8D7F480BB}"/>
    <cellStyle name="Moneda 2 2 2 20 2" xfId="5624" xr:uid="{9D9094A3-A74F-453B-BFBA-B1BB6590C76D}"/>
    <cellStyle name="Moneda 2 2 2 21" xfId="3269" xr:uid="{2EED6423-6B57-4B77-A5A8-A98AEEAB6466}"/>
    <cellStyle name="Moneda 2 2 2 21 2" xfId="5654" xr:uid="{CED1FAFC-B35A-46B1-814D-1AF873747453}"/>
    <cellStyle name="Moneda 2 2 2 22" xfId="3300" xr:uid="{254A7F87-47E8-404E-8453-0DCAA3149108}"/>
    <cellStyle name="Moneda 2 2 2 22 2" xfId="5684" xr:uid="{5CEBB5A4-DDA4-4675-8D5D-6DE1587763DB}"/>
    <cellStyle name="Moneda 2 2 2 23" xfId="3330" xr:uid="{3EAE120E-0C18-416D-A2A7-B52B70F6BDE7}"/>
    <cellStyle name="Moneda 2 2 2 23 2" xfId="5714" xr:uid="{739C0423-5D7F-45DE-B7D8-31CCF9202820}"/>
    <cellStyle name="Moneda 2 2 2 24" xfId="3381" xr:uid="{FF5EDACE-5E28-465B-A3FD-8DFDD6096888}"/>
    <cellStyle name="Moneda 2 2 2 24 2" xfId="5749" xr:uid="{0100A139-B18F-48B7-ACC9-BF35131E3D09}"/>
    <cellStyle name="Moneda 2 2 2 25" xfId="3407" xr:uid="{9D69C6D7-77E1-4803-A5BF-54C0E8E5F79C}"/>
    <cellStyle name="Moneda 2 2 2 25 2" xfId="5774" xr:uid="{5F397662-7993-488F-AD1E-B20808EB929F}"/>
    <cellStyle name="Moneda 2 2 2 26" xfId="3437" xr:uid="{409E384A-8B90-42CD-BDB7-1B5160DFFCDD}"/>
    <cellStyle name="Moneda 2 2 2 26 2" xfId="5804" xr:uid="{634DD721-F3DC-4AA7-883C-DB499B347E0C}"/>
    <cellStyle name="Moneda 2 2 2 27" xfId="3467" xr:uid="{0788E3FE-E579-4970-BFD3-49CF88AFD27E}"/>
    <cellStyle name="Moneda 2 2 2 27 2" xfId="5834" xr:uid="{1C8DF81A-8DA1-4BF5-9BF6-B47C664327D1}"/>
    <cellStyle name="Moneda 2 2 2 28" xfId="3497" xr:uid="{C57F871F-9B0E-496D-AB08-6F3F09BAA120}"/>
    <cellStyle name="Moneda 2 2 2 28 2" xfId="5864" xr:uid="{808DD10F-0222-44FB-BF30-EFD479BBFCE8}"/>
    <cellStyle name="Moneda 2 2 2 29" xfId="3527" xr:uid="{087AEE75-0171-4490-95D0-E13A48C091B1}"/>
    <cellStyle name="Moneda 2 2 2 29 2" xfId="5894" xr:uid="{231C0225-8C8B-478D-88C2-5692E1D80EED}"/>
    <cellStyle name="Moneda 2 2 2 3" xfId="64" xr:uid="{502B5573-2EAE-4BE2-909E-B2349AE71A4E}"/>
    <cellStyle name="Moneda 2 2 2 3 10" xfId="4129" xr:uid="{4A200B1C-5003-40DE-9523-50EAAB81A0C5}"/>
    <cellStyle name="Moneda 2 2 2 3 10 2" xfId="6495" xr:uid="{8D2A3A48-873E-4E3E-8A05-9338681AD387}"/>
    <cellStyle name="Moneda 2 2 2 3 11" xfId="4189" xr:uid="{DFC993A0-AF1D-4068-9A91-530E1F162919}"/>
    <cellStyle name="Moneda 2 2 2 3 11 2" xfId="6555" xr:uid="{9249B7BE-300B-49FB-BD36-7A11D9DF0FA8}"/>
    <cellStyle name="Moneda 2 2 2 3 12" xfId="4249" xr:uid="{4EC01668-2FBF-471D-B74A-1855FABEA1EE}"/>
    <cellStyle name="Moneda 2 2 2 3 12 2" xfId="6615" xr:uid="{FC2F7C2B-A36A-4FF5-B6F6-BBE9C7E3A204}"/>
    <cellStyle name="Moneda 2 2 2 3 13" xfId="4309" xr:uid="{21C6FF8B-2343-4437-A9BB-32EA18A2B12F}"/>
    <cellStyle name="Moneda 2 2 2 3 13 2" xfId="6675" xr:uid="{487E57EF-49D0-4E9D-B16A-A842449080B2}"/>
    <cellStyle name="Moneda 2 2 2 3 14" xfId="4420" xr:uid="{330B1331-C908-4A7C-AB73-73FC1B429051}"/>
    <cellStyle name="Moneda 2 2 2 3 14 2" xfId="6781" xr:uid="{F3C5FED0-8B80-4DA5-8B4C-DCDC49704D20}"/>
    <cellStyle name="Moneda 2 2 2 3 15" xfId="4579" xr:uid="{123CFB29-8BFB-4A1E-B57C-FC40421ABD30}"/>
    <cellStyle name="Moneda 2 2 2 3 15 2" xfId="6936" xr:uid="{FA31D4F4-112F-4F45-91C0-82BBED7D4D70}"/>
    <cellStyle name="Moneda 2 2 2 3 16" xfId="4903" xr:uid="{996C085B-C631-48C6-8E23-57C682F81FE8}"/>
    <cellStyle name="Moneda 2 2 2 3 16 2" xfId="7260" xr:uid="{BBC7FE89-1FE0-4F28-8DEA-863C94735CE8}"/>
    <cellStyle name="Moneda 2 2 2 3 17" xfId="5162" xr:uid="{7E51BFD2-BF8D-4CA7-8DD9-AB40884AC597}"/>
    <cellStyle name="Moneda 2 2 2 3 18" xfId="2772" xr:uid="{035FD48D-7C0B-47BA-8553-DF73F83DE21A}"/>
    <cellStyle name="Moneda 2 2 2 3 19" xfId="2267" xr:uid="{09D370E6-DFA7-4D4C-A3D3-F483CAB31CBA}"/>
    <cellStyle name="Moneda 2 2 2 3 2" xfId="166" xr:uid="{1E70ACD0-83A6-4A6F-B683-B9F6A8EB1F44}"/>
    <cellStyle name="Moneda 2 2 2 3 2 2" xfId="340" xr:uid="{6EDABFFE-0243-450C-9F75-5D348CC78FF1}"/>
    <cellStyle name="Moneda 2 2 2 3 2 2 2" xfId="804" xr:uid="{0023661D-B212-4CF8-8DCC-48CBDBFBADBA}"/>
    <cellStyle name="Moneda 2 2 2 3 2 2 2 2" xfId="7182" xr:uid="{06AAC256-EA97-4FE3-883A-FFE700D79F14}"/>
    <cellStyle name="Moneda 2 2 2 3 2 2 2 3" xfId="4825" xr:uid="{D74CB866-B782-4CE9-A373-7A8F391B3D0A}"/>
    <cellStyle name="Moneda 2 2 2 3 2 2 3" xfId="1265" xr:uid="{01B917C7-A3BA-4151-8C4A-10FF700D5D41}"/>
    <cellStyle name="Moneda 2 2 2 3 2 2 3 2" xfId="6857" xr:uid="{EF5FDCA4-6EF1-46B7-AC74-425A9CA653D3}"/>
    <cellStyle name="Moneda 2 2 2 3 2 2 4" xfId="1726" xr:uid="{A7B6CB09-7C17-48E9-9A3D-193295FB9C24}"/>
    <cellStyle name="Moneda 2 2 2 3 2 2 4 2" xfId="4499" xr:uid="{184921CC-412B-4B28-8BC0-7887C6EF2CFC}"/>
    <cellStyle name="Moneda 2 2 2 3 2 2 5" xfId="2186" xr:uid="{3F9B3720-2D82-485A-ADA1-CF449A16C0E3}"/>
    <cellStyle name="Moneda 2 2 2 3 2 2 6" xfId="2648" xr:uid="{BD238E01-4FFB-472E-A7A7-F79D8573E4DB}"/>
    <cellStyle name="Moneda 2 2 2 3 2 3" xfId="574" xr:uid="{77DAFDDC-D66C-42BF-ACE3-802263B6E64D}"/>
    <cellStyle name="Moneda 2 2 2 3 2 3 2" xfId="7012" xr:uid="{52CC3784-20E6-4391-B7D0-CD61C29A98C5}"/>
    <cellStyle name="Moneda 2 2 2 3 2 3 3" xfId="4655" xr:uid="{A20CEEEA-2797-4BF0-94B9-9CF783F78B2D}"/>
    <cellStyle name="Moneda 2 2 2 3 2 4" xfId="1035" xr:uid="{A0F9F53F-4E5A-48F7-B961-459598BA191C}"/>
    <cellStyle name="Moneda 2 2 2 3 2 4 2" xfId="7411" xr:uid="{5735DCE5-F98D-4AF3-BE34-28A90306AC78}"/>
    <cellStyle name="Moneda 2 2 2 3 2 4 3" xfId="5054" xr:uid="{B861CA18-986A-4D27-8834-9A304228AAAA}"/>
    <cellStyle name="Moneda 2 2 2 3 2 5" xfId="1496" xr:uid="{FFDD8233-A99F-42D5-9276-0412FAC39E12}"/>
    <cellStyle name="Moneda 2 2 2 3 2 5 2" xfId="6015" xr:uid="{283CD08B-81BA-49EE-A1BF-191C5181618B}"/>
    <cellStyle name="Moneda 2 2 2 3 2 6" xfId="1956" xr:uid="{AA034D66-6677-4B33-BF9B-FB9B31023CD3}"/>
    <cellStyle name="Moneda 2 2 2 3 2 6 2" xfId="3649" xr:uid="{0944172F-6699-4E2A-BEDA-A9E3CE968F7B}"/>
    <cellStyle name="Moneda 2 2 2 3 2 7" xfId="2418" xr:uid="{DF43256C-915D-4693-B31E-6AD1B44FB0B9}"/>
    <cellStyle name="Moneda 2 2 2 3 3" xfId="242" xr:uid="{438D996E-34FC-451D-B9E8-BFF61BE705C6}"/>
    <cellStyle name="Moneda 2 2 2 3 3 2" xfId="729" xr:uid="{EA583A82-E013-4A87-A7CC-91666B384461}"/>
    <cellStyle name="Moneda 2 2 2 3 3 2 2" xfId="1190" xr:uid="{8EEF2F12-8A46-4CAA-A22D-00C50F88295B}"/>
    <cellStyle name="Moneda 2 2 2 3 3 2 2 2" xfId="7088" xr:uid="{6102B7F9-EFDE-4936-B2F2-3EF2C340EE2B}"/>
    <cellStyle name="Moneda 2 2 2 3 3 2 3" xfId="1651" xr:uid="{8E24F1F5-F6E0-4237-A8D9-25F3F3D94C33}"/>
    <cellStyle name="Moneda 2 2 2 3 3 2 3 2" xfId="4731" xr:uid="{70CA87B7-D9E9-4D22-A7AE-62B814ED58A9}"/>
    <cellStyle name="Moneda 2 2 2 3 3 2 4" xfId="2111" xr:uid="{A99D26E3-F6EE-4EE2-A396-2F07E345B2B5}"/>
    <cellStyle name="Moneda 2 2 2 3 3 2 5" xfId="2573" xr:uid="{CB4D2C19-1A14-4D08-B157-E9AF83AAA061}"/>
    <cellStyle name="Moneda 2 2 2 3 3 3" xfId="499" xr:uid="{7C971F24-C943-42FB-A33A-249A06E8F4D1}"/>
    <cellStyle name="Moneda 2 2 2 3 3 3 2" xfId="7336" xr:uid="{C4D05FF9-9C92-4D25-A9BE-591D1D73E7C4}"/>
    <cellStyle name="Moneda 2 2 2 3 3 3 3" xfId="4979" xr:uid="{0F79CD1C-DA71-4F12-998E-CA30679C612C}"/>
    <cellStyle name="Moneda 2 2 2 3 3 4" xfId="960" xr:uid="{4B025E71-906D-4CE2-AB44-58682C92FCD6}"/>
    <cellStyle name="Moneda 2 2 2 3 3 4 2" xfId="6075" xr:uid="{110E2BA5-2C2B-42BB-B655-CCC1BC0FCDDB}"/>
    <cellStyle name="Moneda 2 2 2 3 3 5" xfId="1421" xr:uid="{CC36C024-CCDF-46B4-92B7-D19F735B21F8}"/>
    <cellStyle name="Moneda 2 2 2 3 3 5 2" xfId="3709" xr:uid="{6B645386-F98B-4E8C-90F9-DA70257816EC}"/>
    <cellStyle name="Moneda 2 2 2 3 3 6" xfId="1881" xr:uid="{C417FA99-F704-4FD7-BD98-1D5F64B7AFAA}"/>
    <cellStyle name="Moneda 2 2 2 3 3 7" xfId="2343" xr:uid="{EF37FA91-24DC-4F7C-B700-AEE9F3A7DBD8}"/>
    <cellStyle name="Moneda 2 2 2 3 4" xfId="653" xr:uid="{253F6CF8-0705-48B5-A2EC-FE1F38D988FB}"/>
    <cellStyle name="Moneda 2 2 2 3 4 2" xfId="1114" xr:uid="{8DC1181B-DFE5-47AC-8DBC-1DADB54D88BE}"/>
    <cellStyle name="Moneda 2 2 2 3 4 2 2" xfId="6135" xr:uid="{DCE13993-D81E-45F0-9C76-456DDA2C6E13}"/>
    <cellStyle name="Moneda 2 2 2 3 4 3" xfId="1575" xr:uid="{59516024-6BF3-4B70-9E66-08CDFB60BF23}"/>
    <cellStyle name="Moneda 2 2 2 3 4 3 2" xfId="3769" xr:uid="{14227305-44B7-4368-9F47-A118A64C5004}"/>
    <cellStyle name="Moneda 2 2 2 3 4 4" xfId="2035" xr:uid="{2D951BA2-6416-4E65-906C-8651C4EB6FA7}"/>
    <cellStyle name="Moneda 2 2 2 3 4 5" xfId="2497" xr:uid="{D2C37A4E-7018-48AB-B539-E638D6F1090F}"/>
    <cellStyle name="Moneda 2 2 2 3 5" xfId="423" xr:uid="{06D09275-18D6-447D-81A0-DDBFBB2EBF9B}"/>
    <cellStyle name="Moneda 2 2 2 3 5 2" xfId="6195" xr:uid="{DC5879A6-0627-446D-B185-615D2A5E0533}"/>
    <cellStyle name="Moneda 2 2 2 3 5 3" xfId="3829" xr:uid="{E4C3DB96-8D01-4338-B13A-C6104AFB0F38}"/>
    <cellStyle name="Moneda 2 2 2 3 6" xfId="884" xr:uid="{FDBF7AF2-4B91-4326-BC0D-5814B564390E}"/>
    <cellStyle name="Moneda 2 2 2 3 6 2" xfId="6255" xr:uid="{FFD3186B-46B7-4335-8E24-71C7EDF89C8C}"/>
    <cellStyle name="Moneda 2 2 2 3 6 3" xfId="3889" xr:uid="{A83BEB4A-B2D8-4D01-9A45-E7F2A189AC35}"/>
    <cellStyle name="Moneda 2 2 2 3 7" xfId="1345" xr:uid="{D7D3E1D2-0EF3-4A2D-8A3A-EADE52DFA191}"/>
    <cellStyle name="Moneda 2 2 2 3 7 2" xfId="6315" xr:uid="{D40AC59F-51D5-4A2E-918D-BED5B9101E45}"/>
    <cellStyle name="Moneda 2 2 2 3 7 3" xfId="3949" xr:uid="{7716821C-46B5-4F56-ADEC-FBA09C6659D7}"/>
    <cellStyle name="Moneda 2 2 2 3 8" xfId="1805" xr:uid="{F19DACF4-E11A-4636-8A7C-5536EB854EE5}"/>
    <cellStyle name="Moneda 2 2 2 3 8 2" xfId="6375" xr:uid="{B0766708-3DE0-4930-B060-7135C90190F1}"/>
    <cellStyle name="Moneda 2 2 2 3 8 3" xfId="4009" xr:uid="{9E3992C4-4703-4E48-89CF-8D8AFD53DE2B}"/>
    <cellStyle name="Moneda 2 2 2 3 9" xfId="4069" xr:uid="{6CD580A6-CB58-49E7-88CC-036B690D687A}"/>
    <cellStyle name="Moneda 2 2 2 3 9 2" xfId="6435" xr:uid="{038F18C6-B2F9-42F3-A5EC-00389E5CD9BC}"/>
    <cellStyle name="Moneda 2 2 2 30" xfId="3558" xr:uid="{C1FCFB73-05A4-441C-AC30-30861C04E6D1}"/>
    <cellStyle name="Moneda 2 2 2 30 2" xfId="5924" xr:uid="{11DB1AA4-F0A4-4C8A-9239-C652206D0DAB}"/>
    <cellStyle name="Moneda 2 2 2 31" xfId="3588" xr:uid="{B218D918-5A90-44E2-A0EF-A5009BECA5C3}"/>
    <cellStyle name="Moneda 2 2 2 31 2" xfId="5954" xr:uid="{9C2180FC-2274-494D-A35F-E619187FD22B}"/>
    <cellStyle name="Moneda 2 2 2 32" xfId="3619" xr:uid="{2ABDE0DC-DFC3-47B1-8AA5-1A0CE9007412}"/>
    <cellStyle name="Moneda 2 2 2 32 2" xfId="5985" xr:uid="{AE33E7EA-9784-49F7-A46B-E016CAC427B4}"/>
    <cellStyle name="Moneda 2 2 2 33" xfId="3679" xr:uid="{C50318F0-6A25-48E3-BB48-B7E620F2BD12}"/>
    <cellStyle name="Moneda 2 2 2 33 2" xfId="6045" xr:uid="{30D2414F-82A2-495E-9D7D-5565FD13D6ED}"/>
    <cellStyle name="Moneda 2 2 2 34" xfId="3739" xr:uid="{6E7C3B97-399F-47B5-A21C-94C011A8178F}"/>
    <cellStyle name="Moneda 2 2 2 34 2" xfId="6105" xr:uid="{E4C96085-8BC1-4BEC-8F18-4DA914AF2F4C}"/>
    <cellStyle name="Moneda 2 2 2 35" xfId="3799" xr:uid="{FEE3F82A-4380-4587-A3F5-0EE181C1ECBF}"/>
    <cellStyle name="Moneda 2 2 2 35 2" xfId="6165" xr:uid="{BD9248BF-2942-445C-AA53-390492BE4802}"/>
    <cellStyle name="Moneda 2 2 2 36" xfId="3859" xr:uid="{FA0E86AF-1278-407E-BE7D-75C3F27E81DE}"/>
    <cellStyle name="Moneda 2 2 2 36 2" xfId="6225" xr:uid="{929EA78D-6C5D-482A-B449-1A85DF8841F7}"/>
    <cellStyle name="Moneda 2 2 2 37" xfId="3919" xr:uid="{DA693489-539A-4C3E-8D45-3894CABF98F2}"/>
    <cellStyle name="Moneda 2 2 2 37 2" xfId="6285" xr:uid="{F719462C-7D8E-4A59-88D2-14B8C7C4AA8B}"/>
    <cellStyle name="Moneda 2 2 2 38" xfId="3979" xr:uid="{C9338F77-D282-45D9-B0C5-C87A29554543}"/>
    <cellStyle name="Moneda 2 2 2 38 2" xfId="6345" xr:uid="{0AA3CCB2-BA9C-4D89-8FBE-10B56CFEBEB1}"/>
    <cellStyle name="Moneda 2 2 2 39" xfId="4039" xr:uid="{AD201E30-BFDC-45D6-ABA1-8EF5285AB7ED}"/>
    <cellStyle name="Moneda 2 2 2 39 2" xfId="6405" xr:uid="{E97D9C1C-62D1-4D00-93F9-A50427182E64}"/>
    <cellStyle name="Moneda 2 2 2 4" xfId="120" xr:uid="{12D8C580-E28F-4B0D-8DDE-83F3C905FC15}"/>
    <cellStyle name="Moneda 2 2 2 4 2" xfId="201" xr:uid="{106C03DE-E223-4C6F-9742-C2DA5BBAC2DA}"/>
    <cellStyle name="Moneda 2 2 2 4 2 2" xfId="375" xr:uid="{3AB9B768-3E3B-4B62-8EB9-6A997EFFA6D2}"/>
    <cellStyle name="Moneda 2 2 2 4 2 2 2" xfId="838" xr:uid="{2015E32C-38AA-411D-8D05-D22844B13215}"/>
    <cellStyle name="Moneda 2 2 2 4 2 2 2 2" xfId="7216" xr:uid="{D925C367-9C8B-42D5-BDC5-FCBE63DA158C}"/>
    <cellStyle name="Moneda 2 2 2 4 2 2 2 3" xfId="4859" xr:uid="{2EF38F8C-C82B-461E-9B17-3BB4F8C173B9}"/>
    <cellStyle name="Moneda 2 2 2 4 2 2 3" xfId="1299" xr:uid="{88775E75-9483-4997-A421-D7E9AC38A7BE}"/>
    <cellStyle name="Moneda 2 2 2 4 2 2 3 2" xfId="6891" xr:uid="{2AA85B84-10E6-4292-A2FB-DD7953530CC3}"/>
    <cellStyle name="Moneda 2 2 2 4 2 2 4" xfId="1760" xr:uid="{CF5FEE41-4381-4CD2-8222-86ECBA603A0A}"/>
    <cellStyle name="Moneda 2 2 2 4 2 2 4 2" xfId="4533" xr:uid="{DC1F528F-CC47-4B2B-AE8D-63D74E591810}"/>
    <cellStyle name="Moneda 2 2 2 4 2 2 5" xfId="2220" xr:uid="{DD75CBBE-6673-4737-9C74-97DFBCEA1D01}"/>
    <cellStyle name="Moneda 2 2 2 4 2 2 6" xfId="2682" xr:uid="{188FF3D6-45D6-4F26-9513-CEEBD8B91CA4}"/>
    <cellStyle name="Moneda 2 2 2 4 2 3" xfId="608" xr:uid="{19BF35F4-5548-4065-8464-985250DB03A8}"/>
    <cellStyle name="Moneda 2 2 2 4 2 3 2" xfId="7047" xr:uid="{2869455A-C4AC-402C-8043-BC94328D63CD}"/>
    <cellStyle name="Moneda 2 2 2 4 2 3 3" xfId="4690" xr:uid="{B013369E-730A-4291-96E5-0F4A521E12B0}"/>
    <cellStyle name="Moneda 2 2 2 4 2 4" xfId="1069" xr:uid="{512FC59F-8DF2-411D-8F52-B8DD4B59C3F9}"/>
    <cellStyle name="Moneda 2 2 2 4 2 4 2" xfId="7445" xr:uid="{0A76EBC4-1102-4AA0-859E-C38FEB3CD4A6}"/>
    <cellStyle name="Moneda 2 2 2 4 2 4 3" xfId="5088" xr:uid="{42C327CC-258C-4644-B075-4C3F2DDE5CE5}"/>
    <cellStyle name="Moneda 2 2 2 4 2 5" xfId="1530" xr:uid="{9E183ADE-63FA-42FC-B82E-A8778080A186}"/>
    <cellStyle name="Moneda 2 2 2 4 2 5 2" xfId="6710" xr:uid="{D34E9A22-DF89-4582-9CB7-AE5304AF68DB}"/>
    <cellStyle name="Moneda 2 2 2 4 2 6" xfId="1990" xr:uid="{CC2CF0DE-9009-4DE4-AC63-A29C608D2B6C}"/>
    <cellStyle name="Moneda 2 2 2 4 2 6 2" xfId="4348" xr:uid="{A20937D0-ADBB-4EA9-A702-D8E3B2258E94}"/>
    <cellStyle name="Moneda 2 2 2 4 2 7" xfId="2452" xr:uid="{90D380D3-C3EF-41C5-9841-C98DED254A81}"/>
    <cellStyle name="Moneda 2 2 2 4 3" xfId="296" xr:uid="{C5B8D36C-CCC7-44CA-8F11-8CC2F90125C9}"/>
    <cellStyle name="Moneda 2 2 2 4 3 2" xfId="764" xr:uid="{F5FF6A06-B6E2-4666-97C3-D89CBF16D405}"/>
    <cellStyle name="Moneda 2 2 2 4 3 2 2" xfId="1225" xr:uid="{248A7A31-2C72-458C-8F1D-D196A3E84176}"/>
    <cellStyle name="Moneda 2 2 2 4 3 2 2 2" xfId="7142" xr:uid="{F0525684-6CC6-4B3B-9975-6889F02D79A3}"/>
    <cellStyle name="Moneda 2 2 2 4 3 2 3" xfId="1686" xr:uid="{5C68B5C3-6123-49E6-8F4D-7BC0F98A88A6}"/>
    <cellStyle name="Moneda 2 2 2 4 3 2 3 2" xfId="4785" xr:uid="{FC2B302A-72D9-4ABF-B793-CAF14F65F120}"/>
    <cellStyle name="Moneda 2 2 2 4 3 2 4" xfId="2146" xr:uid="{09C3618B-C9C1-4629-84B6-324EFB087121}"/>
    <cellStyle name="Moneda 2 2 2 4 3 2 5" xfId="2608" xr:uid="{5E0B359F-A060-4614-8B9B-4C1CE755F845}"/>
    <cellStyle name="Moneda 2 2 2 4 3 3" xfId="534" xr:uid="{639F0A9D-B9AB-41AF-AD80-B23FC3B53210}"/>
    <cellStyle name="Moneda 2 2 2 4 3 3 2" xfId="7371" xr:uid="{CF9FA050-3FE7-4C2F-B403-C65FA1EDB02F}"/>
    <cellStyle name="Moneda 2 2 2 4 3 3 3" xfId="5014" xr:uid="{4894A609-9461-4539-81AE-1BE321999BA4}"/>
    <cellStyle name="Moneda 2 2 2 4 3 4" xfId="995" xr:uid="{4A878EC6-2398-4312-B48B-A01065F272CC}"/>
    <cellStyle name="Moneda 2 2 2 4 3 4 2" xfId="6816" xr:uid="{68D5543A-00A1-4FEF-A6A1-780A0479B036}"/>
    <cellStyle name="Moneda 2 2 2 4 3 5" xfId="1456" xr:uid="{CB1F7F16-7B83-4C5F-BC78-744086C365F1}"/>
    <cellStyle name="Moneda 2 2 2 4 3 5 2" xfId="4455" xr:uid="{AA9FDEB0-C3E4-4E29-BCE9-C264D449AD08}"/>
    <cellStyle name="Moneda 2 2 2 4 3 6" xfId="1916" xr:uid="{AA78D2FB-D0E5-4217-8C00-116DEC630D0A}"/>
    <cellStyle name="Moneda 2 2 2 4 3 7" xfId="2378" xr:uid="{C71AED5A-663D-4763-BF71-5BBD2618C320}"/>
    <cellStyle name="Moneda 2 2 2 4 4" xfId="277" xr:uid="{11C7334C-B864-4F33-9B49-029940C24234}"/>
    <cellStyle name="Moneda 2 2 2 4 4 2" xfId="688" xr:uid="{3F4C68BC-FEC6-46FF-BF15-2A70A5CFFEAF}"/>
    <cellStyle name="Moneda 2 2 2 4 4 2 2" xfId="7123" xr:uid="{81C85108-FA88-4FCE-9231-1B3C4D7F82DA}"/>
    <cellStyle name="Moneda 2 2 2 4 4 3" xfId="1149" xr:uid="{E910392D-AA76-4DAA-B5B6-F1359E5D6500}"/>
    <cellStyle name="Moneda 2 2 2 4 4 3 2" xfId="4766" xr:uid="{2DFFD671-371F-436D-A8BC-0C0B2CC68420}"/>
    <cellStyle name="Moneda 2 2 2 4 4 4" xfId="1610" xr:uid="{F9731B8C-7147-493F-9491-D30D31172D04}"/>
    <cellStyle name="Moneda 2 2 2 4 4 5" xfId="2070" xr:uid="{FE374AD1-36CA-4034-A841-6F5896A3B55B}"/>
    <cellStyle name="Moneda 2 2 2 4 4 6" xfId="2532" xr:uid="{E095971A-5413-4ED6-88F7-540D31BEB68F}"/>
    <cellStyle name="Moneda 2 2 2 4 5" xfId="458" xr:uid="{9E42BD82-2523-4C23-9004-AE9559BEE7F1}"/>
    <cellStyle name="Moneda 2 2 2 4 5 2" xfId="6971" xr:uid="{BA698FBA-572A-4308-8979-9F2F7C4AF922}"/>
    <cellStyle name="Moneda 2 2 2 4 5 3" xfId="4614" xr:uid="{501FAD13-BA18-4FA1-9DFF-C2118A93B6E4}"/>
    <cellStyle name="Moneda 2 2 2 4 6" xfId="919" xr:uid="{A9ADC207-DEF5-4675-A3D4-41124E561F31}"/>
    <cellStyle name="Moneda 2 2 2 4 6 2" xfId="7295" xr:uid="{467B1C37-178E-4DEA-A3DB-424067FCB379}"/>
    <cellStyle name="Moneda 2 2 2 4 6 3" xfId="4938" xr:uid="{32042373-3973-49E2-AE69-E7BAAEE56E66}"/>
    <cellStyle name="Moneda 2 2 2 4 7" xfId="1380" xr:uid="{27A382A4-28A9-402C-ACC9-255E9BD2AFFD}"/>
    <cellStyle name="Moneda 2 2 2 4 7 2" xfId="5186" xr:uid="{8D75C028-88EA-4E6F-A78B-2D19C16D5810}"/>
    <cellStyle name="Moneda 2 2 2 4 8" xfId="1840" xr:uid="{4A4BADC9-D8B0-4A9F-B0E6-19043333B33E}"/>
    <cellStyle name="Moneda 2 2 2 4 8 2" xfId="2796" xr:uid="{78555FDE-338B-4A54-8E6F-E134C7CC7EFE}"/>
    <cellStyle name="Moneda 2 2 2 4 9" xfId="2302" xr:uid="{4189913C-8EDD-48AA-B7AC-CE37E1041D6E}"/>
    <cellStyle name="Moneda 2 2 2 40" xfId="4099" xr:uid="{3933FCCC-3879-4F2C-A882-7DFD2A35E885}"/>
    <cellStyle name="Moneda 2 2 2 40 2" xfId="6465" xr:uid="{FF6722C0-0858-4D87-B8F2-E233501F9B35}"/>
    <cellStyle name="Moneda 2 2 2 41" xfId="4159" xr:uid="{6EAE7C77-53D2-4A19-B92B-8D8889A7C217}"/>
    <cellStyle name="Moneda 2 2 2 41 2" xfId="6525" xr:uid="{1EA49FEC-56A2-4267-B651-A6E82AB5B56D}"/>
    <cellStyle name="Moneda 2 2 2 42" xfId="4219" xr:uid="{10422819-580A-47C9-BD01-956A5BD222DE}"/>
    <cellStyle name="Moneda 2 2 2 42 2" xfId="6585" xr:uid="{07E3C3C9-7D4B-40B6-9B6E-CF2C31935484}"/>
    <cellStyle name="Moneda 2 2 2 43" xfId="4279" xr:uid="{0FE03A03-6A26-4566-80CF-8B1BF5C55626}"/>
    <cellStyle name="Moneda 2 2 2 43 2" xfId="6645" xr:uid="{A2B2DB55-B37E-4487-9E6C-6BF42A0953F6}"/>
    <cellStyle name="Moneda 2 2 2 44" xfId="2743" xr:uid="{1440BE9E-D6E2-4E18-9BA1-13AC8AABB192}"/>
    <cellStyle name="Moneda 2 2 2 44 2" xfId="5133" xr:uid="{9526C5D0-D9FF-4E80-BA20-ECA574DE7EBD}"/>
    <cellStyle name="Moneda 2 2 2 45" xfId="4360" xr:uid="{7797376C-0968-4F1E-A826-056A58765CF3}"/>
    <cellStyle name="Moneda 2 2 2 45 2" xfId="6721" xr:uid="{11E1258D-D230-491B-8DC7-8A1604FDAA9D}"/>
    <cellStyle name="Moneda 2 2 2 46" xfId="4390" xr:uid="{37DB7FD7-AAAE-41EC-A7F4-86C72B397622}"/>
    <cellStyle name="Moneda 2 2 2 46 2" xfId="6751" xr:uid="{B735D686-90F0-4F51-BDA6-3EEBA2D7A779}"/>
    <cellStyle name="Moneda 2 2 2 47" xfId="4549" xr:uid="{4C251C74-4F45-4A87-BB91-68E1DBEFA077}"/>
    <cellStyle name="Moneda 2 2 2 47 2" xfId="6906" xr:uid="{92E80DB4-A617-4A06-87BB-158EB4E6C218}"/>
    <cellStyle name="Moneda 2 2 2 48" xfId="4873" xr:uid="{F708B68B-E83D-4244-B537-A1C585175EE5}"/>
    <cellStyle name="Moneda 2 2 2 48 2" xfId="7230" xr:uid="{FC760076-C0F9-4865-9767-E6605B663249}"/>
    <cellStyle name="Moneda 2 2 2 49" xfId="5109" xr:uid="{F60170D9-AE4D-4BE1-900C-406CD69ECE19}"/>
    <cellStyle name="Moneda 2 2 2 5" xfId="136" xr:uid="{F593EAC5-9C05-4F4C-A29A-9D8AAA281AFB}"/>
    <cellStyle name="Moneda 2 2 2 5 2" xfId="309" xr:uid="{6E6762BD-2669-4773-B9FE-26C019E2B9F0}"/>
    <cellStyle name="Moneda 2 2 2 5 2 2" xfId="775" xr:uid="{D0CFD991-DF52-4C66-887E-DE65F5BBC8FA}"/>
    <cellStyle name="Moneda 2 2 2 5 2 2 2" xfId="7153" xr:uid="{B1ACF0B0-D6B3-4E20-B552-1517DBEBA7FA}"/>
    <cellStyle name="Moneda 2 2 2 5 2 2 3" xfId="4796" xr:uid="{719B46D4-860E-4B7D-838B-D8AC87E047C9}"/>
    <cellStyle name="Moneda 2 2 2 5 2 3" xfId="1236" xr:uid="{337232BB-52FB-4999-AAE7-54ADF9A9792B}"/>
    <cellStyle name="Moneda 2 2 2 5 2 3 2" xfId="6828" xr:uid="{035574DB-607C-4076-8E83-EB0CBA427327}"/>
    <cellStyle name="Moneda 2 2 2 5 2 4" xfId="1697" xr:uid="{6BA14FDA-37EC-4B55-83EE-6895C68CF21A}"/>
    <cellStyle name="Moneda 2 2 2 5 2 4 2" xfId="4468" xr:uid="{E1DD908F-0707-446B-8B09-216CA34BFA28}"/>
    <cellStyle name="Moneda 2 2 2 5 2 5" xfId="2157" xr:uid="{5791E14E-2F9A-462F-9933-48CC9F8F5B80}"/>
    <cellStyle name="Moneda 2 2 2 5 2 6" xfId="2619" xr:uid="{12E14A62-CC49-41D2-AE3F-CEC523A692FC}"/>
    <cellStyle name="Moneda 2 2 2 5 3" xfId="545" xr:uid="{6E654FC5-81DB-4CFC-AE59-A9F3AB7250F6}"/>
    <cellStyle name="Moneda 2 2 2 5 3 2" xfId="6982" xr:uid="{61C876AE-CFED-453A-B92C-F2D2868D399B}"/>
    <cellStyle name="Moneda 2 2 2 5 3 3" xfId="4625" xr:uid="{681926D7-6B99-43B0-8250-AD52EF92A003}"/>
    <cellStyle name="Moneda 2 2 2 5 4" xfId="1006" xr:uid="{425F41FB-F773-4A97-B0CD-0B2BB7F6EA8B}"/>
    <cellStyle name="Moneda 2 2 2 5 4 2" xfId="7382" xr:uid="{70A03489-282E-4B63-A273-17ED2EDE2409}"/>
    <cellStyle name="Moneda 2 2 2 5 4 3" xfId="5025" xr:uid="{F029D39D-95C5-418E-A626-DD3E990AC117}"/>
    <cellStyle name="Moneda 2 2 2 5 5" xfId="1467" xr:uid="{3930422A-E151-48DA-BA78-F78E6D3E35BD}"/>
    <cellStyle name="Moneda 2 2 2 5 5 2" xfId="5210" xr:uid="{3EE45524-CEFF-459A-8323-71EABD0EB790}"/>
    <cellStyle name="Moneda 2 2 2 5 6" xfId="1927" xr:uid="{FCB7E46C-2444-4522-823D-5C59ABD290A3}"/>
    <cellStyle name="Moneda 2 2 2 5 6 2" xfId="2820" xr:uid="{13AAA858-4545-421F-92E1-CFDD7EC63121}"/>
    <cellStyle name="Moneda 2 2 2 5 7" xfId="2389" xr:uid="{F17C7766-06B4-49C2-993B-03BDC4796B86}"/>
    <cellStyle name="Moneda 2 2 2 50" xfId="2705" xr:uid="{2FB050CE-2E68-4EFB-99EA-C769B5C7939C}"/>
    <cellStyle name="Moneda 2 2 2 51" xfId="2237" xr:uid="{52E339E7-4EB4-488C-85F3-63B34252E975}"/>
    <cellStyle name="Moneda 2 2 2 6" xfId="212" xr:uid="{65F15AF8-EA12-410F-B80C-6F549DC982F9}"/>
    <cellStyle name="Moneda 2 2 2 6 2" xfId="699" xr:uid="{DAE6848F-8A5E-4054-B8D8-2AA9887A69E7}"/>
    <cellStyle name="Moneda 2 2 2 6 2 2" xfId="1160" xr:uid="{A137D545-A05B-4FE4-8B2B-DFE94E48CC10}"/>
    <cellStyle name="Moneda 2 2 2 6 2 2 2" xfId="7058" xr:uid="{71F06F1E-46C4-4341-9EEA-613F45FB8D67}"/>
    <cellStyle name="Moneda 2 2 2 6 2 3" xfId="1621" xr:uid="{5FEBD0A9-61CE-4D5A-B1CB-478745622503}"/>
    <cellStyle name="Moneda 2 2 2 6 2 3 2" xfId="4701" xr:uid="{BFEC60C1-E231-400C-B52A-CFE5337DBE32}"/>
    <cellStyle name="Moneda 2 2 2 6 2 4" xfId="2081" xr:uid="{F2C5B373-D960-4E2F-822A-C3549175DC92}"/>
    <cellStyle name="Moneda 2 2 2 6 2 5" xfId="2543" xr:uid="{787C2B74-CA2E-4194-90DA-8A1E6F78BEB2}"/>
    <cellStyle name="Moneda 2 2 2 6 3" xfId="469" xr:uid="{A2185290-DB9F-4222-842A-124975B8C795}"/>
    <cellStyle name="Moneda 2 2 2 6 3 2" xfId="7306" xr:uid="{656A88A8-79EC-434E-B0DE-384C9169B32C}"/>
    <cellStyle name="Moneda 2 2 2 6 3 3" xfId="4949" xr:uid="{9F7F2A37-F9F7-403D-A4A4-B511C025F90E}"/>
    <cellStyle name="Moneda 2 2 2 6 4" xfId="930" xr:uid="{3115CB8E-B0AE-4FB7-84A2-FDA3EC2F75E6}"/>
    <cellStyle name="Moneda 2 2 2 6 4 2" xfId="5234" xr:uid="{D3E78A8A-B19B-4B93-9A36-2B4E8388344D}"/>
    <cellStyle name="Moneda 2 2 2 6 5" xfId="1391" xr:uid="{047A2D9C-89A3-4A46-B7AC-AC8C43E945B4}"/>
    <cellStyle name="Moneda 2 2 2 6 5 2" xfId="2844" xr:uid="{66D379F3-58E9-4AB5-80EE-27F6EA935D88}"/>
    <cellStyle name="Moneda 2 2 2 6 6" xfId="1851" xr:uid="{AC2A8ED3-DB59-4974-A8CC-F61AF89FBC38}"/>
    <cellStyle name="Moneda 2 2 2 6 7" xfId="2313" xr:uid="{A2664AA6-02D6-414E-BAE0-B92387BFED0A}"/>
    <cellStyle name="Moneda 2 2 2 7" xfId="623" xr:uid="{5EF4C873-F5CE-4E63-A99C-8D3DCA61C25B}"/>
    <cellStyle name="Moneda 2 2 2 7 2" xfId="1084" xr:uid="{84D76D21-B572-4A32-8B61-A2C7163703B5}"/>
    <cellStyle name="Moneda 2 2 2 7 2 2" xfId="5258" xr:uid="{293F5058-E9A6-4735-A773-BA839007D97E}"/>
    <cellStyle name="Moneda 2 2 2 7 3" xfId="1545" xr:uid="{390F94DF-604A-4B16-AC3B-F56BEFF389CC}"/>
    <cellStyle name="Moneda 2 2 2 7 3 2" xfId="2869" xr:uid="{72818B94-032D-48DE-8292-90E68424777D}"/>
    <cellStyle name="Moneda 2 2 2 7 4" xfId="2005" xr:uid="{867F5E6E-7FBE-419F-9080-FF5F292DD84D}"/>
    <cellStyle name="Moneda 2 2 2 7 5" xfId="2467" xr:uid="{2CF371A3-1EF4-4DB2-81FD-F79B55183A20}"/>
    <cellStyle name="Moneda 2 2 2 8" xfId="393" xr:uid="{E9A9FDE0-4ED4-4E39-BEE5-065901DE9406}"/>
    <cellStyle name="Moneda 2 2 2 8 2" xfId="5282" xr:uid="{A5753D01-A62A-46EC-84F2-B162531FE157}"/>
    <cellStyle name="Moneda 2 2 2 8 3" xfId="2894" xr:uid="{ED580100-4F3B-4ED1-9A73-E5C7030AD290}"/>
    <cellStyle name="Moneda 2 2 2 9" xfId="854" xr:uid="{6DC6B7C8-4E10-425C-83C9-ED47169C7554}"/>
    <cellStyle name="Moneda 2 2 2 9 2" xfId="5306" xr:uid="{1B1183CC-7D14-4BF0-B8EE-B4D00D1C7C77}"/>
    <cellStyle name="Moneda 2 2 2 9 3" xfId="2918" xr:uid="{F27F4141-542A-4F09-A63E-B5724FC512D8}"/>
    <cellStyle name="Moneda 2 2 20" xfId="3173" xr:uid="{29C8145A-6A93-4269-9A50-2CC6796C512A}"/>
    <cellStyle name="Moneda 2 2 20 2" xfId="5559" xr:uid="{A986D2B8-C140-4BB6-99E5-D7E0CEC94A6E}"/>
    <cellStyle name="Moneda 2 2 21" xfId="3203" xr:uid="{15E89076-BE09-4EBD-AE21-EF9CBA31693D}"/>
    <cellStyle name="Moneda 2 2 21 2" xfId="5589" xr:uid="{F5277256-1F08-43D5-9D91-1ADAB5B1F348}"/>
    <cellStyle name="Moneda 2 2 22" xfId="3233" xr:uid="{452E4996-4809-4337-BB43-75A11E72932D}"/>
    <cellStyle name="Moneda 2 2 22 2" xfId="5619" xr:uid="{ED71FFC0-5FE4-400C-9FA2-497721F545F7}"/>
    <cellStyle name="Moneda 2 2 23" xfId="3264" xr:uid="{1723306A-0702-4556-909A-F0A907B0BF82}"/>
    <cellStyle name="Moneda 2 2 23 2" xfId="5649" xr:uid="{0E6F9B04-6907-4B53-AD84-44AF90C9136C}"/>
    <cellStyle name="Moneda 2 2 24" xfId="3295" xr:uid="{371CBAC2-A1CF-4ED6-9748-5C90442715EE}"/>
    <cellStyle name="Moneda 2 2 24 2" xfId="5679" xr:uid="{CA8939A7-DD54-45FD-B89C-16A29FC1A12D}"/>
    <cellStyle name="Moneda 2 2 25" xfId="3325" xr:uid="{DA1993DD-0855-4E1C-B209-FBD95C793323}"/>
    <cellStyle name="Moneda 2 2 25 2" xfId="5709" xr:uid="{1A32BA1B-013E-4736-80C6-7EC7A1BDBEB8}"/>
    <cellStyle name="Moneda 2 2 26" xfId="3376" xr:uid="{AE2A740C-2507-45D5-9242-246DC2478E56}"/>
    <cellStyle name="Moneda 2 2 26 2" xfId="5744" xr:uid="{FA9F0BDE-DB54-4BD0-8714-DA3A47A4BE18}"/>
    <cellStyle name="Moneda 2 2 27" xfId="3402" xr:uid="{2BBFD81E-E2FB-4E86-BB2C-2153644C88EC}"/>
    <cellStyle name="Moneda 2 2 27 2" xfId="5769" xr:uid="{001C4443-6246-47AA-B2A5-EC1F14EA8286}"/>
    <cellStyle name="Moneda 2 2 28" xfId="3432" xr:uid="{E3FE20FF-78ED-4E25-8C7B-BFBCA3470983}"/>
    <cellStyle name="Moneda 2 2 28 2" xfId="5799" xr:uid="{8670012E-A31E-434E-AF93-65B3328A9ED1}"/>
    <cellStyle name="Moneda 2 2 29" xfId="3462" xr:uid="{3D2F755D-3073-46E9-82B3-AF215012000E}"/>
    <cellStyle name="Moneda 2 2 29 2" xfId="5829" xr:uid="{4AB80D58-C556-4B08-9133-68E36B95FD98}"/>
    <cellStyle name="Moneda 2 2 3" xfId="36" xr:uid="{D2D7A226-5F46-475D-9E50-31F15007A3F7}"/>
    <cellStyle name="Moneda 2 2 3 10" xfId="2973" xr:uid="{955BFE7D-BA38-4B29-9D4F-7AE43C0221C8}"/>
    <cellStyle name="Moneda 2 2 3 10 2" xfId="5361" xr:uid="{94BC3EA7-5228-4CD9-B2C8-E327CA5E0976}"/>
    <cellStyle name="Moneda 2 2 3 11" xfId="3003" xr:uid="{03BCB5F7-1216-4BFF-B7F0-508377437EAE}"/>
    <cellStyle name="Moneda 2 2 3 11 2" xfId="5391" xr:uid="{42138F73-0091-43CA-84F1-236820B5E00F}"/>
    <cellStyle name="Moneda 2 2 3 12" xfId="3033" xr:uid="{17CF09FA-C209-433B-B203-133543B97A77}"/>
    <cellStyle name="Moneda 2 2 3 12 2" xfId="5421" xr:uid="{E3C2E27A-8DF7-4EE6-A127-0DCBB342DEE9}"/>
    <cellStyle name="Moneda 2 2 3 13" xfId="3063" xr:uid="{77585FCE-BE4C-471C-BFB8-E58BFA59C08D}"/>
    <cellStyle name="Moneda 2 2 3 13 2" xfId="5451" xr:uid="{1657EF82-DFDF-4D7A-BF51-2A96EAC3504F}"/>
    <cellStyle name="Moneda 2 2 3 14" xfId="3093" xr:uid="{004A8287-61F9-4A4A-9F5E-047B92F5E32E}"/>
    <cellStyle name="Moneda 2 2 3 14 2" xfId="5481" xr:uid="{C6D93F22-DF55-4E38-A917-FD59C8E55D42}"/>
    <cellStyle name="Moneda 2 2 3 15" xfId="3123" xr:uid="{80458B6D-16B0-4B5E-9636-E1DD72BD12FF}"/>
    <cellStyle name="Moneda 2 2 3 15 2" xfId="5511" xr:uid="{7EA9007C-C023-48F5-9DDA-D4385AAC8009}"/>
    <cellStyle name="Moneda 2 2 3 16" xfId="3154" xr:uid="{D11823C2-8A96-42EA-A224-FE155BAB021C}"/>
    <cellStyle name="Moneda 2 2 3 16 2" xfId="5541" xr:uid="{74AB123B-C216-4905-9C0E-8D58AC790D79}"/>
    <cellStyle name="Moneda 2 2 3 17" xfId="3185" xr:uid="{CCB47268-4147-4CAF-9589-0AEDDEEF7163}"/>
    <cellStyle name="Moneda 2 2 3 17 2" xfId="5571" xr:uid="{6862EBA2-D6AA-49B7-8B99-D0453B732BAB}"/>
    <cellStyle name="Moneda 2 2 3 18" xfId="3215" xr:uid="{8B9A3737-49EF-4BB8-B96B-840500917869}"/>
    <cellStyle name="Moneda 2 2 3 18 2" xfId="5601" xr:uid="{E9D6C440-30F5-4D2B-ACBE-8A02DD8303BC}"/>
    <cellStyle name="Moneda 2 2 3 19" xfId="3245" xr:uid="{6FB0C6C1-02ED-4454-AE94-60F645D32548}"/>
    <cellStyle name="Moneda 2 2 3 19 2" xfId="5631" xr:uid="{0DBB8234-D5ED-46C7-8F40-E0F58F5DF50E}"/>
    <cellStyle name="Moneda 2 2 3 2" xfId="71" xr:uid="{AEC1A9AA-3279-4C5E-820B-C744EF515D6C}"/>
    <cellStyle name="Moneda 2 2 3 2 10" xfId="4136" xr:uid="{942EB269-71C1-442F-BB48-1A7FA319A9EC}"/>
    <cellStyle name="Moneda 2 2 3 2 10 2" xfId="6502" xr:uid="{656B65A7-17C7-4BB8-B279-4031930EA5F2}"/>
    <cellStyle name="Moneda 2 2 3 2 11" xfId="4196" xr:uid="{14E7BBA4-1485-4B08-8604-AC1C46EB0D55}"/>
    <cellStyle name="Moneda 2 2 3 2 11 2" xfId="6562" xr:uid="{F5E67B42-74EC-46F6-B5FC-023A08EC072F}"/>
    <cellStyle name="Moneda 2 2 3 2 12" xfId="4256" xr:uid="{9E958362-4C14-4175-8FAA-A592EFA083DC}"/>
    <cellStyle name="Moneda 2 2 3 2 12 2" xfId="6622" xr:uid="{5966A3D9-A919-4532-8319-0A931AD337FC}"/>
    <cellStyle name="Moneda 2 2 3 2 13" xfId="4316" xr:uid="{95030604-B58E-4BA7-B649-2D11FE1A8087}"/>
    <cellStyle name="Moneda 2 2 3 2 13 2" xfId="6682" xr:uid="{62EE75FB-FD4D-4287-AA8F-EB0900078B86}"/>
    <cellStyle name="Moneda 2 2 3 2 14" xfId="4427" xr:uid="{E0FC95FD-140E-457D-A4A3-0EE760B147EE}"/>
    <cellStyle name="Moneda 2 2 3 2 14 2" xfId="6788" xr:uid="{0437CE6B-C2E1-4CBA-8A3F-1A10C3A7F2AC}"/>
    <cellStyle name="Moneda 2 2 3 2 15" xfId="4586" xr:uid="{10217269-C810-477B-BB3D-0FD702C1B5C1}"/>
    <cellStyle name="Moneda 2 2 3 2 15 2" xfId="6943" xr:uid="{1D368592-D8DA-4382-8476-A0707D9D1649}"/>
    <cellStyle name="Moneda 2 2 3 2 16" xfId="4910" xr:uid="{A82F2D6F-0B1E-49B4-8AEF-19607C923902}"/>
    <cellStyle name="Moneda 2 2 3 2 16 2" xfId="7267" xr:uid="{43368557-C40C-47D2-8312-6F71E66E0D7E}"/>
    <cellStyle name="Moneda 2 2 3 2 17" xfId="5169" xr:uid="{4F8F17B4-591C-4719-9039-8DFB3E9224C0}"/>
    <cellStyle name="Moneda 2 2 3 2 18" xfId="2779" xr:uid="{38E28142-53C8-497A-A1D4-4EC63AC44FC4}"/>
    <cellStyle name="Moneda 2 2 3 2 19" xfId="2274" xr:uid="{44FA46F5-B4AF-4D47-82E0-7BC1071963AA}"/>
    <cellStyle name="Moneda 2 2 3 2 2" xfId="173" xr:uid="{523B3920-5E58-4362-87A3-70834D5635E6}"/>
    <cellStyle name="Moneda 2 2 3 2 2 2" xfId="347" xr:uid="{61CBB484-044D-42DA-B781-918816E37FA3}"/>
    <cellStyle name="Moneda 2 2 3 2 2 2 2" xfId="811" xr:uid="{E83CCE9D-01F0-4AFD-A336-AB3FF92AE19C}"/>
    <cellStyle name="Moneda 2 2 3 2 2 2 2 2" xfId="7189" xr:uid="{7052444D-C7D0-4E6E-9893-3679035CDFE4}"/>
    <cellStyle name="Moneda 2 2 3 2 2 2 2 3" xfId="4832" xr:uid="{88AE23A9-F55D-42ED-A8EB-D865E926BE1C}"/>
    <cellStyle name="Moneda 2 2 3 2 2 2 3" xfId="1272" xr:uid="{B01129B6-03D7-4CCB-85B1-BC5BF224269A}"/>
    <cellStyle name="Moneda 2 2 3 2 2 2 3 2" xfId="6864" xr:uid="{6F64A87A-C106-4FA4-A41C-4A4ABC97E53A}"/>
    <cellStyle name="Moneda 2 2 3 2 2 2 4" xfId="1733" xr:uid="{2D768EAE-5EE8-43D7-B5E3-EB3A21F55583}"/>
    <cellStyle name="Moneda 2 2 3 2 2 2 4 2" xfId="4506" xr:uid="{A3F2C2B4-2310-444F-9CF7-529BEF3419BA}"/>
    <cellStyle name="Moneda 2 2 3 2 2 2 5" xfId="2193" xr:uid="{9B4A1E28-B48E-46FD-BB24-739D324D2127}"/>
    <cellStyle name="Moneda 2 2 3 2 2 2 6" xfId="2655" xr:uid="{2F824BB9-5C36-451E-8578-A89B216419A1}"/>
    <cellStyle name="Moneda 2 2 3 2 2 3" xfId="581" xr:uid="{EB3C7416-B9BA-4815-BBB8-5459C11AA289}"/>
    <cellStyle name="Moneda 2 2 3 2 2 3 2" xfId="7019" xr:uid="{9DB51D59-47AA-437F-BF06-32517161A0F1}"/>
    <cellStyle name="Moneda 2 2 3 2 2 3 3" xfId="4662" xr:uid="{26BF1377-31FA-4CEA-82C0-AF45281F5852}"/>
    <cellStyle name="Moneda 2 2 3 2 2 4" xfId="1042" xr:uid="{4F3391B5-DB45-4581-B55C-250F2423A9D8}"/>
    <cellStyle name="Moneda 2 2 3 2 2 4 2" xfId="7418" xr:uid="{2A816429-08C4-4ADE-88F3-3DB4BEE6E7E1}"/>
    <cellStyle name="Moneda 2 2 3 2 2 4 3" xfId="5061" xr:uid="{31E27789-E6D6-4FC3-B7E1-42D6DFA8AEC9}"/>
    <cellStyle name="Moneda 2 2 3 2 2 5" xfId="1503" xr:uid="{6E98F36A-33F1-4DF8-B893-8024D113D244}"/>
    <cellStyle name="Moneda 2 2 3 2 2 5 2" xfId="6022" xr:uid="{D3280C57-25EF-44A1-A5CA-21C1FF5F9C4D}"/>
    <cellStyle name="Moneda 2 2 3 2 2 6" xfId="1963" xr:uid="{919B7D19-E666-4C2F-9EC4-2BBC7DEB9E43}"/>
    <cellStyle name="Moneda 2 2 3 2 2 6 2" xfId="3656" xr:uid="{A6105B6F-8837-4E29-8C57-F05CD4955DE9}"/>
    <cellStyle name="Moneda 2 2 3 2 2 7" xfId="2425" xr:uid="{DDAADDD1-9DB3-4688-9BAB-1684319E408A}"/>
    <cellStyle name="Moneda 2 2 3 2 3" xfId="249" xr:uid="{79D34681-CD12-4F21-A33F-9BB6EF17109D}"/>
    <cellStyle name="Moneda 2 2 3 2 3 2" xfId="736" xr:uid="{C661E244-908B-4F35-9E35-2439598B6287}"/>
    <cellStyle name="Moneda 2 2 3 2 3 2 2" xfId="1197" xr:uid="{D719765B-9CD6-47D2-97CE-3D72F0843B53}"/>
    <cellStyle name="Moneda 2 2 3 2 3 2 2 2" xfId="7095" xr:uid="{B49EAB43-037B-4AAE-B7F6-FE83B81BC3C4}"/>
    <cellStyle name="Moneda 2 2 3 2 3 2 3" xfId="1658" xr:uid="{FB6DFB22-98AA-4A8A-859C-20DD0E7DFBC2}"/>
    <cellStyle name="Moneda 2 2 3 2 3 2 3 2" xfId="4738" xr:uid="{8AB44DE7-2D81-457A-832E-CFD9B5658775}"/>
    <cellStyle name="Moneda 2 2 3 2 3 2 4" xfId="2118" xr:uid="{EDA9BEBC-C2F0-4B00-8BBF-2C453C532175}"/>
    <cellStyle name="Moneda 2 2 3 2 3 2 5" xfId="2580" xr:uid="{9F9D4B3E-BD31-4480-A4CE-23C6C97ED892}"/>
    <cellStyle name="Moneda 2 2 3 2 3 3" xfId="506" xr:uid="{93B5C1FB-187A-43EE-83ED-47636692F75D}"/>
    <cellStyle name="Moneda 2 2 3 2 3 3 2" xfId="7343" xr:uid="{5C1EDDB6-36A0-48AD-8067-B909963E371E}"/>
    <cellStyle name="Moneda 2 2 3 2 3 3 3" xfId="4986" xr:uid="{89DB313C-C3CC-42E3-8C55-EF0932C16D01}"/>
    <cellStyle name="Moneda 2 2 3 2 3 4" xfId="967" xr:uid="{17533373-98F7-49AB-B319-ACA1408D8822}"/>
    <cellStyle name="Moneda 2 2 3 2 3 4 2" xfId="6082" xr:uid="{A7F632FC-8318-4614-8992-B27CB62000CC}"/>
    <cellStyle name="Moneda 2 2 3 2 3 5" xfId="1428" xr:uid="{D538E594-35AD-4392-8595-FE1CC5825A8F}"/>
    <cellStyle name="Moneda 2 2 3 2 3 5 2" xfId="3716" xr:uid="{0FB8C4ED-42B0-42A5-AB5F-9299F64C5CC9}"/>
    <cellStyle name="Moneda 2 2 3 2 3 6" xfId="1888" xr:uid="{441912AB-7BD4-459E-B90F-4014494FBCAE}"/>
    <cellStyle name="Moneda 2 2 3 2 3 7" xfId="2350" xr:uid="{B2602B61-A7FE-4CDE-83DD-0DA3B78DF820}"/>
    <cellStyle name="Moneda 2 2 3 2 4" xfId="660" xr:uid="{8EE134FE-84CD-46F9-B188-81CE6CC5FF64}"/>
    <cellStyle name="Moneda 2 2 3 2 4 2" xfId="1121" xr:uid="{C63E8A58-6093-4D0A-9164-F68D318F9D36}"/>
    <cellStyle name="Moneda 2 2 3 2 4 2 2" xfId="6142" xr:uid="{38CDED6D-1071-4DE1-BB15-42A82EB05F5A}"/>
    <cellStyle name="Moneda 2 2 3 2 4 3" xfId="1582" xr:uid="{BFA414E5-8D43-4E4D-B8C1-4E9F5BFB221B}"/>
    <cellStyle name="Moneda 2 2 3 2 4 3 2" xfId="3776" xr:uid="{ECF2016B-3349-4B54-B311-64A94B85E4C1}"/>
    <cellStyle name="Moneda 2 2 3 2 4 4" xfId="2042" xr:uid="{4A71ACB8-ECFC-40CA-BF06-7B71CE572F70}"/>
    <cellStyle name="Moneda 2 2 3 2 4 5" xfId="2504" xr:uid="{E519B261-DE6A-47EE-8603-7A34564121AB}"/>
    <cellStyle name="Moneda 2 2 3 2 5" xfId="430" xr:uid="{66C72BCF-3F12-4D52-9EF3-741F29B6750A}"/>
    <cellStyle name="Moneda 2 2 3 2 5 2" xfId="6202" xr:uid="{A2605127-1EA9-47A3-B8F6-D321F60ED43A}"/>
    <cellStyle name="Moneda 2 2 3 2 5 3" xfId="3836" xr:uid="{8ECD39F2-8BB1-493D-B9D8-BE3D09ECE199}"/>
    <cellStyle name="Moneda 2 2 3 2 6" xfId="891" xr:uid="{FE9B81CC-D8E1-4F41-B51C-FECD1F6B3E93}"/>
    <cellStyle name="Moneda 2 2 3 2 6 2" xfId="6262" xr:uid="{5457E399-A2B9-46E3-A663-A7EA1F31E55A}"/>
    <cellStyle name="Moneda 2 2 3 2 6 3" xfId="3896" xr:uid="{215747C6-FC53-4878-87BF-C258D3911CDD}"/>
    <cellStyle name="Moneda 2 2 3 2 7" xfId="1352" xr:uid="{B864CE53-B81D-4A92-8608-D9DC2AC8F092}"/>
    <cellStyle name="Moneda 2 2 3 2 7 2" xfId="6322" xr:uid="{0D991109-9DCC-4AA0-B7E5-BAF3261E212E}"/>
    <cellStyle name="Moneda 2 2 3 2 7 3" xfId="3956" xr:uid="{AEFC4D6D-8C71-4FD4-9A17-F0D31632619D}"/>
    <cellStyle name="Moneda 2 2 3 2 8" xfId="1812" xr:uid="{96ED289A-6AED-460F-893D-907BEC59ED4B}"/>
    <cellStyle name="Moneda 2 2 3 2 8 2" xfId="6382" xr:uid="{B04EDD46-6E36-4179-BE61-6C87DCAE5A3F}"/>
    <cellStyle name="Moneda 2 2 3 2 8 3" xfId="4016" xr:uid="{7BF1C048-05AB-4380-9962-18295E759262}"/>
    <cellStyle name="Moneda 2 2 3 2 9" xfId="4076" xr:uid="{86C4AEF4-3095-445F-BD0E-932F7417C2AC}"/>
    <cellStyle name="Moneda 2 2 3 2 9 2" xfId="6442" xr:uid="{A0DD2532-BEB2-49EB-8DCA-C8B2FB22ED26}"/>
    <cellStyle name="Moneda 2 2 3 20" xfId="3276" xr:uid="{722755E5-E002-4656-842B-D53D42C09660}"/>
    <cellStyle name="Moneda 2 2 3 20 2" xfId="5661" xr:uid="{ADF3F6C4-65AF-4026-9C52-E86D2D28A00C}"/>
    <cellStyle name="Moneda 2 2 3 21" xfId="3307" xr:uid="{456E56CF-87A1-42C1-B71D-998FD1CED4CF}"/>
    <cellStyle name="Moneda 2 2 3 21 2" xfId="5691" xr:uid="{4D7C8DD5-6F26-4549-9922-0EDF9E0C5BDA}"/>
    <cellStyle name="Moneda 2 2 3 22" xfId="3337" xr:uid="{984AD562-08D9-4283-88F4-5119DB6CAE55}"/>
    <cellStyle name="Moneda 2 2 3 22 2" xfId="5721" xr:uid="{DCB132AD-C00F-4624-B661-437D7EE527B6}"/>
    <cellStyle name="Moneda 2 2 3 23" xfId="3385" xr:uid="{707360C2-6A68-489C-B400-3DCD93AEEA7C}"/>
    <cellStyle name="Moneda 2 2 3 23 2" xfId="5752" xr:uid="{A70B11A5-47FC-4BC5-B44E-32D83DF14322}"/>
    <cellStyle name="Moneda 2 2 3 24" xfId="3414" xr:uid="{6B1EAFAF-1535-4169-B901-1729CFC23088}"/>
    <cellStyle name="Moneda 2 2 3 24 2" xfId="5781" xr:uid="{277FD69F-8050-4C33-A2DA-5E4ACBF206CF}"/>
    <cellStyle name="Moneda 2 2 3 25" xfId="3444" xr:uid="{91B2536E-2DC8-4B12-B46A-0359D34DD1AC}"/>
    <cellStyle name="Moneda 2 2 3 25 2" xfId="5811" xr:uid="{3EE964B8-1B6F-4880-920F-005CEEC68F12}"/>
    <cellStyle name="Moneda 2 2 3 26" xfId="3474" xr:uid="{1E0E3584-A52B-4FDB-BCE6-FBED7F81250A}"/>
    <cellStyle name="Moneda 2 2 3 26 2" xfId="5841" xr:uid="{A2D6EEBB-DD4B-41D1-94CA-66144BBB509E}"/>
    <cellStyle name="Moneda 2 2 3 27" xfId="3504" xr:uid="{5B2DC1C1-5B27-4E20-B8AA-F1A8015CC307}"/>
    <cellStyle name="Moneda 2 2 3 27 2" xfId="5871" xr:uid="{170CA706-4686-4613-AD83-AF04730234FC}"/>
    <cellStyle name="Moneda 2 2 3 28" xfId="3534" xr:uid="{1480D3D1-E58C-4365-ADA5-6C6612A11DC2}"/>
    <cellStyle name="Moneda 2 2 3 28 2" xfId="5901" xr:uid="{0A9F5CB1-51B0-465F-A7D3-C4A6C09F3D15}"/>
    <cellStyle name="Moneda 2 2 3 29" xfId="3565" xr:uid="{23ABA9B5-E4F3-4C93-83FC-D897F8BB02C4}"/>
    <cellStyle name="Moneda 2 2 3 29 2" xfId="5931" xr:uid="{FE4889C9-EF30-430C-9D6F-2E2E1023BBD5}"/>
    <cellStyle name="Moneda 2 2 3 3" xfId="143" xr:uid="{9B04C87F-9C05-42BD-94CA-F9EBBD648BB2}"/>
    <cellStyle name="Moneda 2 2 3 3 2" xfId="316" xr:uid="{C863AEC4-654C-440C-9741-54169E48BDC2}"/>
    <cellStyle name="Moneda 2 2 3 3 2 2" xfId="781" xr:uid="{FF092C94-4D5B-4E0B-B004-40754DDD6AF4}"/>
    <cellStyle name="Moneda 2 2 3 3 2 2 2" xfId="7159" xr:uid="{E9EC47BF-4D6F-480E-90C4-C87B78C9BFD2}"/>
    <cellStyle name="Moneda 2 2 3 3 2 2 3" xfId="4802" xr:uid="{FE4365C7-F92C-494B-983C-60A5B1A5E53C}"/>
    <cellStyle name="Moneda 2 2 3 3 2 3" xfId="1242" xr:uid="{8DE06FD3-6FE9-4A5C-9BDA-6B1B5166B2A6}"/>
    <cellStyle name="Moneda 2 2 3 3 2 3 2" xfId="6834" xr:uid="{08FAA825-CDCC-4299-AB3C-331AAD246E37}"/>
    <cellStyle name="Moneda 2 2 3 3 2 4" xfId="1703" xr:uid="{D320FEFB-9415-4E3E-BFEB-CE2D3BFEEDB5}"/>
    <cellStyle name="Moneda 2 2 3 3 2 4 2" xfId="4475" xr:uid="{9E921067-F3BF-4291-9C6B-0C78184BA2CD}"/>
    <cellStyle name="Moneda 2 2 3 3 2 5" xfId="2163" xr:uid="{1828E492-28A2-4684-8EC2-ACF3C03595C6}"/>
    <cellStyle name="Moneda 2 2 3 3 2 6" xfId="2625" xr:uid="{A6105B95-4A89-4D12-A82A-841EB1EE4290}"/>
    <cellStyle name="Moneda 2 2 3 3 3" xfId="551" xr:uid="{FE6A8514-F41C-4E1F-B039-F521B66BC18E}"/>
    <cellStyle name="Moneda 2 2 3 3 3 2" xfId="6989" xr:uid="{1472C50F-3BE7-4024-978F-DF3B9A566659}"/>
    <cellStyle name="Moneda 2 2 3 3 3 3" xfId="4632" xr:uid="{FC51B1EF-7EE7-48A5-8194-CB40A9917381}"/>
    <cellStyle name="Moneda 2 2 3 3 4" xfId="1012" xr:uid="{65C2CD45-C68A-4B7A-A3DE-64869C9F2AD7}"/>
    <cellStyle name="Moneda 2 2 3 3 4 2" xfId="7388" xr:uid="{2CAAAFCA-4101-4A28-AD13-4A29F1072DFE}"/>
    <cellStyle name="Moneda 2 2 3 3 4 3" xfId="5031" xr:uid="{D13D18E7-DCDB-4990-BDCE-9C61E082E4BD}"/>
    <cellStyle name="Moneda 2 2 3 3 5" xfId="1473" xr:uid="{4EF09E6F-082A-423D-B5F6-325CD23EEE75}"/>
    <cellStyle name="Moneda 2 2 3 3 5 2" xfId="5193" xr:uid="{BE0F7A78-7B76-40F7-9C4D-CC27F870924D}"/>
    <cellStyle name="Moneda 2 2 3 3 6" xfId="1933" xr:uid="{1FA03B4F-E289-4C03-B234-647F3B61A8C9}"/>
    <cellStyle name="Moneda 2 2 3 3 6 2" xfId="2803" xr:uid="{2A64758A-FF9D-4509-AE5B-9F61EEB26C77}"/>
    <cellStyle name="Moneda 2 2 3 3 7" xfId="2395" xr:uid="{6FA416A8-4C77-4991-979A-D7BA69CD123F}"/>
    <cellStyle name="Moneda 2 2 3 30" xfId="3595" xr:uid="{9B8B9A1F-5E43-494C-8EFF-7FFA3A1CBE68}"/>
    <cellStyle name="Moneda 2 2 3 30 2" xfId="5961" xr:uid="{6C982DE5-08E2-481C-886C-E945EF0A27FA}"/>
    <cellStyle name="Moneda 2 2 3 31" xfId="3626" xr:uid="{7FF4DCA4-2338-4EB4-8E97-EB81B7774DC5}"/>
    <cellStyle name="Moneda 2 2 3 31 2" xfId="5992" xr:uid="{722E5B15-89AD-43D8-A585-D542A1B55C37}"/>
    <cellStyle name="Moneda 2 2 3 32" xfId="3686" xr:uid="{B27DF930-776D-43D8-89D5-79C0DA5C9EBE}"/>
    <cellStyle name="Moneda 2 2 3 32 2" xfId="6052" xr:uid="{6E40DED5-CF15-4ABF-B736-C4B40FB0812C}"/>
    <cellStyle name="Moneda 2 2 3 33" xfId="3746" xr:uid="{4EBC45C5-D636-4D7A-BC7D-C6A651FA92A7}"/>
    <cellStyle name="Moneda 2 2 3 33 2" xfId="6112" xr:uid="{64F4FF1B-675A-4929-A6C1-451DD90C6BEC}"/>
    <cellStyle name="Moneda 2 2 3 34" xfId="3806" xr:uid="{9AED4259-4BBD-4EC6-AEF6-5512D99086D5}"/>
    <cellStyle name="Moneda 2 2 3 34 2" xfId="6172" xr:uid="{764B2F46-804D-4C85-9B7E-F3662F3B9223}"/>
    <cellStyle name="Moneda 2 2 3 35" xfId="3866" xr:uid="{1E0502E8-78A2-47F5-9D55-D8C3BD006064}"/>
    <cellStyle name="Moneda 2 2 3 35 2" xfId="6232" xr:uid="{15E7482A-636B-4FC6-8B24-806F838CC2C2}"/>
    <cellStyle name="Moneda 2 2 3 36" xfId="3926" xr:uid="{58FF660D-EBA5-4D35-8B1B-3E3313944C6F}"/>
    <cellStyle name="Moneda 2 2 3 36 2" xfId="6292" xr:uid="{C435D6B0-0D13-4D13-894D-934154E949D1}"/>
    <cellStyle name="Moneda 2 2 3 37" xfId="3986" xr:uid="{FC91C482-D3B2-419E-867A-0D20850C4CE6}"/>
    <cellStyle name="Moneda 2 2 3 37 2" xfId="6352" xr:uid="{39039621-5DC0-4161-A1BA-642F92F36B6D}"/>
    <cellStyle name="Moneda 2 2 3 38" xfId="4046" xr:uid="{B2FD5C41-906A-4CED-9024-65A39221FF08}"/>
    <cellStyle name="Moneda 2 2 3 38 2" xfId="6412" xr:uid="{A8FE1BE3-7621-4092-919B-2790D6E69DBD}"/>
    <cellStyle name="Moneda 2 2 3 39" xfId="4106" xr:uid="{B066BE9C-C1A2-4C3A-AEF9-1A832BA1A56F}"/>
    <cellStyle name="Moneda 2 2 3 39 2" xfId="6472" xr:uid="{CA0BE6E1-22FC-4393-9FEA-74A34B719E1A}"/>
    <cellStyle name="Moneda 2 2 3 4" xfId="219" xr:uid="{1EBC8C96-3404-4E38-9E86-E623D02CDD39}"/>
    <cellStyle name="Moneda 2 2 3 4 2" xfId="706" xr:uid="{AA51351C-72AA-47E8-A21A-A9F11DA189B5}"/>
    <cellStyle name="Moneda 2 2 3 4 2 2" xfId="1167" xr:uid="{594E92F3-E05A-483D-A5B8-CD61FF9842DC}"/>
    <cellStyle name="Moneda 2 2 3 4 2 2 2" xfId="7065" xr:uid="{B14CA46B-A031-4BA9-9D65-3298F5021B62}"/>
    <cellStyle name="Moneda 2 2 3 4 2 3" xfId="1628" xr:uid="{5EFA632E-2A13-4B02-A997-832D1E3E5DB8}"/>
    <cellStyle name="Moneda 2 2 3 4 2 3 2" xfId="4708" xr:uid="{11685FAF-B642-47E6-B4B5-82A6B09E0424}"/>
    <cellStyle name="Moneda 2 2 3 4 2 4" xfId="2088" xr:uid="{4218309F-E530-4D4F-BED3-B803C426894D}"/>
    <cellStyle name="Moneda 2 2 3 4 2 5" xfId="2550" xr:uid="{57861C90-AECF-416F-8A3D-A75A4479230D}"/>
    <cellStyle name="Moneda 2 2 3 4 3" xfId="476" xr:uid="{9FE7EA2A-9E8F-4A01-8BB0-DDE51D1E3F33}"/>
    <cellStyle name="Moneda 2 2 3 4 3 2" xfId="7313" xr:uid="{CB884D59-C26F-49C3-A79F-E308982804E6}"/>
    <cellStyle name="Moneda 2 2 3 4 3 3" xfId="4956" xr:uid="{DCEDF7B0-BF05-4F41-A829-ABB2EA78812C}"/>
    <cellStyle name="Moneda 2 2 3 4 4" xfId="937" xr:uid="{62A5FA4F-924F-400C-8182-CD3449FAA0D5}"/>
    <cellStyle name="Moneda 2 2 3 4 4 2" xfId="5217" xr:uid="{D7A3471B-D7F7-4C50-B415-2C73E9EADE7D}"/>
    <cellStyle name="Moneda 2 2 3 4 5" xfId="1398" xr:uid="{8EA22FF4-7F0F-43FE-B59B-6C2DAF3EAC4D}"/>
    <cellStyle name="Moneda 2 2 3 4 5 2" xfId="2827" xr:uid="{31E57DDA-6DF1-43FB-A669-9B3E0E0B9B0F}"/>
    <cellStyle name="Moneda 2 2 3 4 6" xfId="1858" xr:uid="{AF585060-3F0B-4980-914D-569DBFC64B9D}"/>
    <cellStyle name="Moneda 2 2 3 4 7" xfId="2320" xr:uid="{189C0EF1-EDD1-4B69-99AA-DF853ABEE2AA}"/>
    <cellStyle name="Moneda 2 2 3 40" xfId="4166" xr:uid="{F129717E-CDBD-4ECB-955A-0C5FE8AAFD11}"/>
    <cellStyle name="Moneda 2 2 3 40 2" xfId="6532" xr:uid="{B2B0DB4E-341B-4CE1-9E77-C6827A35E5B4}"/>
    <cellStyle name="Moneda 2 2 3 41" xfId="4226" xr:uid="{5E965255-8D49-4E16-BC93-57217F59A156}"/>
    <cellStyle name="Moneda 2 2 3 41 2" xfId="6592" xr:uid="{66609F94-AB65-490C-BB1E-361AC67AFF9F}"/>
    <cellStyle name="Moneda 2 2 3 42" xfId="4286" xr:uid="{8993EDC6-EB36-4538-A2AB-56799AB429B2}"/>
    <cellStyle name="Moneda 2 2 3 42 2" xfId="6652" xr:uid="{02D93DFB-5533-4985-A2E3-CA46C713E1B2}"/>
    <cellStyle name="Moneda 2 2 3 43" xfId="4367" xr:uid="{55FBBED6-C32D-4658-94E4-D248564CAA4B}"/>
    <cellStyle name="Moneda 2 2 3 43 2" xfId="6728" xr:uid="{D91E9999-C142-4864-B6EB-F183070C3020}"/>
    <cellStyle name="Moneda 2 2 3 44" xfId="4397" xr:uid="{E5EE0E10-6FBA-40A0-A9B2-FE75E2A89BD8}"/>
    <cellStyle name="Moneda 2 2 3 44 2" xfId="6758" xr:uid="{EB02B139-8CB4-4FC6-B90E-BB0684FB3090}"/>
    <cellStyle name="Moneda 2 2 3 45" xfId="4556" xr:uid="{F3552B17-960C-4AFD-B902-D6FE928D3A9F}"/>
    <cellStyle name="Moneda 2 2 3 45 2" xfId="6913" xr:uid="{432E1C3A-8BC0-4DDA-A560-7A54E50145AD}"/>
    <cellStyle name="Moneda 2 2 3 46" xfId="4880" xr:uid="{41796593-E45D-4A84-B31B-6B241CBDC870}"/>
    <cellStyle name="Moneda 2 2 3 46 2" xfId="7237" xr:uid="{5C6907B4-2198-4E7D-8575-DC2B126D9BC6}"/>
    <cellStyle name="Moneda 2 2 3 47" xfId="5139" xr:uid="{6289F0BF-F284-4C3B-ACA1-5644764ADD8D}"/>
    <cellStyle name="Moneda 2 2 3 48" xfId="2749" xr:uid="{A521C0E8-26DF-47B9-ACC9-EB3322E7A478}"/>
    <cellStyle name="Moneda 2 2 3 49" xfId="2244" xr:uid="{AE0133D9-8465-4B01-AE9A-8708B296CB38}"/>
    <cellStyle name="Moneda 2 2 3 5" xfId="630" xr:uid="{AA916F6B-38D4-4C1A-9F3A-145AC6390A30}"/>
    <cellStyle name="Moneda 2 2 3 5 2" xfId="1091" xr:uid="{0C4A0EF2-7A75-4BAE-A974-801D9A25FCCE}"/>
    <cellStyle name="Moneda 2 2 3 5 2 2" xfId="5241" xr:uid="{261B021D-F7E6-4413-BF21-816D24423E81}"/>
    <cellStyle name="Moneda 2 2 3 5 3" xfId="1552" xr:uid="{5DA25FCC-0675-4536-8778-646ED78B4477}"/>
    <cellStyle name="Moneda 2 2 3 5 3 2" xfId="2851" xr:uid="{3CEC43A5-CECF-45D7-B1A5-927D1B7E94A5}"/>
    <cellStyle name="Moneda 2 2 3 5 4" xfId="2012" xr:uid="{0CA272DC-5844-4D23-AF09-BE3220B19B0C}"/>
    <cellStyle name="Moneda 2 2 3 5 5" xfId="2474" xr:uid="{06F5703E-D871-4C46-979D-F65688A48BAB}"/>
    <cellStyle name="Moneda 2 2 3 6" xfId="400" xr:uid="{6961D9BE-AC65-4DFC-B3BA-69676E70B63A}"/>
    <cellStyle name="Moneda 2 2 3 6 2" xfId="5265" xr:uid="{A18E91A2-E648-4117-AF23-47ED4E93CCB0}"/>
    <cellStyle name="Moneda 2 2 3 6 3" xfId="2876" xr:uid="{178C719E-2E95-4DE2-A1D9-60FA21A3012A}"/>
    <cellStyle name="Moneda 2 2 3 7" xfId="861" xr:uid="{2E8BB551-EA1E-457B-AC9A-E64A4551265B}"/>
    <cellStyle name="Moneda 2 2 3 7 2" xfId="5289" xr:uid="{DC92468B-1C98-4871-A975-775D5905972E}"/>
    <cellStyle name="Moneda 2 2 3 7 3" xfId="2901" xr:uid="{9ADD53D8-3445-4BF7-9524-7D05CA011C18}"/>
    <cellStyle name="Moneda 2 2 3 8" xfId="1322" xr:uid="{5F3203F8-5B7A-49E7-A68F-412B779BCACD}"/>
    <cellStyle name="Moneda 2 2 3 8 2" xfId="5313" xr:uid="{15AE3E63-B494-4C9F-A1F9-0BDE4E5411A3}"/>
    <cellStyle name="Moneda 2 2 3 8 3" xfId="2925" xr:uid="{38585F8C-E2CD-4064-9047-C84E330E2C4C}"/>
    <cellStyle name="Moneda 2 2 3 9" xfId="1782" xr:uid="{D910115D-FB61-4782-B2CB-B14090A0D623}"/>
    <cellStyle name="Moneda 2 2 3 9 2" xfId="5337" xr:uid="{901B24DC-D9D5-4C75-A964-E62DC46D2BAC}"/>
    <cellStyle name="Moneda 2 2 3 9 3" xfId="2949" xr:uid="{B6DFE3D5-67F5-459C-9075-34ACE5D52D88}"/>
    <cellStyle name="Moneda 2 2 30" xfId="3492" xr:uid="{53135A6E-F016-4CC0-B653-FC754FBE2DA5}"/>
    <cellStyle name="Moneda 2 2 30 2" xfId="5859" xr:uid="{F78CC36B-1FD6-42EF-8B84-5D4E8D7A2AD2}"/>
    <cellStyle name="Moneda 2 2 31" xfId="3522" xr:uid="{BEE1DC92-8A7A-4CA4-B39F-392C0600A8F1}"/>
    <cellStyle name="Moneda 2 2 31 2" xfId="5889" xr:uid="{205CCBF6-D21D-410E-B637-79D619C99956}"/>
    <cellStyle name="Moneda 2 2 32" xfId="3553" xr:uid="{584EE8DE-A088-4132-813B-87434794A515}"/>
    <cellStyle name="Moneda 2 2 32 2" xfId="5919" xr:uid="{FFDA497C-9BFF-47E8-BEFD-A9A133DCBE18}"/>
    <cellStyle name="Moneda 2 2 33" xfId="3583" xr:uid="{EF8D796F-1B31-464F-B674-C99F70E60FEF}"/>
    <cellStyle name="Moneda 2 2 33 2" xfId="5949" xr:uid="{2F5F7F5C-7F0B-45E0-98A0-2A1B5415BA37}"/>
    <cellStyle name="Moneda 2 2 34" xfId="3614" xr:uid="{09A8F3DF-4EA1-4FDB-AE0E-A87478769093}"/>
    <cellStyle name="Moneda 2 2 34 2" xfId="5980" xr:uid="{6A22588F-177E-4457-992B-251DEC60347A}"/>
    <cellStyle name="Moneda 2 2 35" xfId="3674" xr:uid="{20A30ACC-C257-46A4-967F-2D1177E97F89}"/>
    <cellStyle name="Moneda 2 2 35 2" xfId="6040" xr:uid="{3A5CCD03-9AD8-475C-AC12-ECC0E1933395}"/>
    <cellStyle name="Moneda 2 2 36" xfId="3734" xr:uid="{C91F8BDC-4B9B-4CED-91A8-51FEFB2C7C48}"/>
    <cellStyle name="Moneda 2 2 36 2" xfId="6100" xr:uid="{01918FC4-50CA-4582-AF52-52FEA6D89A5E}"/>
    <cellStyle name="Moneda 2 2 37" xfId="3794" xr:uid="{620F2066-65D0-4CEB-8373-049DBB6E2B78}"/>
    <cellStyle name="Moneda 2 2 37 2" xfId="6160" xr:uid="{E6900EA7-EF02-48C8-89B9-57EF137E3373}"/>
    <cellStyle name="Moneda 2 2 38" xfId="3854" xr:uid="{6C355C6A-7B75-4D6A-A7F7-E63ADDDB60D5}"/>
    <cellStyle name="Moneda 2 2 38 2" xfId="6220" xr:uid="{9DCB117A-5DA2-426F-8347-7E932DD29071}"/>
    <cellStyle name="Moneda 2 2 39" xfId="3914" xr:uid="{4862B8E1-D46F-44DF-93B6-B4C196AE41BB}"/>
    <cellStyle name="Moneda 2 2 39 2" xfId="6280" xr:uid="{0757C44D-D544-4526-92EB-89CE7F669067}"/>
    <cellStyle name="Moneda 2 2 4" xfId="52" xr:uid="{E9DAD60A-BB93-4A22-8E9D-E70AA1CC6353}"/>
    <cellStyle name="Moneda 2 2 4 10" xfId="3226" xr:uid="{68451ABC-8D6B-4842-9464-F9FC5E7AB6DE}"/>
    <cellStyle name="Moneda 2 2 4 10 2" xfId="5612" xr:uid="{68C4D3E0-5AC2-4D53-9705-EE9A6E3AD7C5}"/>
    <cellStyle name="Moneda 2 2 4 11" xfId="3256" xr:uid="{77BC9A8C-2359-425A-97EB-5F554D9E89AE}"/>
    <cellStyle name="Moneda 2 2 4 11 2" xfId="5642" xr:uid="{CD8DC636-1B62-4F33-B4A7-45A2312E081C}"/>
    <cellStyle name="Moneda 2 2 4 12" xfId="3287" xr:uid="{E0FD7733-54B8-4D5E-8E60-BB054AA44E86}"/>
    <cellStyle name="Moneda 2 2 4 12 2" xfId="5672" xr:uid="{3BA22A87-2182-4ACC-BDC7-102702D916B1}"/>
    <cellStyle name="Moneda 2 2 4 13" xfId="3318" xr:uid="{716C2001-3D2A-4B21-939B-AD14A2AD13D9}"/>
    <cellStyle name="Moneda 2 2 4 13 2" xfId="5702" xr:uid="{5DFE71D9-4861-4652-AFF5-8DF50C640165}"/>
    <cellStyle name="Moneda 2 2 4 14" xfId="3348" xr:uid="{4444755E-9B08-4FD3-A42F-8469F1C54F87}"/>
    <cellStyle name="Moneda 2 2 4 14 2" xfId="5732" xr:uid="{6AAFC446-2A53-4242-ACE7-F6CCE35F4E16}"/>
    <cellStyle name="Moneda 2 2 4 15" xfId="3395" xr:uid="{C7BEEFF0-74DD-46DE-9290-326767658AE6}"/>
    <cellStyle name="Moneda 2 2 4 15 2" xfId="5762" xr:uid="{7AFB2EEB-B4F9-4C16-888F-BC3CE96061AA}"/>
    <cellStyle name="Moneda 2 2 4 16" xfId="3425" xr:uid="{B0658AC6-ECDD-42EE-AD9E-9F59774D52B1}"/>
    <cellStyle name="Moneda 2 2 4 16 2" xfId="5792" xr:uid="{2F09CBE0-EA44-413C-935F-5F1756AE7EF9}"/>
    <cellStyle name="Moneda 2 2 4 17" xfId="3455" xr:uid="{9C22EC10-D31B-49B1-AAA4-EA39088D4A19}"/>
    <cellStyle name="Moneda 2 2 4 17 2" xfId="5822" xr:uid="{07BB946A-ECE0-4604-AAC7-117030D5D819}"/>
    <cellStyle name="Moneda 2 2 4 18" xfId="3485" xr:uid="{19C83A95-122D-421D-850A-BBF7C58AF7F0}"/>
    <cellStyle name="Moneda 2 2 4 18 2" xfId="5852" xr:uid="{AE6D76BD-304B-4694-B198-81B26B9B5845}"/>
    <cellStyle name="Moneda 2 2 4 19" xfId="3515" xr:uid="{F9813B9F-A304-474C-A7B3-F5B677A581DB}"/>
    <cellStyle name="Moneda 2 2 4 19 2" xfId="5882" xr:uid="{8D153D61-029F-4350-AF93-094F14788B50}"/>
    <cellStyle name="Moneda 2 2 4 2" xfId="83" xr:uid="{BAE301EB-81FF-44E0-8046-AC2680B561BB}"/>
    <cellStyle name="Moneda 2 2 4 2 10" xfId="4147" xr:uid="{7377F955-91E2-4B4E-AE66-56D938994CE3}"/>
    <cellStyle name="Moneda 2 2 4 2 10 2" xfId="6513" xr:uid="{E2854698-6853-48AA-A15A-8FB89E9CA8A9}"/>
    <cellStyle name="Moneda 2 2 4 2 11" xfId="4207" xr:uid="{0D717165-4A6E-46E5-A226-36757233E8AB}"/>
    <cellStyle name="Moneda 2 2 4 2 11 2" xfId="6573" xr:uid="{2C559044-5E0E-4CA9-A3B2-7CA2BB29CFFC}"/>
    <cellStyle name="Moneda 2 2 4 2 12" xfId="4267" xr:uid="{B7C15965-93D9-4366-83C5-EDB1099D4EC3}"/>
    <cellStyle name="Moneda 2 2 4 2 12 2" xfId="6633" xr:uid="{D0E5069F-3C0E-4151-9ABD-62A506F6EA6D}"/>
    <cellStyle name="Moneda 2 2 4 2 13" xfId="4327" xr:uid="{35460FCC-6D31-4FAB-9827-95AD5FC2DD96}"/>
    <cellStyle name="Moneda 2 2 4 2 13 2" xfId="6693" xr:uid="{FA619BA2-BFDD-494E-8173-A3856EC58E1E}"/>
    <cellStyle name="Moneda 2 2 4 2 14" xfId="4438" xr:uid="{2EEF886D-052E-4D44-8FEA-877EBBCE25E4}"/>
    <cellStyle name="Moneda 2 2 4 2 14 2" xfId="6799" xr:uid="{A8DAF6E8-409E-4A6D-86E7-D9943AD17922}"/>
    <cellStyle name="Moneda 2 2 4 2 15" xfId="4597" xr:uid="{38AE02DF-B26D-4FCF-A445-1CA1B63701CD}"/>
    <cellStyle name="Moneda 2 2 4 2 15 2" xfId="6954" xr:uid="{84859A72-91C8-4EB4-A9AB-29C98DF1BF84}"/>
    <cellStyle name="Moneda 2 2 4 2 16" xfId="4921" xr:uid="{00DD4BE1-9B54-4C39-8BF9-92589DBA9C3E}"/>
    <cellStyle name="Moneda 2 2 4 2 16 2" xfId="7278" xr:uid="{D2CC83BB-7DAB-4FA7-BA80-2E4972C7398C}"/>
    <cellStyle name="Moneda 2 2 4 2 17" xfId="5372" xr:uid="{B91537C0-B043-48C0-88C6-65217C42562E}"/>
    <cellStyle name="Moneda 2 2 4 2 18" xfId="2984" xr:uid="{5944BC8E-E0BD-4151-9AB0-83243E552AC0}"/>
    <cellStyle name="Moneda 2 2 4 2 19" xfId="2285" xr:uid="{DFD40D89-95D5-41CC-849E-E136E118933C}"/>
    <cellStyle name="Moneda 2 2 4 2 2" xfId="184" xr:uid="{54E7AAAE-2AA1-4F9A-BC14-FCFD9065A250}"/>
    <cellStyle name="Moneda 2 2 4 2 2 2" xfId="358" xr:uid="{214F2D76-5EA3-4D59-B0A1-F115C13CC86F}"/>
    <cellStyle name="Moneda 2 2 4 2 2 2 2" xfId="822" xr:uid="{43644084-6691-4881-8AB0-B588F858B810}"/>
    <cellStyle name="Moneda 2 2 4 2 2 2 2 2" xfId="7200" xr:uid="{754A3133-27CC-4A3D-8AA8-898116F07CAE}"/>
    <cellStyle name="Moneda 2 2 4 2 2 2 2 3" xfId="4843" xr:uid="{ED3A2A61-895F-4C5B-916A-3C4C793C0AEE}"/>
    <cellStyle name="Moneda 2 2 4 2 2 2 3" xfId="1283" xr:uid="{1C8425DD-E095-4EDC-BEF6-D7BF26815352}"/>
    <cellStyle name="Moneda 2 2 4 2 2 2 3 2" xfId="6875" xr:uid="{877E2EAE-7F3E-44BA-BFCD-5A7B3D1EF5E4}"/>
    <cellStyle name="Moneda 2 2 4 2 2 2 4" xfId="1744" xr:uid="{20F93CC8-4D6D-4B32-BAB0-A7DDF279D43D}"/>
    <cellStyle name="Moneda 2 2 4 2 2 2 4 2" xfId="4517" xr:uid="{827D7EA0-3CEC-4E08-A159-3B890146036C}"/>
    <cellStyle name="Moneda 2 2 4 2 2 2 5" xfId="2204" xr:uid="{429AFEED-9599-45F2-9982-E266CBC6D00A}"/>
    <cellStyle name="Moneda 2 2 4 2 2 2 6" xfId="2666" xr:uid="{43BF0B40-B9F0-4874-9296-F39CA4BD2C8E}"/>
    <cellStyle name="Moneda 2 2 4 2 2 3" xfId="592" xr:uid="{D5E4CC39-7992-4BEC-B755-3ACDFCB473CA}"/>
    <cellStyle name="Moneda 2 2 4 2 2 3 2" xfId="7030" xr:uid="{7EAFFCFB-D4C5-433A-87BB-B02135D79111}"/>
    <cellStyle name="Moneda 2 2 4 2 2 3 3" xfId="4673" xr:uid="{62711F31-F5E5-4F0D-95B9-FB8D7AAC835A}"/>
    <cellStyle name="Moneda 2 2 4 2 2 4" xfId="1053" xr:uid="{F79EC7B3-DFE3-4E44-AC34-306F2E3FD58F}"/>
    <cellStyle name="Moneda 2 2 4 2 2 4 2" xfId="7429" xr:uid="{854E719B-F4E7-4ED4-AAC3-84D971FF343C}"/>
    <cellStyle name="Moneda 2 2 4 2 2 4 3" xfId="5072" xr:uid="{10E2617D-6293-4558-B670-E4B1BF1C5EAE}"/>
    <cellStyle name="Moneda 2 2 4 2 2 5" xfId="1514" xr:uid="{5ADBED60-6358-4AE6-891F-1CEB6929C0BB}"/>
    <cellStyle name="Moneda 2 2 4 2 2 5 2" xfId="6033" xr:uid="{6CFD9BF4-589D-4346-9ED6-424E64384DC7}"/>
    <cellStyle name="Moneda 2 2 4 2 2 6" xfId="1974" xr:uid="{2851274F-19C5-49EA-8F7C-70D8825D764C}"/>
    <cellStyle name="Moneda 2 2 4 2 2 6 2" xfId="3667" xr:uid="{03B47F67-6608-4149-B7FA-B72D84153749}"/>
    <cellStyle name="Moneda 2 2 4 2 2 7" xfId="2436" xr:uid="{5F54322F-4BB9-4543-97B5-CCE205898DCB}"/>
    <cellStyle name="Moneda 2 2 4 2 3" xfId="260" xr:uid="{19C4D42A-4D99-495D-9618-5F054DDE0263}"/>
    <cellStyle name="Moneda 2 2 4 2 3 2" xfId="747" xr:uid="{EF48E47B-FE02-45DC-8773-FE874DA0C12F}"/>
    <cellStyle name="Moneda 2 2 4 2 3 2 2" xfId="1208" xr:uid="{73A141AF-5A4A-46FA-AD97-A23D67126873}"/>
    <cellStyle name="Moneda 2 2 4 2 3 2 2 2" xfId="7106" xr:uid="{9E07169F-59FB-427F-B5E6-8EB489A32DEB}"/>
    <cellStyle name="Moneda 2 2 4 2 3 2 3" xfId="1669" xr:uid="{FC551727-3D4E-4064-8009-42375B005BB5}"/>
    <cellStyle name="Moneda 2 2 4 2 3 2 3 2" xfId="4749" xr:uid="{6E56E193-556E-42E7-B787-C464A6CD2A92}"/>
    <cellStyle name="Moneda 2 2 4 2 3 2 4" xfId="2129" xr:uid="{5A214221-89BA-4DDA-AD45-5D993E500FFC}"/>
    <cellStyle name="Moneda 2 2 4 2 3 2 5" xfId="2591" xr:uid="{650B3B0D-3DC8-45CE-B0D5-A3FF871C7667}"/>
    <cellStyle name="Moneda 2 2 4 2 3 3" xfId="517" xr:uid="{07C1BD08-1C92-4F9B-BBF7-C59B8A38E4D7}"/>
    <cellStyle name="Moneda 2 2 4 2 3 3 2" xfId="7354" xr:uid="{1A836FAD-9AC1-414E-8B0F-EF1EB08D25D2}"/>
    <cellStyle name="Moneda 2 2 4 2 3 3 3" xfId="4997" xr:uid="{32955461-3DBF-48EF-919B-E1F25D1A983D}"/>
    <cellStyle name="Moneda 2 2 4 2 3 4" xfId="978" xr:uid="{69883EE9-AADB-48C5-9E67-F92F67BC6EE9}"/>
    <cellStyle name="Moneda 2 2 4 2 3 4 2" xfId="6093" xr:uid="{E28CE9D0-A727-4E14-B89F-131979485097}"/>
    <cellStyle name="Moneda 2 2 4 2 3 5" xfId="1439" xr:uid="{8B0D05C5-3A08-4314-B33D-F4DD86967C02}"/>
    <cellStyle name="Moneda 2 2 4 2 3 5 2" xfId="3727" xr:uid="{219DC167-72A3-4384-91F9-838323690794}"/>
    <cellStyle name="Moneda 2 2 4 2 3 6" xfId="1899" xr:uid="{221D159C-F786-416E-8623-3F336F0C56D1}"/>
    <cellStyle name="Moneda 2 2 4 2 3 7" xfId="2361" xr:uid="{93F5A216-4B3A-46F6-A2E3-9B5DB4FDAD25}"/>
    <cellStyle name="Moneda 2 2 4 2 4" xfId="671" xr:uid="{89C90D98-C5A8-407E-9D2D-988C20855DD6}"/>
    <cellStyle name="Moneda 2 2 4 2 4 2" xfId="1132" xr:uid="{F96B84E5-3DA8-4724-9391-A6CC16BE5291}"/>
    <cellStyle name="Moneda 2 2 4 2 4 2 2" xfId="6153" xr:uid="{CC810F5C-663F-44BE-A679-086D5BFD05F4}"/>
    <cellStyle name="Moneda 2 2 4 2 4 3" xfId="1593" xr:uid="{A6A7F2A8-EE1C-4AD2-86F6-A070E8A32647}"/>
    <cellStyle name="Moneda 2 2 4 2 4 3 2" xfId="3787" xr:uid="{EF79E8BE-25F4-4F14-97E9-C97A2B53B786}"/>
    <cellStyle name="Moneda 2 2 4 2 4 4" xfId="2053" xr:uid="{27A375A6-1216-48D4-85E4-91A86C52AF1A}"/>
    <cellStyle name="Moneda 2 2 4 2 4 5" xfId="2515" xr:uid="{D31844CD-F01A-4E16-8484-9380C33F1B28}"/>
    <cellStyle name="Moneda 2 2 4 2 5" xfId="441" xr:uid="{B47FED33-B8F9-4AE4-9BA4-151FBFAF1C88}"/>
    <cellStyle name="Moneda 2 2 4 2 5 2" xfId="6213" xr:uid="{C64A2859-3741-4AA7-AB79-D4BE18B17D45}"/>
    <cellStyle name="Moneda 2 2 4 2 5 3" xfId="3847" xr:uid="{4D1C08A6-7AB6-4928-9F3E-3F37AA52E1C1}"/>
    <cellStyle name="Moneda 2 2 4 2 6" xfId="902" xr:uid="{A53580C2-3685-4BD3-B82C-0A33B8B1A358}"/>
    <cellStyle name="Moneda 2 2 4 2 6 2" xfId="6273" xr:uid="{848CCFF5-FFDE-42E7-B00C-135635E374F0}"/>
    <cellStyle name="Moneda 2 2 4 2 6 3" xfId="3907" xr:uid="{9E96EC47-EAFB-4BA5-8226-DA90356B7FFB}"/>
    <cellStyle name="Moneda 2 2 4 2 7" xfId="1363" xr:uid="{3A0CDDB9-0F29-442F-B95F-3B637D4075B1}"/>
    <cellStyle name="Moneda 2 2 4 2 7 2" xfId="6333" xr:uid="{BCA1B5B4-BB6F-48CE-8BFD-463C2040616B}"/>
    <cellStyle name="Moneda 2 2 4 2 7 3" xfId="3967" xr:uid="{12A11BEF-851B-43DB-A7A6-3B862998EFFC}"/>
    <cellStyle name="Moneda 2 2 4 2 8" xfId="1823" xr:uid="{62CADFAC-9BC7-4A33-83BE-1092525A77D2}"/>
    <cellStyle name="Moneda 2 2 4 2 8 2" xfId="6393" xr:uid="{20858279-4A1D-4A36-8560-69003042E51C}"/>
    <cellStyle name="Moneda 2 2 4 2 8 3" xfId="4027" xr:uid="{262F4DEF-BEDF-4FFC-82F0-54518330C596}"/>
    <cellStyle name="Moneda 2 2 4 2 9" xfId="4087" xr:uid="{ED270E07-1979-4F7E-8A8C-B1578B402C78}"/>
    <cellStyle name="Moneda 2 2 4 2 9 2" xfId="6453" xr:uid="{AD9D91C7-1CED-46E5-9454-BA6C431644F9}"/>
    <cellStyle name="Moneda 2 2 4 20" xfId="3545" xr:uid="{92DFBCE2-19F3-444C-A39E-AE5291125286}"/>
    <cellStyle name="Moneda 2 2 4 20 2" xfId="5912" xr:uid="{FC4C6C3B-DFE6-4D88-95B9-F18A5332E7A6}"/>
    <cellStyle name="Moneda 2 2 4 21" xfId="3576" xr:uid="{5CF8E47A-D290-43DD-924D-6095888E0831}"/>
    <cellStyle name="Moneda 2 2 4 21 2" xfId="5942" xr:uid="{45607CA5-BC42-42C8-A183-B000A857EE83}"/>
    <cellStyle name="Moneda 2 2 4 22" xfId="3606" xr:uid="{E52152BB-0A04-4332-AA9F-88D1A716534C}"/>
    <cellStyle name="Moneda 2 2 4 22 2" xfId="5972" xr:uid="{D406E9F6-38A4-4398-92BC-9FBC3895263E}"/>
    <cellStyle name="Moneda 2 2 4 23" xfId="3637" xr:uid="{04EDFD3E-5C48-442D-9301-5089D82297E2}"/>
    <cellStyle name="Moneda 2 2 4 23 2" xfId="6003" xr:uid="{EFA0E6E1-1BEE-4CBE-A7A9-852C8314337F}"/>
    <cellStyle name="Moneda 2 2 4 24" xfId="3697" xr:uid="{B29B3351-BA0A-4E90-A100-E095C8A3D306}"/>
    <cellStyle name="Moneda 2 2 4 24 2" xfId="6063" xr:uid="{CA88665A-328D-4A8E-9C77-D582F8EB52F1}"/>
    <cellStyle name="Moneda 2 2 4 25" xfId="3757" xr:uid="{6F36DC19-4857-4636-B544-A123B8942413}"/>
    <cellStyle name="Moneda 2 2 4 25 2" xfId="6123" xr:uid="{59683028-0AF1-4985-82DD-B8FC4810F2EC}"/>
    <cellStyle name="Moneda 2 2 4 26" xfId="3817" xr:uid="{AF1DFEB0-AC4A-43F2-9166-C4D71C8F48AC}"/>
    <cellStyle name="Moneda 2 2 4 26 2" xfId="6183" xr:uid="{982AB8EC-C3D5-4E9E-8BDF-68B2AEA43A42}"/>
    <cellStyle name="Moneda 2 2 4 27" xfId="3877" xr:uid="{696C2DAA-DFB0-4643-BC93-0D6DCF4CC309}"/>
    <cellStyle name="Moneda 2 2 4 27 2" xfId="6243" xr:uid="{3A827C4C-CE82-4019-BCC0-4E6924A33055}"/>
    <cellStyle name="Moneda 2 2 4 28" xfId="3937" xr:uid="{90B40E30-4888-4183-8713-2919050AB853}"/>
    <cellStyle name="Moneda 2 2 4 28 2" xfId="6303" xr:uid="{A671352D-94C8-47E6-AFEB-C6AF1D079A94}"/>
    <cellStyle name="Moneda 2 2 4 29" xfId="3997" xr:uid="{8AE45057-E5DC-4FD2-8177-5D4044ABA3A4}"/>
    <cellStyle name="Moneda 2 2 4 29 2" xfId="6363" xr:uid="{23515A9D-9058-4407-BC2B-59B4670ED2F9}"/>
    <cellStyle name="Moneda 2 2 4 3" xfId="154" xr:uid="{A96A985C-0F1F-4972-8351-A00796FD5B32}"/>
    <cellStyle name="Moneda 2 2 4 3 2" xfId="328" xr:uid="{4A8B57EC-26B1-4A08-B132-17AF3B835C89}"/>
    <cellStyle name="Moneda 2 2 4 3 2 2" xfId="792" xr:uid="{A9D7F71B-6119-4A24-9882-ABADA8EE2E49}"/>
    <cellStyle name="Moneda 2 2 4 3 2 2 2" xfId="7170" xr:uid="{3A73BECE-3854-4C8A-8836-408B8D88CC5E}"/>
    <cellStyle name="Moneda 2 2 4 3 2 2 3" xfId="4813" xr:uid="{32E440D9-E6FB-49AA-A18C-601AFBBF8FFE}"/>
    <cellStyle name="Moneda 2 2 4 3 2 3" xfId="1253" xr:uid="{86AD521F-7EB7-4206-85A9-E59CDAB70644}"/>
    <cellStyle name="Moneda 2 2 4 3 2 3 2" xfId="6845" xr:uid="{51DE48F4-187E-446F-8944-090322DD90E5}"/>
    <cellStyle name="Moneda 2 2 4 3 2 4" xfId="1714" xr:uid="{9A8854EA-30FB-466D-BBB4-8BA8AF455B4A}"/>
    <cellStyle name="Moneda 2 2 4 3 2 4 2" xfId="4487" xr:uid="{816B7C76-9F81-4EB5-8A5D-F6E0D3B3EBB3}"/>
    <cellStyle name="Moneda 2 2 4 3 2 5" xfId="2174" xr:uid="{83A08C7A-9372-4F5B-87C7-52F8816D2566}"/>
    <cellStyle name="Moneda 2 2 4 3 2 6" xfId="2636" xr:uid="{0889EBE1-200C-4E2E-A656-A1C727F84791}"/>
    <cellStyle name="Moneda 2 2 4 3 3" xfId="562" xr:uid="{81B90C8A-6530-4496-906C-B51B346B4F41}"/>
    <cellStyle name="Moneda 2 2 4 3 3 2" xfId="7000" xr:uid="{820025E2-E55E-45EA-B3B4-82FACD312C76}"/>
    <cellStyle name="Moneda 2 2 4 3 3 3" xfId="4643" xr:uid="{24192480-8B4F-434B-A9BF-CA6088886F9D}"/>
    <cellStyle name="Moneda 2 2 4 3 4" xfId="1023" xr:uid="{0F03692F-E515-4AF4-8D28-901DBAC55537}"/>
    <cellStyle name="Moneda 2 2 4 3 4 2" xfId="7399" xr:uid="{B3D3928E-AF19-4E98-B99B-D68804AEB8A0}"/>
    <cellStyle name="Moneda 2 2 4 3 4 3" xfId="5042" xr:uid="{1D4B5667-7F22-4903-B3AC-5A2E17F01C08}"/>
    <cellStyle name="Moneda 2 2 4 3 5" xfId="1484" xr:uid="{A48DFEBE-8CDD-4451-AF35-9048FA7C3A84}"/>
    <cellStyle name="Moneda 2 2 4 3 5 2" xfId="5402" xr:uid="{49C5F05B-1768-492F-B800-82B1774F6B58}"/>
    <cellStyle name="Moneda 2 2 4 3 6" xfId="1944" xr:uid="{9C422F2E-A18B-482F-98F0-7FEC2D08745C}"/>
    <cellStyle name="Moneda 2 2 4 3 6 2" xfId="3014" xr:uid="{74A172CF-7C1A-4D00-972A-665465A50047}"/>
    <cellStyle name="Moneda 2 2 4 3 7" xfId="2406" xr:uid="{2382B376-8F8D-4534-838D-7A9B09362032}"/>
    <cellStyle name="Moneda 2 2 4 30" xfId="4057" xr:uid="{3D438D73-963E-4D4F-8D07-E939636DE810}"/>
    <cellStyle name="Moneda 2 2 4 30 2" xfId="6423" xr:uid="{600A59B0-E0DC-49DC-8FE1-AF5CE0A10969}"/>
    <cellStyle name="Moneda 2 2 4 31" xfId="4117" xr:uid="{7D5C1716-C753-49C1-80D3-CBB6E995EFB4}"/>
    <cellStyle name="Moneda 2 2 4 31 2" xfId="6483" xr:uid="{269C0AB2-1EA1-458B-94F9-5F350C9DFC51}"/>
    <cellStyle name="Moneda 2 2 4 32" xfId="4177" xr:uid="{358CDAC8-E2DB-4D47-9519-7965B3610F8F}"/>
    <cellStyle name="Moneda 2 2 4 32 2" xfId="6543" xr:uid="{3811340C-642B-4771-A62D-65A81DAD39AB}"/>
    <cellStyle name="Moneda 2 2 4 33" xfId="4237" xr:uid="{C0E5718E-C9A7-4282-8100-BD2A7F2317A1}"/>
    <cellStyle name="Moneda 2 2 4 33 2" xfId="6603" xr:uid="{014631E9-5009-48F2-8E28-B05411BDEAE8}"/>
    <cellStyle name="Moneda 2 2 4 34" xfId="4297" xr:uid="{DE694B78-9AD7-4D02-B6A2-547C26E2FC83}"/>
    <cellStyle name="Moneda 2 2 4 34 2" xfId="6663" xr:uid="{7785A007-974F-4AA1-81F3-8B781E344049}"/>
    <cellStyle name="Moneda 2 2 4 35" xfId="4378" xr:uid="{5370583A-E3B1-4F1A-A53D-4EF053489D6F}"/>
    <cellStyle name="Moneda 2 2 4 35 2" xfId="6739" xr:uid="{BDEA85B8-6B43-4B43-9776-E7F6D22C6450}"/>
    <cellStyle name="Moneda 2 2 4 36" xfId="4408" xr:uid="{178200F1-4510-4752-887A-A80719AE10F8}"/>
    <cellStyle name="Moneda 2 2 4 36 2" xfId="6769" xr:uid="{F1C4AFE2-EC87-46DA-8702-739BB50CF482}"/>
    <cellStyle name="Moneda 2 2 4 37" xfId="4567" xr:uid="{1B0F29BC-7891-412D-9F36-A97CF00E0F5E}"/>
    <cellStyle name="Moneda 2 2 4 37 2" xfId="6924" xr:uid="{6D477977-DD4F-4437-A667-813452DA971C}"/>
    <cellStyle name="Moneda 2 2 4 38" xfId="4891" xr:uid="{CC6104BE-4294-45E5-8AA0-AABBACB297A4}"/>
    <cellStyle name="Moneda 2 2 4 38 2" xfId="7248" xr:uid="{1F601508-DBF5-4CC8-A0EF-8790FFA2CFC6}"/>
    <cellStyle name="Moneda 2 2 4 39" xfId="5145" xr:uid="{B61A8BD2-E34A-41EB-9F0D-A54BF8EE401E}"/>
    <cellStyle name="Moneda 2 2 4 4" xfId="230" xr:uid="{A59A57FF-0DFD-4E03-985F-7907BCF1467B}"/>
    <cellStyle name="Moneda 2 2 4 4 2" xfId="717" xr:uid="{CA87DDDC-9E50-4B12-B49D-83F5DFC6A073}"/>
    <cellStyle name="Moneda 2 2 4 4 2 2" xfId="1178" xr:uid="{8988CBC6-0282-4B24-A9E4-D836F911BD66}"/>
    <cellStyle name="Moneda 2 2 4 4 2 2 2" xfId="7076" xr:uid="{0B1AA7A2-50F0-4BE8-9D62-D22C6B816CCB}"/>
    <cellStyle name="Moneda 2 2 4 4 2 3" xfId="1639" xr:uid="{4C4B15B1-255D-482F-8009-6EF2FAEB40AA}"/>
    <cellStyle name="Moneda 2 2 4 4 2 3 2" xfId="4719" xr:uid="{CFF686DC-CD67-4EFB-9D44-91F330BFCC85}"/>
    <cellStyle name="Moneda 2 2 4 4 2 4" xfId="2099" xr:uid="{418943AB-86F1-4BC9-9AB6-DB3645475639}"/>
    <cellStyle name="Moneda 2 2 4 4 2 5" xfId="2561" xr:uid="{92A8BC96-9174-4BE8-B9F3-B3E64DC0D875}"/>
    <cellStyle name="Moneda 2 2 4 4 3" xfId="487" xr:uid="{857D51E6-AC21-48B1-A9E8-4BC10252CBC3}"/>
    <cellStyle name="Moneda 2 2 4 4 3 2" xfId="7324" xr:uid="{2FFF7C0F-29A6-40C5-8D56-B363D0A45B46}"/>
    <cellStyle name="Moneda 2 2 4 4 3 3" xfId="4967" xr:uid="{A68CA29D-2968-4417-AF9A-BD92F4A6375E}"/>
    <cellStyle name="Moneda 2 2 4 4 4" xfId="948" xr:uid="{83B4A533-1BDA-4447-80B3-C35FC8FB100C}"/>
    <cellStyle name="Moneda 2 2 4 4 4 2" xfId="5432" xr:uid="{0DC48F5F-54B9-47D9-AE24-7B7AB44D5E8A}"/>
    <cellStyle name="Moneda 2 2 4 4 5" xfId="1409" xr:uid="{6FEA20FD-DDA7-444F-BD7C-13CCD4C1E32D}"/>
    <cellStyle name="Moneda 2 2 4 4 5 2" xfId="3044" xr:uid="{AE6CF680-D3F1-4382-AC13-415649F510C7}"/>
    <cellStyle name="Moneda 2 2 4 4 6" xfId="1869" xr:uid="{5EE90EE1-4E21-40C2-A0D2-97D2843798C6}"/>
    <cellStyle name="Moneda 2 2 4 4 7" xfId="2331" xr:uid="{199F19F4-31E7-4BE3-8CCE-789CCBF50217}"/>
    <cellStyle name="Moneda 2 2 4 40" xfId="2755" xr:uid="{7F761E92-24C9-4B31-964D-EA845FFE5108}"/>
    <cellStyle name="Moneda 2 2 4 41" xfId="2255" xr:uid="{34E2B649-C8DB-4EFD-9226-C2B3505C3ADE}"/>
    <cellStyle name="Moneda 2 2 4 5" xfId="641" xr:uid="{A1EA417C-9C2E-4BF5-B60E-EADE71445083}"/>
    <cellStyle name="Moneda 2 2 4 5 2" xfId="1102" xr:uid="{01AF2C78-6EA1-41BE-84EB-1427AC13BEDD}"/>
    <cellStyle name="Moneda 2 2 4 5 2 2" xfId="5462" xr:uid="{A18E5C29-29A5-4A04-A16B-0F02A1C2A8B7}"/>
    <cellStyle name="Moneda 2 2 4 5 3" xfId="1563" xr:uid="{41229A3F-4483-4613-9647-3E3DEBBAEA9E}"/>
    <cellStyle name="Moneda 2 2 4 5 3 2" xfId="3074" xr:uid="{B50066F6-5905-42C5-9405-F81180A64C4D}"/>
    <cellStyle name="Moneda 2 2 4 5 4" xfId="2023" xr:uid="{A46FDE23-1179-48ED-AB0E-6415E9E37007}"/>
    <cellStyle name="Moneda 2 2 4 5 5" xfId="2485" xr:uid="{872E3447-93EC-4F5C-BF08-3BB4EB96316A}"/>
    <cellStyle name="Moneda 2 2 4 6" xfId="411" xr:uid="{A3291621-E28D-4F51-9E10-FF1CA9ED8367}"/>
    <cellStyle name="Moneda 2 2 4 6 2" xfId="5492" xr:uid="{208D93A6-D785-479C-BF2A-2DEA12F88CBC}"/>
    <cellStyle name="Moneda 2 2 4 6 3" xfId="3104" xr:uid="{AE45ED61-ACE6-4E7E-BC71-C4F35A485C80}"/>
    <cellStyle name="Moneda 2 2 4 7" xfId="872" xr:uid="{CEFB66DB-C7F3-40BF-9348-393B2F40B74D}"/>
    <cellStyle name="Moneda 2 2 4 7 2" xfId="5522" xr:uid="{3B369269-9876-4B6D-BB09-2E20E79058D0}"/>
    <cellStyle name="Moneda 2 2 4 7 3" xfId="3134" xr:uid="{9D8D820C-FB19-4709-BB07-C1CC498A299E}"/>
    <cellStyle name="Moneda 2 2 4 8" xfId="1333" xr:uid="{EB4DEA4E-3136-477B-B686-508051C94618}"/>
    <cellStyle name="Moneda 2 2 4 8 2" xfId="5552" xr:uid="{B91D3F86-5F7B-41F4-B705-0097E5745CB2}"/>
    <cellStyle name="Moneda 2 2 4 8 3" xfId="3165" xr:uid="{787B10E0-3FDB-4811-A789-C65233108C81}"/>
    <cellStyle name="Moneda 2 2 4 9" xfId="1793" xr:uid="{C9B4E946-B4AA-4650-B365-66CB5112092E}"/>
    <cellStyle name="Moneda 2 2 4 9 2" xfId="5582" xr:uid="{B5BB9F7A-AE2C-4E0A-95A7-7AB153BB86E1}"/>
    <cellStyle name="Moneda 2 2 4 9 3" xfId="3196" xr:uid="{7E60F2F5-4FAA-4A45-9EB4-23CD2191A62A}"/>
    <cellStyle name="Moneda 2 2 40" xfId="3974" xr:uid="{8A8268DD-6FEC-4698-B4CE-BD20FB48449E}"/>
    <cellStyle name="Moneda 2 2 40 2" xfId="6340" xr:uid="{088D745F-B0C9-4CA9-A5E8-497C47AFF025}"/>
    <cellStyle name="Moneda 2 2 41" xfId="4034" xr:uid="{5C10941D-D856-42E5-828D-C5106B8A2417}"/>
    <cellStyle name="Moneda 2 2 41 2" xfId="6400" xr:uid="{F01DDF03-DAA2-4D97-B226-D35B58825A09}"/>
    <cellStyle name="Moneda 2 2 42" xfId="4094" xr:uid="{56F0B06D-BF37-4FFB-94E2-407F7455F4C5}"/>
    <cellStyle name="Moneda 2 2 42 2" xfId="6460" xr:uid="{9DC5F318-1E86-4D78-92E8-B04ED8FEC193}"/>
    <cellStyle name="Moneda 2 2 43" xfId="4154" xr:uid="{C34CD938-0EF3-402E-A7E0-AC241E1097F2}"/>
    <cellStyle name="Moneda 2 2 43 2" xfId="6520" xr:uid="{49F50C8F-7606-4A46-8EC0-FE21145ED10D}"/>
    <cellStyle name="Moneda 2 2 44" xfId="4214" xr:uid="{789A3121-8AD9-454B-A9D1-669F1E38F178}"/>
    <cellStyle name="Moneda 2 2 44 2" xfId="6580" xr:uid="{0CD4E802-5433-4DED-B636-2ADA343E927B}"/>
    <cellStyle name="Moneda 2 2 45" xfId="4274" xr:uid="{D18E30EE-98D9-4111-BD92-BE89519478BE}"/>
    <cellStyle name="Moneda 2 2 45 2" xfId="6640" xr:uid="{89D37903-CFA3-4635-A201-649426595085}"/>
    <cellStyle name="Moneda 2 2 46" xfId="2736" xr:uid="{3A45FF50-4457-4C56-889E-E6A2A2E9121B}"/>
    <cellStyle name="Moneda 2 2 46 2" xfId="5127" xr:uid="{49308476-D64F-4380-8E97-DF7BF63E6565}"/>
    <cellStyle name="Moneda 2 2 47" xfId="4355" xr:uid="{53EA4AC2-D9E9-471B-A81F-13A5E50829B9}"/>
    <cellStyle name="Moneda 2 2 47 2" xfId="6716" xr:uid="{EB80C4E8-65AC-4A8D-9A84-3E3C4049AC8B}"/>
    <cellStyle name="Moneda 2 2 48" xfId="4385" xr:uid="{EE3511A6-065A-4CAA-863A-BDD37BAABB83}"/>
    <cellStyle name="Moneda 2 2 48 2" xfId="6746" xr:uid="{DAB6C68F-BAFC-41F2-BEAF-45D56FB664B1}"/>
    <cellStyle name="Moneda 2 2 49" xfId="4544" xr:uid="{771582E4-3FE8-4A24-89D8-A6B71CBE5E2B}"/>
    <cellStyle name="Moneda 2 2 49 2" xfId="6901" xr:uid="{2C56B470-74CB-4554-9858-D44F5E62ED59}"/>
    <cellStyle name="Moneda 2 2 5" xfId="59" xr:uid="{0236AAB8-D0BE-4A8F-B671-D0EC94FA044D}"/>
    <cellStyle name="Moneda 2 2 5 10" xfId="4124" xr:uid="{78D674F6-91B8-402A-9363-41989C96583D}"/>
    <cellStyle name="Moneda 2 2 5 10 2" xfId="6490" xr:uid="{36F7C925-B709-42CB-AF22-97C77D6E1502}"/>
    <cellStyle name="Moneda 2 2 5 11" xfId="4184" xr:uid="{A4A12998-185F-40BC-B214-EC6F1C967B89}"/>
    <cellStyle name="Moneda 2 2 5 11 2" xfId="6550" xr:uid="{D91AA36D-E7DE-4DE4-92A2-C6A8372D3058}"/>
    <cellStyle name="Moneda 2 2 5 12" xfId="4244" xr:uid="{DBA7D3A0-5D6F-4BE6-946C-C583882B2321}"/>
    <cellStyle name="Moneda 2 2 5 12 2" xfId="6610" xr:uid="{86C06781-F4F0-4846-B67E-1C908FDD73F1}"/>
    <cellStyle name="Moneda 2 2 5 13" xfId="4304" xr:uid="{BCBAB811-A1A9-4F81-89CB-ED9A14D82A34}"/>
    <cellStyle name="Moneda 2 2 5 13 2" xfId="6670" xr:uid="{8C4071D6-4896-465D-82AC-1050238B0D06}"/>
    <cellStyle name="Moneda 2 2 5 14" xfId="4415" xr:uid="{D18227ED-2760-4B89-ABBD-4EE4AFE3B31E}"/>
    <cellStyle name="Moneda 2 2 5 14 2" xfId="6776" xr:uid="{EF25B2FF-5B95-4FED-8EBE-9F0CC087599D}"/>
    <cellStyle name="Moneda 2 2 5 15" xfId="4574" xr:uid="{96D07123-89A2-4961-9967-26CABF3B8763}"/>
    <cellStyle name="Moneda 2 2 5 15 2" xfId="6931" xr:uid="{76B97C33-4F45-4D50-9A9C-48EB58ACFB59}"/>
    <cellStyle name="Moneda 2 2 5 16" xfId="4898" xr:uid="{33D5CED5-93EF-4F8F-A443-2F649C30FB02}"/>
    <cellStyle name="Moneda 2 2 5 16 2" xfId="7255" xr:uid="{6C917F92-6D7C-49B7-942C-1B37BB963068}"/>
    <cellStyle name="Moneda 2 2 5 17" xfId="5157" xr:uid="{3503BB36-236E-4FBA-9835-3D83FE64B44F}"/>
    <cellStyle name="Moneda 2 2 5 18" xfId="2767" xr:uid="{AFEDC7C0-C0B0-4671-8BDB-E5BBB6D30965}"/>
    <cellStyle name="Moneda 2 2 5 19" xfId="2262" xr:uid="{C46C6154-A51E-4FEE-AA1E-AE5B06C71E6B}"/>
    <cellStyle name="Moneda 2 2 5 2" xfId="161" xr:uid="{71F9AE04-1264-40AD-B9DF-6CD62FBA2227}"/>
    <cellStyle name="Moneda 2 2 5 2 2" xfId="335" xr:uid="{C1FB5EB7-E2A4-4D58-9ACF-06E5304A59F1}"/>
    <cellStyle name="Moneda 2 2 5 2 2 2" xfId="799" xr:uid="{063DEDD4-2DCA-4FAA-A153-514C39FF63F4}"/>
    <cellStyle name="Moneda 2 2 5 2 2 2 2" xfId="7177" xr:uid="{1F6FA1C2-FD1B-487C-BD39-220D81E43E18}"/>
    <cellStyle name="Moneda 2 2 5 2 2 2 3" xfId="4820" xr:uid="{E2482D16-8074-40D4-8AB2-F2DE1D0E24EF}"/>
    <cellStyle name="Moneda 2 2 5 2 2 3" xfId="1260" xr:uid="{624598FA-4F9D-4539-BBC8-C17FEE34E851}"/>
    <cellStyle name="Moneda 2 2 5 2 2 3 2" xfId="6852" xr:uid="{B5ABFA84-998B-495F-B745-3614AFA05486}"/>
    <cellStyle name="Moneda 2 2 5 2 2 4" xfId="1721" xr:uid="{5946D285-3154-4B55-9245-67036A3044EA}"/>
    <cellStyle name="Moneda 2 2 5 2 2 4 2" xfId="4494" xr:uid="{0B5129BD-2D75-48B2-A5E0-B3EF1091AC06}"/>
    <cellStyle name="Moneda 2 2 5 2 2 5" xfId="2181" xr:uid="{2EB64CBE-D0F4-4487-8892-3A007ECC797E}"/>
    <cellStyle name="Moneda 2 2 5 2 2 6" xfId="2643" xr:uid="{218804F9-AAD4-4E9E-BF42-477C30705824}"/>
    <cellStyle name="Moneda 2 2 5 2 3" xfId="569" xr:uid="{52774F3A-C66B-4582-A384-5544C39A4051}"/>
    <cellStyle name="Moneda 2 2 5 2 3 2" xfId="7007" xr:uid="{596C8B70-D8C0-41E7-AC49-5A43C5B8B047}"/>
    <cellStyle name="Moneda 2 2 5 2 3 3" xfId="4650" xr:uid="{5D628590-60E6-4C2B-A604-7DB83BB9F353}"/>
    <cellStyle name="Moneda 2 2 5 2 4" xfId="1030" xr:uid="{EC8F4116-F9FA-45C4-A057-EC9F6921B8A0}"/>
    <cellStyle name="Moneda 2 2 5 2 4 2" xfId="7406" xr:uid="{D950E904-017E-4754-933A-8C5C8EFA4557}"/>
    <cellStyle name="Moneda 2 2 5 2 4 3" xfId="5049" xr:uid="{5F2D089D-B36D-4A23-8F08-D55B27C10DA0}"/>
    <cellStyle name="Moneda 2 2 5 2 5" xfId="1491" xr:uid="{A94DE1CB-DC8B-4C90-931B-644219511574}"/>
    <cellStyle name="Moneda 2 2 5 2 5 2" xfId="6010" xr:uid="{B98AD0EC-CC81-4091-AC24-04C5803F86DE}"/>
    <cellStyle name="Moneda 2 2 5 2 6" xfId="1951" xr:uid="{7B8C3AE2-282A-4BFA-8695-0DEEA70F76E1}"/>
    <cellStyle name="Moneda 2 2 5 2 6 2" xfId="3644" xr:uid="{9135524B-2F2C-4BB3-8397-009A41AC9AB1}"/>
    <cellStyle name="Moneda 2 2 5 2 7" xfId="2413" xr:uid="{D7CAB1DD-B31A-48D7-8BAA-696A9E4FFA97}"/>
    <cellStyle name="Moneda 2 2 5 3" xfId="237" xr:uid="{33E9DB66-59A4-45D8-BD63-78981A4A4CA8}"/>
    <cellStyle name="Moneda 2 2 5 3 2" xfId="724" xr:uid="{003CDC8F-1D55-45E9-A81C-70F9A98FCBFF}"/>
    <cellStyle name="Moneda 2 2 5 3 2 2" xfId="1185" xr:uid="{700F8FEA-4E1A-4C39-B4E8-350B223D5BFB}"/>
    <cellStyle name="Moneda 2 2 5 3 2 2 2" xfId="7083" xr:uid="{44286CF2-A0FC-460A-80F4-C6303EB1EA65}"/>
    <cellStyle name="Moneda 2 2 5 3 2 3" xfId="1646" xr:uid="{68E5A89C-CF21-4DFE-A43A-81DE8D43BC8C}"/>
    <cellStyle name="Moneda 2 2 5 3 2 3 2" xfId="4726" xr:uid="{90E67A0A-0666-4492-AE5C-C07E5770CD0C}"/>
    <cellStyle name="Moneda 2 2 5 3 2 4" xfId="2106" xr:uid="{70613A6A-0736-4A70-8DCD-AE112B0CDE92}"/>
    <cellStyle name="Moneda 2 2 5 3 2 5" xfId="2568" xr:uid="{FF30732A-8E6E-469D-A1B0-E9BBF23596E6}"/>
    <cellStyle name="Moneda 2 2 5 3 3" xfId="494" xr:uid="{36B66763-E572-4550-B5F7-AD2B185646BE}"/>
    <cellStyle name="Moneda 2 2 5 3 3 2" xfId="7331" xr:uid="{144A56EA-4037-46E2-A948-C538C7A0181A}"/>
    <cellStyle name="Moneda 2 2 5 3 3 3" xfId="4974" xr:uid="{EB82C606-6DE4-48AE-AB6E-12AD598C528F}"/>
    <cellStyle name="Moneda 2 2 5 3 4" xfId="955" xr:uid="{EEE14A46-5126-4F93-800A-5F0C892BFB70}"/>
    <cellStyle name="Moneda 2 2 5 3 4 2" xfId="6070" xr:uid="{A00CD1FD-FA6B-4174-925B-3A10914A6333}"/>
    <cellStyle name="Moneda 2 2 5 3 5" xfId="1416" xr:uid="{E6A888E6-1EED-4406-85C0-850100483DD9}"/>
    <cellStyle name="Moneda 2 2 5 3 5 2" xfId="3704" xr:uid="{8F623184-190D-4820-9B6B-D8F6BBCE5B83}"/>
    <cellStyle name="Moneda 2 2 5 3 6" xfId="1876" xr:uid="{0559449C-3DDF-490A-ACDD-0A2ED5FD5096}"/>
    <cellStyle name="Moneda 2 2 5 3 7" xfId="2338" xr:uid="{62434ED6-063A-43BF-BE1A-C36A3E93F708}"/>
    <cellStyle name="Moneda 2 2 5 4" xfId="648" xr:uid="{2BBFF292-6EFC-4458-A667-7A608BBE3DDB}"/>
    <cellStyle name="Moneda 2 2 5 4 2" xfId="1109" xr:uid="{3568981D-62B4-4CFC-B08B-3312BB296EFA}"/>
    <cellStyle name="Moneda 2 2 5 4 2 2" xfId="6130" xr:uid="{47B7F103-DCD4-45C1-B515-4ECD4DDEC7FF}"/>
    <cellStyle name="Moneda 2 2 5 4 3" xfId="1570" xr:uid="{D95D5018-5E8D-4822-B7F0-46FE93490A1F}"/>
    <cellStyle name="Moneda 2 2 5 4 3 2" xfId="3764" xr:uid="{9A242FAE-ACA8-4174-AFA1-6CABD476EEDA}"/>
    <cellStyle name="Moneda 2 2 5 4 4" xfId="2030" xr:uid="{8A44F563-EF05-4526-BD00-6B523A08B904}"/>
    <cellStyle name="Moneda 2 2 5 4 5" xfId="2492" xr:uid="{D7768D98-5F2F-4E9B-AE1F-04B3089B071E}"/>
    <cellStyle name="Moneda 2 2 5 5" xfId="418" xr:uid="{FF39FACE-D37C-4E80-880C-230B6E8E3371}"/>
    <cellStyle name="Moneda 2 2 5 5 2" xfId="6190" xr:uid="{48A0F0F0-94BC-40D4-8481-953991113A56}"/>
    <cellStyle name="Moneda 2 2 5 5 3" xfId="3824" xr:uid="{3D731EAB-4482-467E-9883-7959B259DDBE}"/>
    <cellStyle name="Moneda 2 2 5 6" xfId="879" xr:uid="{170D1A5A-512C-4FD2-867B-225A92F366C6}"/>
    <cellStyle name="Moneda 2 2 5 6 2" xfId="6250" xr:uid="{B974A3EC-06D0-4DF9-91CE-B1DE929283BC}"/>
    <cellStyle name="Moneda 2 2 5 6 3" xfId="3884" xr:uid="{CDD94C2D-FAB4-4B71-AD21-3146E48597FA}"/>
    <cellStyle name="Moneda 2 2 5 7" xfId="1340" xr:uid="{FA1A0161-FE76-4027-86D4-8AE5F2EDC389}"/>
    <cellStyle name="Moneda 2 2 5 7 2" xfId="6310" xr:uid="{D78E81D4-330C-417A-A91D-9A444D1F7D20}"/>
    <cellStyle name="Moneda 2 2 5 7 3" xfId="3944" xr:uid="{A5887AE4-7290-478C-9FC0-F74BBD8F23F3}"/>
    <cellStyle name="Moneda 2 2 5 8" xfId="1800" xr:uid="{0F266A9D-844A-4DAB-B830-90A3A8967DDC}"/>
    <cellStyle name="Moneda 2 2 5 8 2" xfId="6370" xr:uid="{D7CD242E-D248-49DC-B08C-3BC8BA645671}"/>
    <cellStyle name="Moneda 2 2 5 8 3" xfId="4004" xr:uid="{AF233F53-B9D5-4641-AF53-F399E9A7E597}"/>
    <cellStyle name="Moneda 2 2 5 9" xfId="4064" xr:uid="{AA0D84FF-A434-4828-92B6-B450DA0C7870}"/>
    <cellStyle name="Moneda 2 2 5 9 2" xfId="6430" xr:uid="{53C8730A-C3A7-4E69-B7A8-E2D3D1F09E64}"/>
    <cellStyle name="Moneda 2 2 50" xfId="4868" xr:uid="{A485A2F3-FE97-4168-B757-ABFBC983C6CD}"/>
    <cellStyle name="Moneda 2 2 50 2" xfId="7225" xr:uid="{E8EA3144-8ABE-4764-9C7E-641DE1DB6110}"/>
    <cellStyle name="Moneda 2 2 51" xfId="5098" xr:uid="{B5C461A2-E2EA-4F19-9197-4CC62E572C7A}"/>
    <cellStyle name="Moneda 2 2 52" xfId="2694" xr:uid="{EE6BAB96-40D9-4B61-BBE3-6040ED6181FF}"/>
    <cellStyle name="Moneda 2 2 53" xfId="2232" xr:uid="{B48ADEC7-1182-4A5A-A69D-2C4E85E76150}"/>
    <cellStyle name="Moneda 2 2 6" xfId="89" xr:uid="{76B5D086-A4CE-43AF-ABB8-6516909116E0}"/>
    <cellStyle name="Moneda 2 2 6 2" xfId="190" xr:uid="{C5DC4A12-F39A-4E1E-847A-999FED3CEEE7}"/>
    <cellStyle name="Moneda 2 2 6 2 2" xfId="364" xr:uid="{6055FF0B-E0D4-4D48-B7BB-85C4E9636DD2}"/>
    <cellStyle name="Moneda 2 2 6 2 2 2" xfId="828" xr:uid="{177F37B4-D5C6-4EC1-BCCA-A01C8FB157A5}"/>
    <cellStyle name="Moneda 2 2 6 2 2 2 2" xfId="7206" xr:uid="{7EA2B845-7FC8-4E55-A6D3-05E612207C4A}"/>
    <cellStyle name="Moneda 2 2 6 2 2 2 3" xfId="4849" xr:uid="{0D461D9B-A40D-4263-95E9-EA4AAC3794C3}"/>
    <cellStyle name="Moneda 2 2 6 2 2 3" xfId="1289" xr:uid="{A4FEF903-5454-4672-8555-83C9E90BBA37}"/>
    <cellStyle name="Moneda 2 2 6 2 2 3 2" xfId="6881" xr:uid="{2E10E550-E8C4-41E1-ABAD-9D4BCF43D7DE}"/>
    <cellStyle name="Moneda 2 2 6 2 2 4" xfId="1750" xr:uid="{870B78E5-CF16-4829-9B51-F2D470FA1891}"/>
    <cellStyle name="Moneda 2 2 6 2 2 4 2" xfId="4523" xr:uid="{E6EE0646-6CA0-4530-B146-E2894F1CBFD6}"/>
    <cellStyle name="Moneda 2 2 6 2 2 5" xfId="2210" xr:uid="{91C0A186-B082-4F3E-B85B-D2286623C6BF}"/>
    <cellStyle name="Moneda 2 2 6 2 2 6" xfId="2672" xr:uid="{BBA06E88-E939-4BC9-8960-3D74894CBDA6}"/>
    <cellStyle name="Moneda 2 2 6 2 3" xfId="598" xr:uid="{4F64384F-3419-44EF-A5AB-FA1D396C0293}"/>
    <cellStyle name="Moneda 2 2 6 2 3 2" xfId="7036" xr:uid="{DB24897A-35BB-4A8A-8012-59043F967E34}"/>
    <cellStyle name="Moneda 2 2 6 2 3 3" xfId="4679" xr:uid="{654A4461-28BD-4BBA-A85C-5768B359DB5C}"/>
    <cellStyle name="Moneda 2 2 6 2 4" xfId="1059" xr:uid="{BCFB55D8-A787-4A7C-9483-7CE9D7818F7E}"/>
    <cellStyle name="Moneda 2 2 6 2 4 2" xfId="7435" xr:uid="{3BC26727-2AF5-4037-85C9-6BAC87ADF1BB}"/>
    <cellStyle name="Moneda 2 2 6 2 4 3" xfId="5078" xr:uid="{B111CBAD-E697-4B04-9237-FF13FF34AD4C}"/>
    <cellStyle name="Moneda 2 2 6 2 5" xfId="1520" xr:uid="{56C3C047-AF65-4751-9869-52F070F972AE}"/>
    <cellStyle name="Moneda 2 2 6 2 5 2" xfId="6699" xr:uid="{9E87A205-92A7-48C3-9367-D707CBCD1B99}"/>
    <cellStyle name="Moneda 2 2 6 2 6" xfId="1980" xr:uid="{ABCA582D-B947-489C-BAD5-D4297C97D5E7}"/>
    <cellStyle name="Moneda 2 2 6 2 6 2" xfId="4333" xr:uid="{6548A7DA-DFE0-4538-A061-11F75F5F5AA4}"/>
    <cellStyle name="Moneda 2 2 6 2 7" xfId="2442" xr:uid="{C5D2C612-1347-42A7-B14D-5045112DA3EA}"/>
    <cellStyle name="Moneda 2 2 6 3" xfId="285" xr:uid="{F30D3C38-0AB1-4810-B4D7-9F7ECD6E9D61}"/>
    <cellStyle name="Moneda 2 2 6 3 2" xfId="753" xr:uid="{E0C27216-71A7-4B5A-96BC-AC6B88C49641}"/>
    <cellStyle name="Moneda 2 2 6 3 2 2" xfId="1214" xr:uid="{4B60F5C6-D472-482A-98EA-108A99486181}"/>
    <cellStyle name="Moneda 2 2 6 3 2 2 2" xfId="7131" xr:uid="{EEE4CD7E-840C-48E1-B039-29F91B494437}"/>
    <cellStyle name="Moneda 2 2 6 3 2 3" xfId="1675" xr:uid="{5974ADFE-4091-4CDD-A83F-E7C1B62614EF}"/>
    <cellStyle name="Moneda 2 2 6 3 2 3 2" xfId="4774" xr:uid="{55EC6BAB-572F-415D-843B-D8BE796D02FF}"/>
    <cellStyle name="Moneda 2 2 6 3 2 4" xfId="2135" xr:uid="{50AC1DA9-E8F2-4956-A584-497032B0A522}"/>
    <cellStyle name="Moneda 2 2 6 3 2 5" xfId="2597" xr:uid="{3C48420F-06A5-41FA-A43D-29E97C4AB4B7}"/>
    <cellStyle name="Moneda 2 2 6 3 3" xfId="523" xr:uid="{AF0BD1B6-01A3-454A-9FAE-09CFC08F560E}"/>
    <cellStyle name="Moneda 2 2 6 3 3 2" xfId="7360" xr:uid="{89F2B84F-58EC-4868-91F4-D55B66DAA015}"/>
    <cellStyle name="Moneda 2 2 6 3 3 3" xfId="5003" xr:uid="{83B4906D-73A3-4F22-B0B2-8642DF3655C6}"/>
    <cellStyle name="Moneda 2 2 6 3 4" xfId="984" xr:uid="{B4710ED5-F34C-4444-9C04-6542142E5E30}"/>
    <cellStyle name="Moneda 2 2 6 3 4 2" xfId="6805" xr:uid="{B9858A61-0379-424F-AE9B-697A602323E4}"/>
    <cellStyle name="Moneda 2 2 6 3 5" xfId="1445" xr:uid="{8ECECC92-956C-4945-B911-D07BB6DFACB3}"/>
    <cellStyle name="Moneda 2 2 6 3 5 2" xfId="4444" xr:uid="{E7CD7BC8-DE2A-4636-BA2E-4FFB208DE5BE}"/>
    <cellStyle name="Moneda 2 2 6 3 6" xfId="1905" xr:uid="{5FCCAA0B-B42B-4492-8240-79EFDD002C03}"/>
    <cellStyle name="Moneda 2 2 6 3 7" xfId="2367" xr:uid="{A1CB8B6A-A9DF-4610-9CD4-9FF57D8EA604}"/>
    <cellStyle name="Moneda 2 2 6 4" xfId="266" xr:uid="{95AB79A9-2294-4331-AC00-684025B23771}"/>
    <cellStyle name="Moneda 2 2 6 4 2" xfId="677" xr:uid="{B5E8758B-3999-42A7-B824-92039B3B121A}"/>
    <cellStyle name="Moneda 2 2 6 4 2 2" xfId="7112" xr:uid="{FD8065A0-0087-49F4-ADD0-8B2A76F6D2C5}"/>
    <cellStyle name="Moneda 2 2 6 4 3" xfId="1138" xr:uid="{31445CE3-A49C-46EC-AFEB-DA8690990208}"/>
    <cellStyle name="Moneda 2 2 6 4 3 2" xfId="4755" xr:uid="{C7ED33D6-A1F0-49E0-9A13-AFFCF5CABBAC}"/>
    <cellStyle name="Moneda 2 2 6 4 4" xfId="1599" xr:uid="{90EB9F56-1597-4362-8B1B-7C42101B2AF7}"/>
    <cellStyle name="Moneda 2 2 6 4 5" xfId="2059" xr:uid="{CB7868F2-E003-4CB3-A56E-4147E466B055}"/>
    <cellStyle name="Moneda 2 2 6 4 6" xfId="2521" xr:uid="{EAA2FBAB-6D6D-4148-839A-8AE5332FFCA3}"/>
    <cellStyle name="Moneda 2 2 6 5" xfId="447" xr:uid="{63679D36-2C55-4F88-82C5-6E304B345923}"/>
    <cellStyle name="Moneda 2 2 6 5 2" xfId="6960" xr:uid="{D5334AF7-70C3-41C8-83F7-FBE6DA57B63A}"/>
    <cellStyle name="Moneda 2 2 6 5 3" xfId="4603" xr:uid="{0F361077-DB66-4D5F-8E04-06F0A980A90F}"/>
    <cellStyle name="Moneda 2 2 6 6" xfId="908" xr:uid="{C5482E80-A70F-41A6-A47F-9A3344318647}"/>
    <cellStyle name="Moneda 2 2 6 6 2" xfId="7284" xr:uid="{295924F7-D81D-420C-83BA-AF757C66E949}"/>
    <cellStyle name="Moneda 2 2 6 6 3" xfId="4927" xr:uid="{C4CDAB01-A20E-4DBA-A9E2-1C0E7A4B4F12}"/>
    <cellStyle name="Moneda 2 2 6 7" xfId="1369" xr:uid="{06FF7AFB-04BA-4B50-8225-B939638F5B35}"/>
    <cellStyle name="Moneda 2 2 6 7 2" xfId="5181" xr:uid="{8AF90408-324B-4111-B973-E08B0AE23F67}"/>
    <cellStyle name="Moneda 2 2 6 8" xfId="1829" xr:uid="{29074D0B-2246-49C2-8544-B54184A463C0}"/>
    <cellStyle name="Moneda 2 2 6 8 2" xfId="2791" xr:uid="{E2ED82BA-6195-4B32-8E4D-19445F2C5266}"/>
    <cellStyle name="Moneda 2 2 6 9" xfId="2291" xr:uid="{73882ECF-368B-446A-A3A9-B51D1E5BDE7C}"/>
    <cellStyle name="Moneda 2 2 7" xfId="131" xr:uid="{D91CFF9B-0FB5-478D-BA25-7A6FB947D052}"/>
    <cellStyle name="Moneda 2 2 7 2" xfId="306" xr:uid="{01B487E6-FA4D-4D93-AE93-6185C9059CF4}"/>
    <cellStyle name="Moneda 2 2 7 2 2" xfId="773" xr:uid="{89F4EACC-A015-4C18-B143-6C2A83FC8E27}"/>
    <cellStyle name="Moneda 2 2 7 2 2 2" xfId="7151" xr:uid="{6582AFA3-7026-4F35-A22D-7A37C7CD716C}"/>
    <cellStyle name="Moneda 2 2 7 2 2 3" xfId="4794" xr:uid="{5799CD6C-DFB6-40D4-9BDF-1DFD6CB1B8F3}"/>
    <cellStyle name="Moneda 2 2 7 2 3" xfId="1234" xr:uid="{8B17AE84-9F1D-4B08-875D-0031B64FCA3B}"/>
    <cellStyle name="Moneda 2 2 7 2 3 2" xfId="6826" xr:uid="{65F3E19B-CD6C-42A9-9B7B-4FA136D570D3}"/>
    <cellStyle name="Moneda 2 2 7 2 4" xfId="1695" xr:uid="{DDD88DB1-4506-4279-9280-374A115EE763}"/>
    <cellStyle name="Moneda 2 2 7 2 4 2" xfId="4465" xr:uid="{BA470A36-E1B9-48FC-A450-75602E963DE2}"/>
    <cellStyle name="Moneda 2 2 7 2 5" xfId="2155" xr:uid="{3CC205FE-F3CF-4D30-A1A1-9F2C5793EE0A}"/>
    <cellStyle name="Moneda 2 2 7 2 6" xfId="2617" xr:uid="{25CCFC51-63B8-435D-9FAC-3AEBE2AD2549}"/>
    <cellStyle name="Moneda 2 2 7 3" xfId="543" xr:uid="{0D018859-B40A-4F1E-A339-D1F3E7200AC2}"/>
    <cellStyle name="Moneda 2 2 7 3 2" xfId="6977" xr:uid="{A53D3D01-EA8C-4B79-A00F-ACFA09832DF9}"/>
    <cellStyle name="Moneda 2 2 7 3 3" xfId="4620" xr:uid="{09BE7A4D-A198-4AC7-95AB-D6AD29ABDB49}"/>
    <cellStyle name="Moneda 2 2 7 4" xfId="1004" xr:uid="{802B722C-A9EF-4609-AD4D-62ED285E7485}"/>
    <cellStyle name="Moneda 2 2 7 4 2" xfId="7380" xr:uid="{FADD5F45-D6F8-437C-B082-A5F4CD6C9D2C}"/>
    <cellStyle name="Moneda 2 2 7 4 3" xfId="5023" xr:uid="{927B1B11-6B56-44D5-8988-2C67D9CB1B04}"/>
    <cellStyle name="Moneda 2 2 7 5" xfId="1465" xr:uid="{B3511A11-4D9F-4A87-8BE9-5D9A948B8E49}"/>
    <cellStyle name="Moneda 2 2 7 5 2" xfId="5205" xr:uid="{AD2A77A4-DCAE-45E4-850D-4C5414585D7C}"/>
    <cellStyle name="Moneda 2 2 7 6" xfId="1925" xr:uid="{E95017D7-3A28-4808-9C55-1A21CFD3D2D0}"/>
    <cellStyle name="Moneda 2 2 7 6 2" xfId="2815" xr:uid="{4DA81C13-976B-40D4-ADE7-AC987B8A5022}"/>
    <cellStyle name="Moneda 2 2 7 7" xfId="2387" xr:uid="{E388EAF4-9FEB-44F9-8B3F-82444068678E}"/>
    <cellStyle name="Moneda 2 2 8" xfId="207" xr:uid="{FFF5FBB1-0171-4B35-A978-B28B58599104}"/>
    <cellStyle name="Moneda 2 2 8 2" xfId="694" xr:uid="{D1252593-82C0-4749-9A70-9E4533F9D047}"/>
    <cellStyle name="Moneda 2 2 8 2 2" xfId="1155" xr:uid="{DCF61672-EE4D-40FA-80E9-7187C5CEBBFC}"/>
    <cellStyle name="Moneda 2 2 8 2 2 2" xfId="7053" xr:uid="{B6FF9DF4-ACAB-4DFF-882B-E99381E23ABE}"/>
    <cellStyle name="Moneda 2 2 8 2 3" xfId="1616" xr:uid="{4861D9BC-9600-4F62-9BFD-BE6600F3E059}"/>
    <cellStyle name="Moneda 2 2 8 2 3 2" xfId="4696" xr:uid="{291675CE-3483-4803-91B1-DE61A7755A60}"/>
    <cellStyle name="Moneda 2 2 8 2 4" xfId="2076" xr:uid="{20453CBE-29D6-46F1-9D81-57C085431ECE}"/>
    <cellStyle name="Moneda 2 2 8 2 5" xfId="2538" xr:uid="{7389482C-C263-45BE-91E1-23A26ABDE9C2}"/>
    <cellStyle name="Moneda 2 2 8 3" xfId="464" xr:uid="{131239BD-9C26-427D-90E7-36E7CAC0F1EE}"/>
    <cellStyle name="Moneda 2 2 8 3 2" xfId="7301" xr:uid="{11F8601F-8855-4EE9-96F5-49E6FAEEEB3D}"/>
    <cellStyle name="Moneda 2 2 8 3 3" xfId="4944" xr:uid="{C5AAC778-6D69-4A54-A57C-B001E919A17D}"/>
    <cellStyle name="Moneda 2 2 8 4" xfId="925" xr:uid="{CA194298-AF16-4691-982F-FC9907028DBA}"/>
    <cellStyle name="Moneda 2 2 8 4 2" xfId="5229" xr:uid="{C57E0BFE-C0E2-4EE3-BF75-4596F1FEF7C7}"/>
    <cellStyle name="Moneda 2 2 8 5" xfId="1386" xr:uid="{B3A1D609-1C24-46B2-BFC2-57AD3240A2D5}"/>
    <cellStyle name="Moneda 2 2 8 5 2" xfId="2839" xr:uid="{D9DF92CA-9746-4614-9A95-6D62BED1D50A}"/>
    <cellStyle name="Moneda 2 2 8 6" xfId="1846" xr:uid="{8685815C-5939-43D2-9DEB-9AB9B66B1723}"/>
    <cellStyle name="Moneda 2 2 8 7" xfId="2308" xr:uid="{D62996E6-FCA8-49B6-A79D-5083838B5AB9}"/>
    <cellStyle name="Moneda 2 2 9" xfId="618" xr:uid="{46CCBDED-2B60-49B3-8E2D-4661B0CEC171}"/>
    <cellStyle name="Moneda 2 2 9 2" xfId="1079" xr:uid="{5EEFF7ED-A09C-4BE1-A50C-084847464AE1}"/>
    <cellStyle name="Moneda 2 2 9 2 2" xfId="5253" xr:uid="{C55F7EAA-D40E-4024-8B62-BD95A942BCD9}"/>
    <cellStyle name="Moneda 2 2 9 3" xfId="1540" xr:uid="{7D11F848-A986-41FA-A599-1FAADAC0E1A9}"/>
    <cellStyle name="Moneda 2 2 9 3 2" xfId="2864" xr:uid="{43D60A22-C734-48FF-8C3E-544AA4058801}"/>
    <cellStyle name="Moneda 2 2 9 4" xfId="2000" xr:uid="{0B3C296D-D40E-407C-93DA-6593FF6106BD}"/>
    <cellStyle name="Moneda 2 2 9 5" xfId="2462" xr:uid="{9B053022-23DD-4442-AC0E-BCEB6F00A8E4}"/>
    <cellStyle name="Moneda 2 20" xfId="3139" xr:uid="{CAE17E90-CA54-4CF1-9D9B-0DD23FEAC707}"/>
    <cellStyle name="Moneda 2 20 2" xfId="5526" xr:uid="{D3A2B99E-CF5B-475B-B86B-2B635F127EF4}"/>
    <cellStyle name="Moneda 2 21" xfId="3170" xr:uid="{E6BD9DA3-65BC-4436-8710-1A22DB74AED0}"/>
    <cellStyle name="Moneda 2 21 2" xfId="5556" xr:uid="{F08ED49F-B45B-407F-8D11-71EA3033D0F2}"/>
    <cellStyle name="Moneda 2 22" xfId="3200" xr:uid="{4B1514E4-5735-44D4-BE00-1A96697A8D91}"/>
    <cellStyle name="Moneda 2 22 2" xfId="5586" xr:uid="{32B159E6-36DD-4E08-B4A9-481E19B51B28}"/>
    <cellStyle name="Moneda 2 23" xfId="3230" xr:uid="{76DBB0AC-26E0-4067-AA2B-250BE2866A7A}"/>
    <cellStyle name="Moneda 2 23 2" xfId="5616" xr:uid="{BF4A10E3-2055-45BF-9A98-5237EC45964A}"/>
    <cellStyle name="Moneda 2 24" xfId="3261" xr:uid="{15580F96-25EF-4F91-9242-882A64931932}"/>
    <cellStyle name="Moneda 2 24 2" xfId="5646" xr:uid="{7BA594DF-A2B8-4B7B-AA47-9A52C24C7823}"/>
    <cellStyle name="Moneda 2 25" xfId="3292" xr:uid="{6F13886D-61D7-4680-A546-0784CD24EA70}"/>
    <cellStyle name="Moneda 2 25 2" xfId="5676" xr:uid="{16C35623-F1CF-4B6C-B7F1-7446BD3FF18D}"/>
    <cellStyle name="Moneda 2 26" xfId="3322" xr:uid="{3E2B732A-374C-4D9B-9DDB-E5B1823A8B89}"/>
    <cellStyle name="Moneda 2 26 2" xfId="5706" xr:uid="{817EEB62-3B88-4523-9BE3-4DCAF8C84D9D}"/>
    <cellStyle name="Moneda 2 27" xfId="3361" xr:uid="{395BEDFD-DA71-4149-A315-AD11B06A6984}"/>
    <cellStyle name="Moneda 2 28" xfId="3399" xr:uid="{2B5C2D99-21EF-43C4-950E-BD596A85805C}"/>
    <cellStyle name="Moneda 2 28 2" xfId="5766" xr:uid="{5945A7EB-A369-43EB-8A03-667C59891E31}"/>
    <cellStyle name="Moneda 2 29" xfId="3429" xr:uid="{6AF7F712-EF79-4884-8987-970873B2C6F7}"/>
    <cellStyle name="Moneda 2 29 2" xfId="5796" xr:uid="{6AA0CA90-1865-4621-972E-F4457F40B08D}"/>
    <cellStyle name="Moneda 2 3" xfId="22" xr:uid="{0A9FA05D-CBE5-4623-B494-116BF1C4A484}"/>
    <cellStyle name="Moneda 2 3 10" xfId="1314" xr:uid="{013E6CFF-A79C-4E2F-8E4D-95F83A52DDF8}"/>
    <cellStyle name="Moneda 2 3 10 2" xfId="5329" xr:uid="{5D007442-4DF2-467F-94E3-9F8376A32A57}"/>
    <cellStyle name="Moneda 2 3 10 3" xfId="2941" xr:uid="{9B9581E8-2B0D-4130-AE8F-C20DFBB7BF96}"/>
    <cellStyle name="Moneda 2 3 11" xfId="1774" xr:uid="{2EB3F401-5F2B-4EC1-A8AC-BF6FB6738E55}"/>
    <cellStyle name="Moneda 2 3 11 2" xfId="5353" xr:uid="{03E1E37D-F280-4807-82EE-D53B8292F922}"/>
    <cellStyle name="Moneda 2 3 11 3" xfId="2965" xr:uid="{3958DFE2-3C25-4856-934C-57007E5B5B8F}"/>
    <cellStyle name="Moneda 2 3 12" xfId="2995" xr:uid="{D25C0D08-9784-4501-9274-3AB78CCCA974}"/>
    <cellStyle name="Moneda 2 3 12 2" xfId="5383" xr:uid="{890DF552-FFC0-45DF-BF29-6E239B929E62}"/>
    <cellStyle name="Moneda 2 3 13" xfId="3025" xr:uid="{2F4A5BA5-C8E5-4A4E-B697-FC3D0D50E4FC}"/>
    <cellStyle name="Moneda 2 3 13 2" xfId="5413" xr:uid="{564CC4FB-C490-41BC-8057-D67C2DA2F735}"/>
    <cellStyle name="Moneda 2 3 14" xfId="3055" xr:uid="{3CA2A88B-3A37-426D-B652-C09A6EC1893F}"/>
    <cellStyle name="Moneda 2 3 14 2" xfId="5443" xr:uid="{EE5ED464-5871-46D7-96ED-3E46E7198CEA}"/>
    <cellStyle name="Moneda 2 3 15" xfId="3085" xr:uid="{69C5720C-1343-4619-B22F-3AB9795DD755}"/>
    <cellStyle name="Moneda 2 3 15 2" xfId="5473" xr:uid="{9E36ABAE-D4BD-4C98-ADDA-938F5C14BBE0}"/>
    <cellStyle name="Moneda 2 3 16" xfId="3115" xr:uid="{CD98849E-D139-4DE6-9783-A7BF1D48B56A}"/>
    <cellStyle name="Moneda 2 3 16 2" xfId="5503" xr:uid="{0FD292D6-660B-4086-A9C5-5FDC7525F8BE}"/>
    <cellStyle name="Moneda 2 3 17" xfId="3146" xr:uid="{5C7C8F66-2B79-4BA8-8A58-2068DA962846}"/>
    <cellStyle name="Moneda 2 3 17 2" xfId="5533" xr:uid="{2F17BF2D-B298-4B42-BA47-A7CA12500182}"/>
    <cellStyle name="Moneda 2 3 18" xfId="3177" xr:uid="{644B0651-B727-4DDC-80FA-72DF4D74F07F}"/>
    <cellStyle name="Moneda 2 3 18 2" xfId="5563" xr:uid="{B9DF13FD-B969-4AE7-9B51-C9AC05C7368F}"/>
    <cellStyle name="Moneda 2 3 19" xfId="3207" xr:uid="{826A2D84-E3AD-40F6-93FA-E75A09530165}"/>
    <cellStyle name="Moneda 2 3 19 2" xfId="5593" xr:uid="{90884691-745F-47EC-B5A6-5B623E85DA7C}"/>
    <cellStyle name="Moneda 2 3 2" xfId="42" xr:uid="{018ACE60-866B-43E9-ADC5-3E72D00B617D}"/>
    <cellStyle name="Moneda 2 3 2 10" xfId="2977" xr:uid="{8BC9242C-A0C1-491A-AFE6-248FEE13DCD1}"/>
    <cellStyle name="Moneda 2 3 2 10 2" xfId="5365" xr:uid="{FB6054A4-A12C-497E-B7EB-AC86D0E346F4}"/>
    <cellStyle name="Moneda 2 3 2 11" xfId="3007" xr:uid="{837335F7-DFFA-4757-A1EC-A782EE5BF5DE}"/>
    <cellStyle name="Moneda 2 3 2 11 2" xfId="5395" xr:uid="{5F8CF529-A2CE-477A-B4EA-175F49DBA577}"/>
    <cellStyle name="Moneda 2 3 2 12" xfId="3037" xr:uid="{264A4D31-8F74-4617-AC11-EA76CFA80224}"/>
    <cellStyle name="Moneda 2 3 2 12 2" xfId="5425" xr:uid="{E75293D2-567E-4020-AD83-178A421B6B28}"/>
    <cellStyle name="Moneda 2 3 2 13" xfId="3067" xr:uid="{19EEE744-18D3-4F77-B87F-DEA243598361}"/>
    <cellStyle name="Moneda 2 3 2 13 2" xfId="5455" xr:uid="{D7BF8C08-4AE9-41A6-9388-07D79F274EAB}"/>
    <cellStyle name="Moneda 2 3 2 14" xfId="3097" xr:uid="{A2A2D328-883E-4C00-AFF8-C5ED74EF2CE3}"/>
    <cellStyle name="Moneda 2 3 2 14 2" xfId="5485" xr:uid="{C3C735F2-7C5A-46AE-BF60-C2401A44B9A5}"/>
    <cellStyle name="Moneda 2 3 2 15" xfId="3127" xr:uid="{9E4B0AAF-3DBC-4CD4-94E9-B1448AE53305}"/>
    <cellStyle name="Moneda 2 3 2 15 2" xfId="5515" xr:uid="{F8CA097E-733F-45C8-93BF-A486B289C79D}"/>
    <cellStyle name="Moneda 2 3 2 16" xfId="3158" xr:uid="{C6F51FD5-9866-428C-B81D-538002F778E0}"/>
    <cellStyle name="Moneda 2 3 2 16 2" xfId="5545" xr:uid="{5060289A-7DAB-443F-A20B-325F3DB83C68}"/>
    <cellStyle name="Moneda 2 3 2 17" xfId="3189" xr:uid="{4FBF9BB0-3FB8-45E3-83D3-D9BDEB37E088}"/>
    <cellStyle name="Moneda 2 3 2 17 2" xfId="5575" xr:uid="{7887460A-20D9-4C68-90CB-D9AF1F2775D0}"/>
    <cellStyle name="Moneda 2 3 2 18" xfId="3219" xr:uid="{E0DBEB49-9FE8-43AB-A1B0-7685F2C037D3}"/>
    <cellStyle name="Moneda 2 3 2 18 2" xfId="5605" xr:uid="{67309C20-890A-4DD9-8301-DD33DB2EBE01}"/>
    <cellStyle name="Moneda 2 3 2 19" xfId="3249" xr:uid="{A4FEF590-BD37-414C-8AA6-5574B9755646}"/>
    <cellStyle name="Moneda 2 3 2 19 2" xfId="5635" xr:uid="{ED77B3BF-588F-41BA-86BC-F49E01ED5008}"/>
    <cellStyle name="Moneda 2 3 2 2" xfId="75" xr:uid="{E02863BB-6CE7-44F2-9FE0-CF65F4628A34}"/>
    <cellStyle name="Moneda 2 3 2 2 10" xfId="4140" xr:uid="{F39D1AA3-E57F-4074-A182-A4E752B01780}"/>
    <cellStyle name="Moneda 2 3 2 2 10 2" xfId="6506" xr:uid="{BEAD01F6-D2CE-4AC3-8DCE-8D6D6B445390}"/>
    <cellStyle name="Moneda 2 3 2 2 11" xfId="4200" xr:uid="{7C7F8676-C578-429A-8A2D-D438C4BA487A}"/>
    <cellStyle name="Moneda 2 3 2 2 11 2" xfId="6566" xr:uid="{047D692D-2AFB-4DF3-BD58-74ED7E724347}"/>
    <cellStyle name="Moneda 2 3 2 2 12" xfId="4260" xr:uid="{FDB36149-7152-4C21-809C-3181F3DFF746}"/>
    <cellStyle name="Moneda 2 3 2 2 12 2" xfId="6626" xr:uid="{06A64197-4F93-49A2-BA23-871B8189F40D}"/>
    <cellStyle name="Moneda 2 3 2 2 13" xfId="4320" xr:uid="{D3541D14-0C4E-4B40-A02A-C7FB025A0811}"/>
    <cellStyle name="Moneda 2 3 2 2 13 2" xfId="6686" xr:uid="{67C9A244-A1DC-4933-BEC7-78E2BDBB04A0}"/>
    <cellStyle name="Moneda 2 3 2 2 14" xfId="4431" xr:uid="{1ECF6AEE-E28F-4431-BA96-9040A78E8A1A}"/>
    <cellStyle name="Moneda 2 3 2 2 14 2" xfId="6792" xr:uid="{045D21CD-60EF-496A-BF97-9E60F565C69F}"/>
    <cellStyle name="Moneda 2 3 2 2 15" xfId="4590" xr:uid="{918D6DE2-CF6F-496C-B5B0-D93CDC5ED424}"/>
    <cellStyle name="Moneda 2 3 2 2 15 2" xfId="6947" xr:uid="{9F47B8DB-D02D-46AD-91B0-537A71F3C022}"/>
    <cellStyle name="Moneda 2 3 2 2 16" xfId="4914" xr:uid="{F769A4A7-6B9D-4089-A1B5-502A117FF7B1}"/>
    <cellStyle name="Moneda 2 3 2 2 16 2" xfId="7271" xr:uid="{6AC319AB-8664-4BAA-861F-04B359C8D8E7}"/>
    <cellStyle name="Moneda 2 3 2 2 17" xfId="5173" xr:uid="{C74FC684-869A-47F4-89B0-7D8C8A2C99A9}"/>
    <cellStyle name="Moneda 2 3 2 2 18" xfId="2783" xr:uid="{79F74B39-B8B7-4FF6-B46A-D2FBF6EC19B9}"/>
    <cellStyle name="Moneda 2 3 2 2 19" xfId="2278" xr:uid="{D14115F0-E393-4B04-99F4-D3268B402A83}"/>
    <cellStyle name="Moneda 2 3 2 2 2" xfId="177" xr:uid="{ACE02457-A9B6-4715-869A-6D4A6A0872FD}"/>
    <cellStyle name="Moneda 2 3 2 2 2 2" xfId="351" xr:uid="{EA2823E3-8C68-4075-96DE-5985389D17D1}"/>
    <cellStyle name="Moneda 2 3 2 2 2 2 2" xfId="815" xr:uid="{9F1765CD-CF31-4B62-B25B-CDD37698C26E}"/>
    <cellStyle name="Moneda 2 3 2 2 2 2 2 2" xfId="7193" xr:uid="{15E39903-B3FD-4009-8DF1-0C359D5770AF}"/>
    <cellStyle name="Moneda 2 3 2 2 2 2 2 3" xfId="4836" xr:uid="{2CC36346-606D-43D0-9DBF-755152D74DAA}"/>
    <cellStyle name="Moneda 2 3 2 2 2 2 3" xfId="1276" xr:uid="{B2446B86-A865-4B87-A901-3D43224088E2}"/>
    <cellStyle name="Moneda 2 3 2 2 2 2 3 2" xfId="6868" xr:uid="{8E103289-D9FC-4323-BF46-FABD434FF386}"/>
    <cellStyle name="Moneda 2 3 2 2 2 2 4" xfId="1737" xr:uid="{31974024-49B8-4FE1-884D-4D5CFC0EEDA4}"/>
    <cellStyle name="Moneda 2 3 2 2 2 2 4 2" xfId="4510" xr:uid="{860CCD24-D1F7-4185-91B9-F344B263E3C7}"/>
    <cellStyle name="Moneda 2 3 2 2 2 2 5" xfId="2197" xr:uid="{37681277-03B3-490A-B093-BD0EBEFB232C}"/>
    <cellStyle name="Moneda 2 3 2 2 2 2 6" xfId="2659" xr:uid="{4CD1C2C5-CB7E-4924-B3CA-9B257549629C}"/>
    <cellStyle name="Moneda 2 3 2 2 2 3" xfId="585" xr:uid="{419A0CBC-2A1A-4EDC-BC94-01B9A17BC877}"/>
    <cellStyle name="Moneda 2 3 2 2 2 3 2" xfId="7023" xr:uid="{088B7F69-7435-4563-981F-FF085C5FFE32}"/>
    <cellStyle name="Moneda 2 3 2 2 2 3 3" xfId="4666" xr:uid="{25431E6B-4DD6-44C5-89AB-75872E2D6C11}"/>
    <cellStyle name="Moneda 2 3 2 2 2 4" xfId="1046" xr:uid="{378B61E4-0A70-4176-8ADC-6F9BA7817212}"/>
    <cellStyle name="Moneda 2 3 2 2 2 4 2" xfId="7422" xr:uid="{502714E2-5CF6-40EB-AF52-16F71CBF1F9C}"/>
    <cellStyle name="Moneda 2 3 2 2 2 4 3" xfId="5065" xr:uid="{152CFDD3-B179-4213-9C7A-7CD201715488}"/>
    <cellStyle name="Moneda 2 3 2 2 2 5" xfId="1507" xr:uid="{8E8C6EE0-25EB-473F-933F-D58C3105FCD5}"/>
    <cellStyle name="Moneda 2 3 2 2 2 5 2" xfId="6026" xr:uid="{EBE42184-6F8E-4AA4-9066-0975C6E142BB}"/>
    <cellStyle name="Moneda 2 3 2 2 2 6" xfId="1967" xr:uid="{C6C9B068-05A5-4F2C-883F-343BED492EDE}"/>
    <cellStyle name="Moneda 2 3 2 2 2 6 2" xfId="3660" xr:uid="{77627AC8-82CF-4948-8135-59B55FFC5353}"/>
    <cellStyle name="Moneda 2 3 2 2 2 7" xfId="2429" xr:uid="{392522E6-9A93-43C2-87E3-E8F0C6F2DD5A}"/>
    <cellStyle name="Moneda 2 3 2 2 3" xfId="253" xr:uid="{7DBCF9AD-F72C-4BAA-8DF0-5FB9DEC08A0E}"/>
    <cellStyle name="Moneda 2 3 2 2 3 2" xfId="740" xr:uid="{674D47BC-8C07-41CB-9815-CD3BA927DE4A}"/>
    <cellStyle name="Moneda 2 3 2 2 3 2 2" xfId="1201" xr:uid="{4BB2D677-0D17-4563-AB91-E5B97A3D9BCD}"/>
    <cellStyle name="Moneda 2 3 2 2 3 2 2 2" xfId="7099" xr:uid="{BF9DC212-41D0-4307-85B0-AB241B24DD17}"/>
    <cellStyle name="Moneda 2 3 2 2 3 2 3" xfId="1662" xr:uid="{7229C77D-0871-45B5-9ECA-BB792F0F487A}"/>
    <cellStyle name="Moneda 2 3 2 2 3 2 3 2" xfId="4742" xr:uid="{C19384FA-FF7E-4596-83AC-7D4E3AC950B0}"/>
    <cellStyle name="Moneda 2 3 2 2 3 2 4" xfId="2122" xr:uid="{EA348D42-C40E-4D59-8490-BB6B0D150E6B}"/>
    <cellStyle name="Moneda 2 3 2 2 3 2 5" xfId="2584" xr:uid="{37B4B5DB-2909-4603-81C9-137043F67F83}"/>
    <cellStyle name="Moneda 2 3 2 2 3 3" xfId="510" xr:uid="{14AE3841-5C4A-46A3-A575-058BC84827C9}"/>
    <cellStyle name="Moneda 2 3 2 2 3 3 2" xfId="7347" xr:uid="{5EA51923-C9C3-4CF4-BDF5-081D2C125CE0}"/>
    <cellStyle name="Moneda 2 3 2 2 3 3 3" xfId="4990" xr:uid="{ED2170A6-8E14-430C-B818-A22C67C74D12}"/>
    <cellStyle name="Moneda 2 3 2 2 3 4" xfId="971" xr:uid="{54F8F07A-3BCB-4FD3-9ED7-8CD6EEDC7750}"/>
    <cellStyle name="Moneda 2 3 2 2 3 4 2" xfId="6086" xr:uid="{7E3A6B7F-7296-4704-83C0-480017BCA8B0}"/>
    <cellStyle name="Moneda 2 3 2 2 3 5" xfId="1432" xr:uid="{18552E84-D965-4D3F-B80B-F18DAEB4ED92}"/>
    <cellStyle name="Moneda 2 3 2 2 3 5 2" xfId="3720" xr:uid="{7A980833-CCCF-43CE-A5CB-853AE90FCF97}"/>
    <cellStyle name="Moneda 2 3 2 2 3 6" xfId="1892" xr:uid="{17EFDAA3-3ED9-420D-8646-4BA9AA26AB9C}"/>
    <cellStyle name="Moneda 2 3 2 2 3 7" xfId="2354" xr:uid="{DE4C97EF-D6BB-494F-8E7C-9CF4AB804E61}"/>
    <cellStyle name="Moneda 2 3 2 2 4" xfId="664" xr:uid="{7EB03762-5E36-4962-9F0F-93BB6AAA2AFE}"/>
    <cellStyle name="Moneda 2 3 2 2 4 2" xfId="1125" xr:uid="{D181B36B-818B-4CF5-95B2-4393AF706BF7}"/>
    <cellStyle name="Moneda 2 3 2 2 4 2 2" xfId="6146" xr:uid="{2AFC98BD-2A61-45BD-B5F8-B3ED2547BCAC}"/>
    <cellStyle name="Moneda 2 3 2 2 4 3" xfId="1586" xr:uid="{C3C2CF1B-A2E0-4643-B002-09CACA39587D}"/>
    <cellStyle name="Moneda 2 3 2 2 4 3 2" xfId="3780" xr:uid="{79661224-A1CE-4A78-974D-377D31D68208}"/>
    <cellStyle name="Moneda 2 3 2 2 4 4" xfId="2046" xr:uid="{684F70F9-6C9C-4BD3-A70F-20633F595C81}"/>
    <cellStyle name="Moneda 2 3 2 2 4 5" xfId="2508" xr:uid="{6DDD6874-C137-48F1-A76B-13FE620B17AA}"/>
    <cellStyle name="Moneda 2 3 2 2 5" xfId="434" xr:uid="{C721B213-B35C-4774-A461-0758B297E05B}"/>
    <cellStyle name="Moneda 2 3 2 2 5 2" xfId="6206" xr:uid="{C90E1EA1-4BE9-4EE9-9C22-CC8ED1CB254F}"/>
    <cellStyle name="Moneda 2 3 2 2 5 3" xfId="3840" xr:uid="{3A34F418-D171-47D5-93FB-5397F0BC4794}"/>
    <cellStyle name="Moneda 2 3 2 2 6" xfId="895" xr:uid="{6CCED6A7-E44A-43E5-AFA5-F54417C0595A}"/>
    <cellStyle name="Moneda 2 3 2 2 6 2" xfId="6266" xr:uid="{7D37BE28-87B1-4EDD-9510-C6999BF7F022}"/>
    <cellStyle name="Moneda 2 3 2 2 6 3" xfId="3900" xr:uid="{FB2FEDFA-CD7F-4D7F-9747-3CBE340016E5}"/>
    <cellStyle name="Moneda 2 3 2 2 7" xfId="1356" xr:uid="{E9B7B708-E33F-4CC7-A0C1-4F95C8453000}"/>
    <cellStyle name="Moneda 2 3 2 2 7 2" xfId="6326" xr:uid="{9B0FBAAF-5B5F-452C-B6B4-3714C2329D2D}"/>
    <cellStyle name="Moneda 2 3 2 2 7 3" xfId="3960" xr:uid="{DF14B76A-6AA2-4ACF-882E-4822CADE08A9}"/>
    <cellStyle name="Moneda 2 3 2 2 8" xfId="1816" xr:uid="{FCACEA79-BAD8-4428-8232-C7045503C5F9}"/>
    <cellStyle name="Moneda 2 3 2 2 8 2" xfId="6386" xr:uid="{C4AB2AEE-5B5B-48CE-AFDE-DA50A05C0E3A}"/>
    <cellStyle name="Moneda 2 3 2 2 8 3" xfId="4020" xr:uid="{D779E56B-773A-4FB9-A9A9-9EA1E21CA01A}"/>
    <cellStyle name="Moneda 2 3 2 2 9" xfId="4080" xr:uid="{B9FE7670-D6A2-48FB-95F1-1C6458C9310B}"/>
    <cellStyle name="Moneda 2 3 2 2 9 2" xfId="6446" xr:uid="{E7CC826E-C3E3-4645-BDAD-01E4A857338E}"/>
    <cellStyle name="Moneda 2 3 2 20" xfId="3280" xr:uid="{BCDA12F7-2A7E-4CAB-B310-4CD0D397BB92}"/>
    <cellStyle name="Moneda 2 3 2 20 2" xfId="5665" xr:uid="{BA4E8855-61F9-4829-9C08-01DCFB218862}"/>
    <cellStyle name="Moneda 2 3 2 21" xfId="3311" xr:uid="{E01CFF9E-DC76-4BD9-B19F-5B0150800D6E}"/>
    <cellStyle name="Moneda 2 3 2 21 2" xfId="5695" xr:uid="{A3D3D8AB-C920-4471-8252-AD0B9B8EF6C5}"/>
    <cellStyle name="Moneda 2 3 2 22" xfId="3341" xr:uid="{0415C4AD-3781-4933-963A-73128BA72BDA}"/>
    <cellStyle name="Moneda 2 3 2 22 2" xfId="5725" xr:uid="{4195A1A3-D58D-4B48-8401-E6D85E1F7563}"/>
    <cellStyle name="Moneda 2 3 2 23" xfId="3388" xr:uid="{8603261E-B42F-42B9-995A-2E8267CAB563}"/>
    <cellStyle name="Moneda 2 3 2 23 2" xfId="5755" xr:uid="{BDF17221-91F4-4F22-BD15-6E9394C011F0}"/>
    <cellStyle name="Moneda 2 3 2 24" xfId="3418" xr:uid="{DEA6D38E-BA2C-48EC-B80C-C269CE9D075A}"/>
    <cellStyle name="Moneda 2 3 2 24 2" xfId="5785" xr:uid="{18708535-F570-49AE-B1D7-F75DFF1D025D}"/>
    <cellStyle name="Moneda 2 3 2 25" xfId="3448" xr:uid="{488BE1E1-05D4-42D4-B0C7-3EDE79202412}"/>
    <cellStyle name="Moneda 2 3 2 25 2" xfId="5815" xr:uid="{936D50AA-DD82-476F-A2AE-35805D922B62}"/>
    <cellStyle name="Moneda 2 3 2 26" xfId="3478" xr:uid="{C45CEA08-E27A-4586-9372-A4DF564C6EE9}"/>
    <cellStyle name="Moneda 2 3 2 26 2" xfId="5845" xr:uid="{022DC204-56E0-4933-8682-A5DE3AA3BC63}"/>
    <cellStyle name="Moneda 2 3 2 27" xfId="3508" xr:uid="{30FCC830-463F-4B88-A043-55ABFD9521EF}"/>
    <cellStyle name="Moneda 2 3 2 27 2" xfId="5875" xr:uid="{5C9E6814-F9A4-4FAB-AF05-660BB147A03B}"/>
    <cellStyle name="Moneda 2 3 2 28" xfId="3538" xr:uid="{7FB9B212-A1E9-43CF-AC1B-EED99CAB6951}"/>
    <cellStyle name="Moneda 2 3 2 28 2" xfId="5905" xr:uid="{6D81B6AB-3B99-4B42-8994-8A9680EEA995}"/>
    <cellStyle name="Moneda 2 3 2 29" xfId="3569" xr:uid="{DCC36AFF-E266-469A-87DE-7AAD36D5C67F}"/>
    <cellStyle name="Moneda 2 3 2 29 2" xfId="5935" xr:uid="{574F35C7-6CE0-4639-ABB9-1E003C52EF49}"/>
    <cellStyle name="Moneda 2 3 2 3" xfId="147" xr:uid="{2B98DA20-4371-46CA-A2CB-4238DDC8FFE0}"/>
    <cellStyle name="Moneda 2 3 2 3 2" xfId="320" xr:uid="{55BEA912-D1C1-45A3-AC67-8C4502FF3E42}"/>
    <cellStyle name="Moneda 2 3 2 3 2 2" xfId="785" xr:uid="{2D1973CA-D2C9-49BC-B3FA-B8AF5E508953}"/>
    <cellStyle name="Moneda 2 3 2 3 2 2 2" xfId="7163" xr:uid="{631F0703-995A-4ED8-83D9-F8017C28BFED}"/>
    <cellStyle name="Moneda 2 3 2 3 2 2 3" xfId="4806" xr:uid="{97D37298-FF0E-4BA9-BC52-2B876C9856B2}"/>
    <cellStyle name="Moneda 2 3 2 3 2 3" xfId="1246" xr:uid="{C6247AAD-F9D0-453E-9693-7E20A55485BC}"/>
    <cellStyle name="Moneda 2 3 2 3 2 3 2" xfId="6838" xr:uid="{4569DFA3-2A35-4DE2-9C60-14247B0536A6}"/>
    <cellStyle name="Moneda 2 3 2 3 2 4" xfId="1707" xr:uid="{C87D59AE-A691-48D1-8384-9E9756FE3A6E}"/>
    <cellStyle name="Moneda 2 3 2 3 2 4 2" xfId="4479" xr:uid="{82B68856-1AAF-42F1-9975-ED18806F9883}"/>
    <cellStyle name="Moneda 2 3 2 3 2 5" xfId="2167" xr:uid="{7D68A28D-6C24-45EF-AA17-FD71772EF094}"/>
    <cellStyle name="Moneda 2 3 2 3 2 6" xfId="2629" xr:uid="{55E38EFF-F513-4253-9833-62901FB9CA1B}"/>
    <cellStyle name="Moneda 2 3 2 3 3" xfId="555" xr:uid="{9CA5985B-C31C-44C1-BC05-4CB5B9994B34}"/>
    <cellStyle name="Moneda 2 3 2 3 3 2" xfId="6993" xr:uid="{335267FA-1B99-43BE-9253-5A6621AF3816}"/>
    <cellStyle name="Moneda 2 3 2 3 3 3" xfId="4636" xr:uid="{063608DA-6A1B-4676-9CAA-9D1FFCE9A479}"/>
    <cellStyle name="Moneda 2 3 2 3 4" xfId="1016" xr:uid="{BE4B78F8-D498-4BEB-8B62-1264D9FF6978}"/>
    <cellStyle name="Moneda 2 3 2 3 4 2" xfId="7392" xr:uid="{66EE50EE-98ED-4E82-B865-796D19C038CA}"/>
    <cellStyle name="Moneda 2 3 2 3 4 3" xfId="5035" xr:uid="{4B00B512-85DE-4B11-9E73-22BE755D0049}"/>
    <cellStyle name="Moneda 2 3 2 3 5" xfId="1477" xr:uid="{91B362A9-E0C5-4B99-B685-0B3B5BD2564E}"/>
    <cellStyle name="Moneda 2 3 2 3 5 2" xfId="5197" xr:uid="{23BB0078-08D6-424E-9974-C6855BF23C6A}"/>
    <cellStyle name="Moneda 2 3 2 3 6" xfId="1937" xr:uid="{EB6D1231-4427-4B8D-8824-240633A867D8}"/>
    <cellStyle name="Moneda 2 3 2 3 6 2" xfId="2807" xr:uid="{5EA2342B-CD97-4E29-9AC3-C42F7D616FF0}"/>
    <cellStyle name="Moneda 2 3 2 3 7" xfId="2399" xr:uid="{5CCB8005-065F-4EBD-997F-25C8118F1F55}"/>
    <cellStyle name="Moneda 2 3 2 30" xfId="3599" xr:uid="{61EA6293-2FF8-4582-8AAD-9674EABAACE8}"/>
    <cellStyle name="Moneda 2 3 2 30 2" xfId="5965" xr:uid="{87CD2C15-9B19-4D8B-9E20-E36E5AFDF638}"/>
    <cellStyle name="Moneda 2 3 2 31" xfId="3630" xr:uid="{F6EB6A2D-7669-4BE0-B37B-A1A4AC6B81B8}"/>
    <cellStyle name="Moneda 2 3 2 31 2" xfId="5996" xr:uid="{58019876-D181-4AD4-AE0B-C504CA9149D7}"/>
    <cellStyle name="Moneda 2 3 2 32" xfId="3690" xr:uid="{A8A98824-7E80-4EB7-B8A1-D7C7548E05E6}"/>
    <cellStyle name="Moneda 2 3 2 32 2" xfId="6056" xr:uid="{F4A7A037-3A50-465B-96A1-97DD2C13F2D3}"/>
    <cellStyle name="Moneda 2 3 2 33" xfId="3750" xr:uid="{A349C44F-8E51-464A-9E1E-EE980BD56EE2}"/>
    <cellStyle name="Moneda 2 3 2 33 2" xfId="6116" xr:uid="{B2851BC6-AC9B-47C1-B204-2CE62B3DE959}"/>
    <cellStyle name="Moneda 2 3 2 34" xfId="3810" xr:uid="{905A3A62-8A18-4595-A555-E4AB279FF04F}"/>
    <cellStyle name="Moneda 2 3 2 34 2" xfId="6176" xr:uid="{1556C673-F7DA-435A-A8FD-9D074D4D124E}"/>
    <cellStyle name="Moneda 2 3 2 35" xfId="3870" xr:uid="{277B0843-9E4E-4BFD-9A1B-51809CA3267F}"/>
    <cellStyle name="Moneda 2 3 2 35 2" xfId="6236" xr:uid="{7520CAA6-04C1-4B16-9781-83106F227691}"/>
    <cellStyle name="Moneda 2 3 2 36" xfId="3930" xr:uid="{F790D48E-F825-4506-BFFD-BB3EE05D4AAB}"/>
    <cellStyle name="Moneda 2 3 2 36 2" xfId="6296" xr:uid="{73CFBF59-7B61-499F-87B4-A2ECA229154E}"/>
    <cellStyle name="Moneda 2 3 2 37" xfId="3990" xr:uid="{699E7655-1107-4E23-80BF-1D36CC16B30E}"/>
    <cellStyle name="Moneda 2 3 2 37 2" xfId="6356" xr:uid="{73E8214F-C7D2-4988-A951-1D2126AB0946}"/>
    <cellStyle name="Moneda 2 3 2 38" xfId="4050" xr:uid="{781F260A-E9A3-4E40-9F76-821564F3495F}"/>
    <cellStyle name="Moneda 2 3 2 38 2" xfId="6416" xr:uid="{4133C9B0-E583-48CE-9C24-77FF5C97B62F}"/>
    <cellStyle name="Moneda 2 3 2 39" xfId="4110" xr:uid="{49A991B1-C726-4D0E-A5E7-20721D7A8944}"/>
    <cellStyle name="Moneda 2 3 2 39 2" xfId="6476" xr:uid="{EAD4EA0B-5FB1-4C7B-BE5E-AA54BBCE3164}"/>
    <cellStyle name="Moneda 2 3 2 4" xfId="223" xr:uid="{F9169E28-B6C2-44D9-B419-3AF5F9BA2254}"/>
    <cellStyle name="Moneda 2 3 2 4 2" xfId="710" xr:uid="{4FF5525B-9DA1-414E-9F4F-B0D97FB8F206}"/>
    <cellStyle name="Moneda 2 3 2 4 2 2" xfId="1171" xr:uid="{A0E8B403-B820-4C1E-87AA-1959F0EA551F}"/>
    <cellStyle name="Moneda 2 3 2 4 2 2 2" xfId="7069" xr:uid="{607066E6-77D8-486E-B819-A54A48E1B60F}"/>
    <cellStyle name="Moneda 2 3 2 4 2 3" xfId="1632" xr:uid="{C66989FF-C1C1-4FAC-A1DB-A1AF3BAD3CD0}"/>
    <cellStyle name="Moneda 2 3 2 4 2 3 2" xfId="4712" xr:uid="{D15C095F-487F-465B-872B-BD68520D5672}"/>
    <cellStyle name="Moneda 2 3 2 4 2 4" xfId="2092" xr:uid="{AABAC2A8-1E9E-4710-83DA-AD6891578F25}"/>
    <cellStyle name="Moneda 2 3 2 4 2 5" xfId="2554" xr:uid="{A125FF26-B19B-4633-B864-74CEB578FBF7}"/>
    <cellStyle name="Moneda 2 3 2 4 3" xfId="480" xr:uid="{08BE030D-2369-4A17-85EB-F94D7D78709A}"/>
    <cellStyle name="Moneda 2 3 2 4 3 2" xfId="7317" xr:uid="{728B58BA-F887-4802-9880-B9307EC948D4}"/>
    <cellStyle name="Moneda 2 3 2 4 3 3" xfId="4960" xr:uid="{0A049DA2-0D47-489F-9B10-DFCA48F526DF}"/>
    <cellStyle name="Moneda 2 3 2 4 4" xfId="941" xr:uid="{8BC7B743-EEA9-4B68-AA58-E25ED7565D2B}"/>
    <cellStyle name="Moneda 2 3 2 4 4 2" xfId="5221" xr:uid="{DCAC8B25-2558-469D-80A5-1C2FCD710A8F}"/>
    <cellStyle name="Moneda 2 3 2 4 5" xfId="1402" xr:uid="{14A7004B-6B08-4FE8-85FE-B90BE09951D1}"/>
    <cellStyle name="Moneda 2 3 2 4 5 2" xfId="2831" xr:uid="{A8E3B176-E95E-4A72-87EA-0917B3BD37E9}"/>
    <cellStyle name="Moneda 2 3 2 4 6" xfId="1862" xr:uid="{F84B5A8C-1B0F-4B1D-B46F-9C8DC5862417}"/>
    <cellStyle name="Moneda 2 3 2 4 7" xfId="2324" xr:uid="{B991FCCF-5313-43FD-93A9-0EA82D7C4A8B}"/>
    <cellStyle name="Moneda 2 3 2 40" xfId="4170" xr:uid="{04E3B4AE-5199-47CC-B7A7-310046C3D32F}"/>
    <cellStyle name="Moneda 2 3 2 40 2" xfId="6536" xr:uid="{608EB7BB-5138-48C8-8DBD-F8240132A5C1}"/>
    <cellStyle name="Moneda 2 3 2 41" xfId="4230" xr:uid="{ACE667D5-D304-4E22-983A-0F0CE77E7CC3}"/>
    <cellStyle name="Moneda 2 3 2 41 2" xfId="6596" xr:uid="{677BDAA1-F235-495A-8CEF-98D2CB9357C3}"/>
    <cellStyle name="Moneda 2 3 2 42" xfId="4290" xr:uid="{BBFE1DE4-B52C-492B-8B27-3571CAB5E0F8}"/>
    <cellStyle name="Moneda 2 3 2 42 2" xfId="6656" xr:uid="{06212007-C8B8-4F12-87E0-3829BFF3F614}"/>
    <cellStyle name="Moneda 2 3 2 43" xfId="4371" xr:uid="{4E1DEAED-0BC5-4476-A7DA-6923E3C7FD8B}"/>
    <cellStyle name="Moneda 2 3 2 43 2" xfId="6732" xr:uid="{644FD123-1DEF-4897-A47E-F41394EF8232}"/>
    <cellStyle name="Moneda 2 3 2 44" xfId="4401" xr:uid="{DCFD6940-03DF-4A73-BC3B-5A5B8AABA1DB}"/>
    <cellStyle name="Moneda 2 3 2 44 2" xfId="6762" xr:uid="{818720D7-C899-43DA-9748-668368921E01}"/>
    <cellStyle name="Moneda 2 3 2 45" xfId="4560" xr:uid="{58DA76CF-1928-4F78-9968-2B4108D231C3}"/>
    <cellStyle name="Moneda 2 3 2 45 2" xfId="6917" xr:uid="{3AF98ACA-B776-421F-96F4-88166EEEDA5A}"/>
    <cellStyle name="Moneda 2 3 2 46" xfId="4884" xr:uid="{6E336D68-D5AC-4651-AC9C-58CF8ECE12E1}"/>
    <cellStyle name="Moneda 2 3 2 46 2" xfId="7241" xr:uid="{23DC0480-4E08-4778-8AD4-C9D4972C7203}"/>
    <cellStyle name="Moneda 2 3 2 47" xfId="5149" xr:uid="{B6B98E4B-76E6-4DF3-94BD-F683837D765B}"/>
    <cellStyle name="Moneda 2 3 2 48" xfId="2759" xr:uid="{F562DFED-AAA2-40A2-BA32-B7926BA0F948}"/>
    <cellStyle name="Moneda 2 3 2 49" xfId="2248" xr:uid="{D656EEDE-9E1F-439F-BD50-227A6D20B96F}"/>
    <cellStyle name="Moneda 2 3 2 5" xfId="634" xr:uid="{7B29B9D5-75AE-4A59-A69B-508C08846CAF}"/>
    <cellStyle name="Moneda 2 3 2 5 2" xfId="1095" xr:uid="{4610EA33-B921-4B53-8134-17975859D2DB}"/>
    <cellStyle name="Moneda 2 3 2 5 2 2" xfId="5245" xr:uid="{E8655E77-270F-45DB-8B9F-B97A7736B102}"/>
    <cellStyle name="Moneda 2 3 2 5 3" xfId="1556" xr:uid="{D7C3554B-3D51-4776-A87B-B94FF4592674}"/>
    <cellStyle name="Moneda 2 3 2 5 3 2" xfId="2855" xr:uid="{000E5FFF-87A3-49E6-842A-0EDC139D660F}"/>
    <cellStyle name="Moneda 2 3 2 5 4" xfId="2016" xr:uid="{2A489E1A-471E-4291-8F09-D7EFCF0B79A3}"/>
    <cellStyle name="Moneda 2 3 2 5 5" xfId="2478" xr:uid="{8EC06AEF-BAA2-443A-BFAD-411E4C8933BD}"/>
    <cellStyle name="Moneda 2 3 2 6" xfId="404" xr:uid="{AE3305C5-A47E-4B1F-A5AC-F8C6A7C4B5AE}"/>
    <cellStyle name="Moneda 2 3 2 6 2" xfId="5269" xr:uid="{8CCDAB61-4488-4CF5-A958-624BB0B51F8B}"/>
    <cellStyle name="Moneda 2 3 2 6 3" xfId="2880" xr:uid="{F486DD25-A6E0-43F1-BF21-C39FAA751450}"/>
    <cellStyle name="Moneda 2 3 2 7" xfId="865" xr:uid="{7A78BD97-69DF-4214-8789-654A5BFDB51D}"/>
    <cellStyle name="Moneda 2 3 2 7 2" xfId="5293" xr:uid="{482039E2-66E1-4A7E-90D1-9949DF8E374B}"/>
    <cellStyle name="Moneda 2 3 2 7 3" xfId="2905" xr:uid="{E31CE1AA-C69D-42D2-B622-CA4B56679939}"/>
    <cellStyle name="Moneda 2 3 2 8" xfId="1326" xr:uid="{D5BD1C04-264A-4308-9776-EDF0E9B05215}"/>
    <cellStyle name="Moneda 2 3 2 8 2" xfId="5317" xr:uid="{26ED44F6-0F64-49B6-824B-39CF0A5AAABA}"/>
    <cellStyle name="Moneda 2 3 2 8 3" xfId="2929" xr:uid="{2D2D2005-554F-4D2C-82FC-A598A0871C10}"/>
    <cellStyle name="Moneda 2 3 2 9" xfId="1786" xr:uid="{F5DF5E0B-BA8A-4ADC-A72F-58CA818A21D2}"/>
    <cellStyle name="Moneda 2 3 2 9 2" xfId="5341" xr:uid="{4DFECED4-281E-41F1-867A-3FE0E8B7E461}"/>
    <cellStyle name="Moneda 2 3 2 9 3" xfId="2953" xr:uid="{4C6661E1-2112-4F1D-8CC0-8452A1A35F4D}"/>
    <cellStyle name="Moneda 2 3 20" xfId="3237" xr:uid="{F25B9DE6-9034-43F9-8F80-2155A6076010}"/>
    <cellStyle name="Moneda 2 3 20 2" xfId="5623" xr:uid="{B91A1EE2-3E72-4891-8D1A-C23582570A80}"/>
    <cellStyle name="Moneda 2 3 21" xfId="3268" xr:uid="{EC85BBE0-C8C1-4314-8674-8AEE398EF1C3}"/>
    <cellStyle name="Moneda 2 3 21 2" xfId="5653" xr:uid="{317523D7-FFDE-48E6-948E-C9363258DA56}"/>
    <cellStyle name="Moneda 2 3 22" xfId="3299" xr:uid="{2FD3402E-8D63-42B5-8556-AB13D8D2ED31}"/>
    <cellStyle name="Moneda 2 3 22 2" xfId="5683" xr:uid="{6D4A8782-8D49-49A3-A897-E2082286A06B}"/>
    <cellStyle name="Moneda 2 3 23" xfId="3329" xr:uid="{2C96ACFC-8AAB-4B00-8BA6-57D6E16BB9E4}"/>
    <cellStyle name="Moneda 2 3 23 2" xfId="5713" xr:uid="{194E15D4-6C16-41E1-ABCA-52F96C14D554}"/>
    <cellStyle name="Moneda 2 3 24" xfId="3380" xr:uid="{55AFC73C-062E-4C7F-B48C-578F6CD10833}"/>
    <cellStyle name="Moneda 2 3 24 2" xfId="5748" xr:uid="{D8D9F5B2-9139-4552-A9DC-6D4AACC6409A}"/>
    <cellStyle name="Moneda 2 3 25" xfId="3406" xr:uid="{5389B80C-74A0-42EF-8904-42E3E37CB1A7}"/>
    <cellStyle name="Moneda 2 3 25 2" xfId="5773" xr:uid="{8BD0D873-EF6E-4208-A547-4D88A169CB2F}"/>
    <cellStyle name="Moneda 2 3 26" xfId="3436" xr:uid="{7380299F-E285-4FC5-8E9E-EAADD04E41FE}"/>
    <cellStyle name="Moneda 2 3 26 2" xfId="5803" xr:uid="{AAF25ABD-A213-4EC9-BB9F-001E131A4F03}"/>
    <cellStyle name="Moneda 2 3 27" xfId="3466" xr:uid="{B1C3B6C4-1CBA-47B9-B48F-028448AE6839}"/>
    <cellStyle name="Moneda 2 3 27 2" xfId="5833" xr:uid="{BC523919-7CE6-4DA3-824F-ADCEB0CC3457}"/>
    <cellStyle name="Moneda 2 3 28" xfId="3496" xr:uid="{C25627D6-9BB0-49E0-9225-3A603B1B4D70}"/>
    <cellStyle name="Moneda 2 3 28 2" xfId="5863" xr:uid="{4A384806-5A0F-4DE6-82D7-E5982F15C1B5}"/>
    <cellStyle name="Moneda 2 3 29" xfId="3526" xr:uid="{60A47B14-7166-4F54-AD88-9770DC05912A}"/>
    <cellStyle name="Moneda 2 3 29 2" xfId="5893" xr:uid="{FA160779-95DA-44E6-A071-C7D5CC401C78}"/>
    <cellStyle name="Moneda 2 3 3" xfId="63" xr:uid="{CDF549CF-B5B9-4140-9186-D8CFA966D9F5}"/>
    <cellStyle name="Moneda 2 3 3 10" xfId="4128" xr:uid="{F5B8A164-6CA2-43C0-8D67-7BDF9D82A8F4}"/>
    <cellStyle name="Moneda 2 3 3 10 2" xfId="6494" xr:uid="{BF0C5509-1451-440F-B340-A35DEF89AF87}"/>
    <cellStyle name="Moneda 2 3 3 11" xfId="4188" xr:uid="{A3D24051-7E9F-45A8-8BF0-E7DE14346448}"/>
    <cellStyle name="Moneda 2 3 3 11 2" xfId="6554" xr:uid="{5F2EF7B6-CE51-44AF-86E4-FCD6EC830491}"/>
    <cellStyle name="Moneda 2 3 3 12" xfId="4248" xr:uid="{1AAF2E9F-DF0C-4C99-9694-00F2E02B8D2D}"/>
    <cellStyle name="Moneda 2 3 3 12 2" xfId="6614" xr:uid="{40712FAE-0E80-4157-8D7E-FC20BF6FCE3F}"/>
    <cellStyle name="Moneda 2 3 3 13" xfId="4308" xr:uid="{7D8F7F08-D759-4400-9BAE-E8AFA7E3D2B3}"/>
    <cellStyle name="Moneda 2 3 3 13 2" xfId="6674" xr:uid="{EA3AB670-927A-47ED-AFBD-D30EED37AF30}"/>
    <cellStyle name="Moneda 2 3 3 14" xfId="4419" xr:uid="{1E5D4A98-5088-4B6F-BA27-042ACA716139}"/>
    <cellStyle name="Moneda 2 3 3 14 2" xfId="6780" xr:uid="{A0C7613F-3FDE-4403-98E3-52F965A4D40A}"/>
    <cellStyle name="Moneda 2 3 3 15" xfId="4578" xr:uid="{FE4E7A82-2B72-453F-872E-C39F24B72015}"/>
    <cellStyle name="Moneda 2 3 3 15 2" xfId="6935" xr:uid="{B3D8CCDA-AC45-4702-BB39-E6B69FF7D0B2}"/>
    <cellStyle name="Moneda 2 3 3 16" xfId="4902" xr:uid="{9C8ECCDA-4B13-4679-B70E-DE57BDD235A6}"/>
    <cellStyle name="Moneda 2 3 3 16 2" xfId="7259" xr:uid="{CFB82B2B-2DF5-4B58-98EE-46D7187AF8F1}"/>
    <cellStyle name="Moneda 2 3 3 17" xfId="5161" xr:uid="{E8958972-53D9-4FEA-B7E2-86BC8EA0D410}"/>
    <cellStyle name="Moneda 2 3 3 18" xfId="2771" xr:uid="{01F12BA9-843A-448E-9D4E-87AFB2EAAF6C}"/>
    <cellStyle name="Moneda 2 3 3 19" xfId="2266" xr:uid="{881D554F-9069-4AFE-BD71-1F3E9DB26880}"/>
    <cellStyle name="Moneda 2 3 3 2" xfId="165" xr:uid="{A0518372-16DF-44C1-B97B-16BA10CABDB7}"/>
    <cellStyle name="Moneda 2 3 3 2 2" xfId="339" xr:uid="{FEEFC840-5047-423C-B312-BF8DB65BCBEE}"/>
    <cellStyle name="Moneda 2 3 3 2 2 2" xfId="803" xr:uid="{3B80D323-D7F2-43B1-9374-F2C58E49D1E7}"/>
    <cellStyle name="Moneda 2 3 3 2 2 2 2" xfId="7181" xr:uid="{98CE9372-333D-402C-BCB2-DE542DF799FD}"/>
    <cellStyle name="Moneda 2 3 3 2 2 2 3" xfId="4824" xr:uid="{1461F61B-8527-413B-ACFF-A2469CEA44DC}"/>
    <cellStyle name="Moneda 2 3 3 2 2 3" xfId="1264" xr:uid="{4D188935-2B6A-48AB-BD4C-61E9809D214F}"/>
    <cellStyle name="Moneda 2 3 3 2 2 3 2" xfId="6856" xr:uid="{2952E715-FC4D-47E2-8C75-786B426EB8E2}"/>
    <cellStyle name="Moneda 2 3 3 2 2 4" xfId="1725" xr:uid="{7427F215-6900-4EFE-B1AB-4365AED56DEC}"/>
    <cellStyle name="Moneda 2 3 3 2 2 4 2" xfId="4498" xr:uid="{6172EBD0-3F69-4868-BA76-54AEBFF343CD}"/>
    <cellStyle name="Moneda 2 3 3 2 2 5" xfId="2185" xr:uid="{08E8808D-7F5F-44F6-9AF5-E368AA72F635}"/>
    <cellStyle name="Moneda 2 3 3 2 2 6" xfId="2647" xr:uid="{2BEDCD1E-2ACA-4795-A81B-86C811392C8A}"/>
    <cellStyle name="Moneda 2 3 3 2 3" xfId="573" xr:uid="{21D452F5-ADCA-407B-B1A8-F970D336F2D4}"/>
    <cellStyle name="Moneda 2 3 3 2 3 2" xfId="7011" xr:uid="{C4059DD2-0110-4B52-8768-92FBD887C367}"/>
    <cellStyle name="Moneda 2 3 3 2 3 3" xfId="4654" xr:uid="{AA560CB5-26BC-4AA3-AAC1-2FF58AD8AAD3}"/>
    <cellStyle name="Moneda 2 3 3 2 4" xfId="1034" xr:uid="{E1D8455A-4868-4B48-9A43-0217D556BFFB}"/>
    <cellStyle name="Moneda 2 3 3 2 4 2" xfId="7410" xr:uid="{6F996F78-3EF5-4D3B-B10A-8659DEF31490}"/>
    <cellStyle name="Moneda 2 3 3 2 4 3" xfId="5053" xr:uid="{4C81F99A-E88C-471E-A719-A1F79D5185B5}"/>
    <cellStyle name="Moneda 2 3 3 2 5" xfId="1495" xr:uid="{1F146690-CC7D-418B-A842-623718560404}"/>
    <cellStyle name="Moneda 2 3 3 2 5 2" xfId="6014" xr:uid="{10250098-ADDF-46EE-BD40-9C234186DFF3}"/>
    <cellStyle name="Moneda 2 3 3 2 6" xfId="1955" xr:uid="{118EA559-6C6C-4612-8FF2-A548E4D92712}"/>
    <cellStyle name="Moneda 2 3 3 2 6 2" xfId="3648" xr:uid="{1DC9305F-ECF6-4640-B32E-CA18408588CD}"/>
    <cellStyle name="Moneda 2 3 3 2 7" xfId="2417" xr:uid="{130B59F3-FDD5-4ECD-9C64-B5C215265FE6}"/>
    <cellStyle name="Moneda 2 3 3 3" xfId="241" xr:uid="{65849F9F-D209-43B8-B9B1-B91CF709AE2A}"/>
    <cellStyle name="Moneda 2 3 3 3 2" xfId="728" xr:uid="{518AC2E6-F254-428F-8D36-95A5A737FC8C}"/>
    <cellStyle name="Moneda 2 3 3 3 2 2" xfId="1189" xr:uid="{FC407C43-DA08-4021-BFD5-C3EC08A8BEFA}"/>
    <cellStyle name="Moneda 2 3 3 3 2 2 2" xfId="7087" xr:uid="{504867E7-420F-4074-9D6F-BDAFD976F2DE}"/>
    <cellStyle name="Moneda 2 3 3 3 2 3" xfId="1650" xr:uid="{CF0BCCC0-4396-4C6B-B7DF-B5FD5A45DE2D}"/>
    <cellStyle name="Moneda 2 3 3 3 2 3 2" xfId="4730" xr:uid="{5DCEEC73-7FDF-47BA-8737-07633AD93F57}"/>
    <cellStyle name="Moneda 2 3 3 3 2 4" xfId="2110" xr:uid="{072A69A5-DBB2-42AF-A67B-029414099D2C}"/>
    <cellStyle name="Moneda 2 3 3 3 2 5" xfId="2572" xr:uid="{31AB3206-B501-4549-BBA9-9D37385461DA}"/>
    <cellStyle name="Moneda 2 3 3 3 3" xfId="498" xr:uid="{03F212DB-DA43-42CC-8BCA-B5A365D25C09}"/>
    <cellStyle name="Moneda 2 3 3 3 3 2" xfId="7335" xr:uid="{7A5D6177-6408-4E45-ADE4-1BE0BCF90408}"/>
    <cellStyle name="Moneda 2 3 3 3 3 3" xfId="4978" xr:uid="{88D9D4F3-85C4-4143-B392-092D055884EF}"/>
    <cellStyle name="Moneda 2 3 3 3 4" xfId="959" xr:uid="{4DF0A3F3-1EBE-4CB4-A246-D36536BAB148}"/>
    <cellStyle name="Moneda 2 3 3 3 4 2" xfId="6074" xr:uid="{2CB5D9DC-58F5-4692-A5C8-99B07D661C11}"/>
    <cellStyle name="Moneda 2 3 3 3 5" xfId="1420" xr:uid="{809388B4-62ED-4A3C-9788-F4044FFDDE10}"/>
    <cellStyle name="Moneda 2 3 3 3 5 2" xfId="3708" xr:uid="{B1D309B6-A870-42B6-B6DC-4071BDDF2F01}"/>
    <cellStyle name="Moneda 2 3 3 3 6" xfId="1880" xr:uid="{04F4E2CE-AC0D-4FF5-9760-298D5023FCC8}"/>
    <cellStyle name="Moneda 2 3 3 3 7" xfId="2342" xr:uid="{50094EEE-228D-41BA-8E7C-FDB8DA74D67E}"/>
    <cellStyle name="Moneda 2 3 3 4" xfId="652" xr:uid="{D0B67A7B-128B-4E08-B6BD-DFFC1A8FC145}"/>
    <cellStyle name="Moneda 2 3 3 4 2" xfId="1113" xr:uid="{167F2551-D69E-4CEC-A9F5-279A0AD1276A}"/>
    <cellStyle name="Moneda 2 3 3 4 2 2" xfId="6134" xr:uid="{C9178E66-901A-410B-80EF-BA2E7E9DEA17}"/>
    <cellStyle name="Moneda 2 3 3 4 3" xfId="1574" xr:uid="{2004A30B-58E9-4A88-9CBD-4C3157C6BD95}"/>
    <cellStyle name="Moneda 2 3 3 4 3 2" xfId="3768" xr:uid="{8286B25C-1084-40AD-BDB7-AE438D8D60D2}"/>
    <cellStyle name="Moneda 2 3 3 4 4" xfId="2034" xr:uid="{3B7E0F3C-ECF9-4860-9C41-5E1112CF691E}"/>
    <cellStyle name="Moneda 2 3 3 4 5" xfId="2496" xr:uid="{3604989A-AAF9-469A-BA60-867B558D15A0}"/>
    <cellStyle name="Moneda 2 3 3 5" xfId="422" xr:uid="{833C2AD7-142C-4374-B5F1-E11D6F2AA499}"/>
    <cellStyle name="Moneda 2 3 3 5 2" xfId="6194" xr:uid="{B652CD12-7D9B-43BC-826A-156FE76A229E}"/>
    <cellStyle name="Moneda 2 3 3 5 3" xfId="3828" xr:uid="{3F86BF61-212C-4357-9261-5266F09450A4}"/>
    <cellStyle name="Moneda 2 3 3 6" xfId="883" xr:uid="{AD254A0F-D7BC-408C-B2FC-F9860369796C}"/>
    <cellStyle name="Moneda 2 3 3 6 2" xfId="6254" xr:uid="{D74914BE-EE3F-4FDD-B153-02A3E206B59C}"/>
    <cellStyle name="Moneda 2 3 3 6 3" xfId="3888" xr:uid="{8B460916-32AF-4B56-9B92-80137786E3ED}"/>
    <cellStyle name="Moneda 2 3 3 7" xfId="1344" xr:uid="{3030E259-F58D-4A8F-B48F-7454D597E3D2}"/>
    <cellStyle name="Moneda 2 3 3 7 2" xfId="6314" xr:uid="{DCF0E182-C859-4BFB-83ED-7510BB210A9D}"/>
    <cellStyle name="Moneda 2 3 3 7 3" xfId="3948" xr:uid="{C37116F3-D49B-4CB7-8C85-56495A8424C3}"/>
    <cellStyle name="Moneda 2 3 3 8" xfId="1804" xr:uid="{60A25907-7DD6-4372-BBF1-438CBE836E5E}"/>
    <cellStyle name="Moneda 2 3 3 8 2" xfId="6374" xr:uid="{FBCEF34A-AEF0-477F-87B0-BFF7C21A3099}"/>
    <cellStyle name="Moneda 2 3 3 8 3" xfId="4008" xr:uid="{D0752576-E0AF-4C94-9A6E-87030FB8B777}"/>
    <cellStyle name="Moneda 2 3 3 9" xfId="4068" xr:uid="{43D7BF22-C7B0-4E52-9948-5BDC3102435C}"/>
    <cellStyle name="Moneda 2 3 3 9 2" xfId="6434" xr:uid="{B41253EE-839E-4968-AB11-4B882D5CE448}"/>
    <cellStyle name="Moneda 2 3 30" xfId="3557" xr:uid="{3DB14ABA-CAC1-4728-8E64-BB6311E005EF}"/>
    <cellStyle name="Moneda 2 3 30 2" xfId="5923" xr:uid="{A3BE3011-C71A-4935-9FE2-9F5EE27D70E9}"/>
    <cellStyle name="Moneda 2 3 31" xfId="3587" xr:uid="{EA503707-D871-44A9-9556-B66FBB2DABD4}"/>
    <cellStyle name="Moneda 2 3 31 2" xfId="5953" xr:uid="{EA337D53-0795-411D-8E96-6E2582E3A76F}"/>
    <cellStyle name="Moneda 2 3 32" xfId="3618" xr:uid="{96986224-2099-4CA5-A31B-E7A85B4A7D9A}"/>
    <cellStyle name="Moneda 2 3 32 2" xfId="5984" xr:uid="{B151AE41-F97D-4AB8-B5D0-FEA70B7B0EC9}"/>
    <cellStyle name="Moneda 2 3 33" xfId="3678" xr:uid="{D8096212-EFD5-4559-B467-F6458A783DE9}"/>
    <cellStyle name="Moneda 2 3 33 2" xfId="6044" xr:uid="{750C6971-5C23-42EC-91FD-EA725F382DD6}"/>
    <cellStyle name="Moneda 2 3 34" xfId="3738" xr:uid="{3CD5B6D6-95D7-44D4-BD64-D2FA8D65CD7F}"/>
    <cellStyle name="Moneda 2 3 34 2" xfId="6104" xr:uid="{B71222A5-4683-47F8-A79E-9D3F0D6AAABA}"/>
    <cellStyle name="Moneda 2 3 35" xfId="3798" xr:uid="{1E506916-F6C8-4EEA-A36E-59F738D25F3D}"/>
    <cellStyle name="Moneda 2 3 35 2" xfId="6164" xr:uid="{0664F8B3-3E17-4025-BEE5-27FCAA0D3E97}"/>
    <cellStyle name="Moneda 2 3 36" xfId="3858" xr:uid="{C9D5F105-3522-44CA-90FE-0E5B58C17B05}"/>
    <cellStyle name="Moneda 2 3 36 2" xfId="6224" xr:uid="{B5EFEB31-5734-48A7-B739-15F1157B04AE}"/>
    <cellStyle name="Moneda 2 3 37" xfId="3918" xr:uid="{396A161C-8A4A-4C64-B56F-BABC8F356F40}"/>
    <cellStyle name="Moneda 2 3 37 2" xfId="6284" xr:uid="{2FDBE728-42B5-4D7B-82A1-AD400BFE6DDE}"/>
    <cellStyle name="Moneda 2 3 38" xfId="3978" xr:uid="{6284C850-31DE-439C-83B4-096DEC08088B}"/>
    <cellStyle name="Moneda 2 3 38 2" xfId="6344" xr:uid="{4A1FD6E7-D28D-46BC-A419-DEA20D424286}"/>
    <cellStyle name="Moneda 2 3 39" xfId="4038" xr:uid="{B5BDCC99-6417-4C7C-A813-680D4EFBF9E0}"/>
    <cellStyle name="Moneda 2 3 39 2" xfId="6404" xr:uid="{25477491-DEB4-474E-9187-52703EC95FBD}"/>
    <cellStyle name="Moneda 2 3 4" xfId="117" xr:uid="{9A938CCF-05F0-43D0-9517-34609AC6D0E5}"/>
    <cellStyle name="Moneda 2 3 4 2" xfId="198" xr:uid="{E5505069-5FB3-45D3-9BE2-B63F4E0E0CC0}"/>
    <cellStyle name="Moneda 2 3 4 2 2" xfId="372" xr:uid="{B2C59459-E752-4AD7-9B32-E3C24D849D00}"/>
    <cellStyle name="Moneda 2 3 4 2 2 2" xfId="835" xr:uid="{911DCF0E-CA16-4841-BF16-89F670D6E20C}"/>
    <cellStyle name="Moneda 2 3 4 2 2 2 2" xfId="7213" xr:uid="{D1841439-DBB1-4825-A609-1D822866AF4B}"/>
    <cellStyle name="Moneda 2 3 4 2 2 2 3" xfId="4856" xr:uid="{7E5FCDC7-6696-4AD1-85D3-D32FB538EE51}"/>
    <cellStyle name="Moneda 2 3 4 2 2 3" xfId="1296" xr:uid="{D8CA3351-ADEC-4446-8E25-AF3CB0FD1184}"/>
    <cellStyle name="Moneda 2 3 4 2 2 3 2" xfId="6888" xr:uid="{4BC473A1-62EA-4B79-86CD-D728E8E2432F}"/>
    <cellStyle name="Moneda 2 3 4 2 2 4" xfId="1757" xr:uid="{AE8EED92-FF2F-4CCF-98AE-96A6EF136336}"/>
    <cellStyle name="Moneda 2 3 4 2 2 4 2" xfId="4530" xr:uid="{AE5000C0-DBC5-41DB-92C0-31F6506B7BF6}"/>
    <cellStyle name="Moneda 2 3 4 2 2 5" xfId="2217" xr:uid="{43047931-4557-4A4C-B71A-D8A2E767339B}"/>
    <cellStyle name="Moneda 2 3 4 2 2 6" xfId="2679" xr:uid="{24500F37-AFAC-4724-85E4-AD169436E3E8}"/>
    <cellStyle name="Moneda 2 3 4 2 3" xfId="605" xr:uid="{40B53F9B-7887-481A-8FD2-8AEAFF6664D7}"/>
    <cellStyle name="Moneda 2 3 4 2 3 2" xfId="7044" xr:uid="{559079EE-FEB1-4F94-8BE5-82F1AE8C0C8B}"/>
    <cellStyle name="Moneda 2 3 4 2 3 3" xfId="4687" xr:uid="{164E7EC9-84DD-45F2-9045-764E1F41B05D}"/>
    <cellStyle name="Moneda 2 3 4 2 4" xfId="1066" xr:uid="{8FEB5C52-3AFD-4F5E-B232-D93665E5C408}"/>
    <cellStyle name="Moneda 2 3 4 2 4 2" xfId="7442" xr:uid="{8AA17305-2569-4EB6-8616-68C848D7BF0E}"/>
    <cellStyle name="Moneda 2 3 4 2 4 3" xfId="5085" xr:uid="{66A7B7AA-3899-4DAD-A245-406DEBBCFE5A}"/>
    <cellStyle name="Moneda 2 3 4 2 5" xfId="1527" xr:uid="{040DCFE2-6637-4134-8719-835F730E72CB}"/>
    <cellStyle name="Moneda 2 3 4 2 5 2" xfId="6707" xr:uid="{49DA7AB4-F69D-46A1-A64A-B8D6BE3FDD3D}"/>
    <cellStyle name="Moneda 2 3 4 2 6" xfId="1987" xr:uid="{1926E30A-5B0B-4B6E-BC5C-7157EC92D758}"/>
    <cellStyle name="Moneda 2 3 4 2 6 2" xfId="4345" xr:uid="{AE6E93CD-7E32-4F0B-8634-DDF492FB423A}"/>
    <cellStyle name="Moneda 2 3 4 2 7" xfId="2449" xr:uid="{F588B64E-713C-4275-BC69-C3438FEE1F59}"/>
    <cellStyle name="Moneda 2 3 4 3" xfId="293" xr:uid="{6D7AF6C0-A78E-45B7-83D6-103A61D94A8F}"/>
    <cellStyle name="Moneda 2 3 4 3 2" xfId="761" xr:uid="{B9F477ED-EDB5-4C9A-9DF4-1C92AD37C757}"/>
    <cellStyle name="Moneda 2 3 4 3 2 2" xfId="1222" xr:uid="{C0A39B33-C02D-45F5-83A4-78DB0ADAE44B}"/>
    <cellStyle name="Moneda 2 3 4 3 2 2 2" xfId="7139" xr:uid="{E6AB4CE0-C095-4E93-8E97-5BD5A73AB328}"/>
    <cellStyle name="Moneda 2 3 4 3 2 3" xfId="1683" xr:uid="{C2084E18-448C-4C0A-B84C-2C43F05D0C3F}"/>
    <cellStyle name="Moneda 2 3 4 3 2 3 2" xfId="4782" xr:uid="{BFC21337-1098-4BB9-8C83-560B908853DF}"/>
    <cellStyle name="Moneda 2 3 4 3 2 4" xfId="2143" xr:uid="{0DBDAF57-970D-4A21-951B-34B2380CCC4E}"/>
    <cellStyle name="Moneda 2 3 4 3 2 5" xfId="2605" xr:uid="{A99848FC-E31B-4D51-A450-13251DE1E79F}"/>
    <cellStyle name="Moneda 2 3 4 3 3" xfId="531" xr:uid="{77DF2AE4-F71A-44BC-85E6-80C936E09F4D}"/>
    <cellStyle name="Moneda 2 3 4 3 3 2" xfId="7368" xr:uid="{54FCC419-C0A8-42C4-90E4-DB2DBDB35C57}"/>
    <cellStyle name="Moneda 2 3 4 3 3 3" xfId="5011" xr:uid="{2BB882A2-A535-4797-B6DF-BC098C57AC09}"/>
    <cellStyle name="Moneda 2 3 4 3 4" xfId="992" xr:uid="{B895796C-C5C9-4C01-9244-3396373CC6D6}"/>
    <cellStyle name="Moneda 2 3 4 3 4 2" xfId="6813" xr:uid="{565B1645-CC0A-4AC0-9C68-EEC05670EFF2}"/>
    <cellStyle name="Moneda 2 3 4 3 5" xfId="1453" xr:uid="{C0B72069-2DC0-4AFF-814C-C08457F5DC93}"/>
    <cellStyle name="Moneda 2 3 4 3 5 2" xfId="4452" xr:uid="{1E366EA4-4614-4D2D-A293-1BF51488B19B}"/>
    <cellStyle name="Moneda 2 3 4 3 6" xfId="1913" xr:uid="{6FE5AF8C-3EEB-4CA9-90D8-8400753F5D59}"/>
    <cellStyle name="Moneda 2 3 4 3 7" xfId="2375" xr:uid="{681BB0A9-8CF4-4F72-8B8F-25CCA5174993}"/>
    <cellStyle name="Moneda 2 3 4 4" xfId="274" xr:uid="{F5560624-3B23-4B5F-AEDB-241F5BEA0AAB}"/>
    <cellStyle name="Moneda 2 3 4 4 2" xfId="685" xr:uid="{DAA0B9AD-BF6C-459B-8306-EB5FB9EA1B78}"/>
    <cellStyle name="Moneda 2 3 4 4 2 2" xfId="7120" xr:uid="{44F78877-86AF-464B-9E0A-1D987E137630}"/>
    <cellStyle name="Moneda 2 3 4 4 3" xfId="1146" xr:uid="{551648DA-C91A-4574-A577-7260933CACEF}"/>
    <cellStyle name="Moneda 2 3 4 4 3 2" xfId="4763" xr:uid="{DDCDE37D-EEA6-473A-82FA-72372D8B6464}"/>
    <cellStyle name="Moneda 2 3 4 4 4" xfId="1607" xr:uid="{BA0554AC-F9E9-4F14-8231-666E5998A7B2}"/>
    <cellStyle name="Moneda 2 3 4 4 5" xfId="2067" xr:uid="{DC65D745-2680-4F2B-BD90-90ED92FFC680}"/>
    <cellStyle name="Moneda 2 3 4 4 6" xfId="2529" xr:uid="{08097F0A-C626-427F-83D9-79B57FFB5D24}"/>
    <cellStyle name="Moneda 2 3 4 5" xfId="455" xr:uid="{D9FC240E-85DD-46C4-BAF5-1DE3E66F7FFF}"/>
    <cellStyle name="Moneda 2 3 4 5 2" xfId="6968" xr:uid="{86A120AC-7174-4544-8612-8773E4F52BF3}"/>
    <cellStyle name="Moneda 2 3 4 5 3" xfId="4611" xr:uid="{A7F13981-736E-42FA-A4EE-8C6294ADEE8C}"/>
    <cellStyle name="Moneda 2 3 4 6" xfId="916" xr:uid="{8E0BD82A-5B5C-4459-8AB8-B2B9F4A447F1}"/>
    <cellStyle name="Moneda 2 3 4 6 2" xfId="7292" xr:uid="{50BA7EDA-E4B5-45F2-BBEF-79F2F782BC1A}"/>
    <cellStyle name="Moneda 2 3 4 6 3" xfId="4935" xr:uid="{6A0C8258-2A80-4019-A382-0E89E303BACB}"/>
    <cellStyle name="Moneda 2 3 4 7" xfId="1377" xr:uid="{4D0C175C-E350-49EE-9BD9-CD0263F6852C}"/>
    <cellStyle name="Moneda 2 3 4 7 2" xfId="5185" xr:uid="{5244EF9F-8CA2-48EA-BB2F-3FCB1E4E4102}"/>
    <cellStyle name="Moneda 2 3 4 8" xfId="1837" xr:uid="{7567A3B4-A24B-4454-B1CA-4742933DDA10}"/>
    <cellStyle name="Moneda 2 3 4 8 2" xfId="2795" xr:uid="{9944CB7A-2188-4EBC-98A4-FE501B453BC6}"/>
    <cellStyle name="Moneda 2 3 4 9" xfId="2299" xr:uid="{C0D5EADB-8A6C-4857-8253-4C9CDBE76040}"/>
    <cellStyle name="Moneda 2 3 40" xfId="4098" xr:uid="{2136CFB7-C79D-4789-B531-A0315D2AD96A}"/>
    <cellStyle name="Moneda 2 3 40 2" xfId="6464" xr:uid="{E1B219C8-BD47-44B5-95D4-EF29AD5AA9F7}"/>
    <cellStyle name="Moneda 2 3 41" xfId="4158" xr:uid="{FA07E035-71A2-4D54-8CE5-60D06DD1CA43}"/>
    <cellStyle name="Moneda 2 3 41 2" xfId="6524" xr:uid="{91867B38-755A-43A7-8271-D5C3709E89E0}"/>
    <cellStyle name="Moneda 2 3 42" xfId="4218" xr:uid="{185C9DB2-0734-4E6A-AB5C-AEFC1F94DBCE}"/>
    <cellStyle name="Moneda 2 3 42 2" xfId="6584" xr:uid="{666C8281-2C5E-46EE-B957-9EC4830011C0}"/>
    <cellStyle name="Moneda 2 3 43" xfId="4278" xr:uid="{ACF630D0-9C34-49B8-B049-634FD142D0DE}"/>
    <cellStyle name="Moneda 2 3 43 2" xfId="6644" xr:uid="{8428C794-4724-4D5E-B8AC-349F2FEFE225}"/>
    <cellStyle name="Moneda 2 3 44" xfId="2740" xr:uid="{8A0EDB98-832F-4E64-B7F9-9263EF979670}"/>
    <cellStyle name="Moneda 2 3 44 2" xfId="5130" xr:uid="{6E89DB18-F3FD-47E8-B8AB-1354B609F7E7}"/>
    <cellStyle name="Moneda 2 3 45" xfId="4359" xr:uid="{98CAB5D3-E779-479B-8174-E72B89209C1E}"/>
    <cellStyle name="Moneda 2 3 45 2" xfId="6720" xr:uid="{B299BF50-26BA-47C7-BA2D-7C6AF05290D8}"/>
    <cellStyle name="Moneda 2 3 46" xfId="4389" xr:uid="{38FC4E38-AFBC-44FA-B9CF-8C59E9D94176}"/>
    <cellStyle name="Moneda 2 3 46 2" xfId="6750" xr:uid="{1FF116EE-C715-4AFE-A49C-2A58EAAD6372}"/>
    <cellStyle name="Moneda 2 3 47" xfId="4548" xr:uid="{CED109C9-7844-4987-8E48-FA892642BC02}"/>
    <cellStyle name="Moneda 2 3 47 2" xfId="6905" xr:uid="{D38585F7-FD2C-47B5-A944-95C9C8E2D8AF}"/>
    <cellStyle name="Moneda 2 3 48" xfId="4872" xr:uid="{38183CD2-9397-4AB6-86B7-0674AD5CF16F}"/>
    <cellStyle name="Moneda 2 3 48 2" xfId="7229" xr:uid="{46C955FE-354F-4267-9ED2-6964EAD86AF2}"/>
    <cellStyle name="Moneda 2 3 49" xfId="5106" xr:uid="{CCB41F33-48D3-4195-9C45-F641E9457604}"/>
    <cellStyle name="Moneda 2 3 5" xfId="135" xr:uid="{B744CB91-CE77-424E-B22F-A0147D035AF8}"/>
    <cellStyle name="Moneda 2 3 5 2" xfId="303" xr:uid="{001AE132-A6AA-4D01-810D-85503EE4D784}"/>
    <cellStyle name="Moneda 2 3 5 2 2" xfId="770" xr:uid="{16CA8A32-6C6B-4151-A53F-DEE439EEB91A}"/>
    <cellStyle name="Moneda 2 3 5 2 2 2" xfId="7148" xr:uid="{BE1CE467-1D96-4B49-A798-2DD261594982}"/>
    <cellStyle name="Moneda 2 3 5 2 2 3" xfId="4791" xr:uid="{6A5F7847-47FD-49AA-9C09-AB4BCAE5CF82}"/>
    <cellStyle name="Moneda 2 3 5 2 3" xfId="1231" xr:uid="{AC16107B-B4B2-433C-AF98-28CC5CF61FC6}"/>
    <cellStyle name="Moneda 2 3 5 2 3 2" xfId="6823" xr:uid="{D1059114-BF5D-48FC-B181-52BF82CACF45}"/>
    <cellStyle name="Moneda 2 3 5 2 4" xfId="1692" xr:uid="{E51E4003-1352-4D6A-A4CE-B75F22272DC2}"/>
    <cellStyle name="Moneda 2 3 5 2 4 2" xfId="4462" xr:uid="{BDE0C305-4835-4821-8E81-D9FD6E212BA4}"/>
    <cellStyle name="Moneda 2 3 5 2 5" xfId="2152" xr:uid="{CE386463-84F1-45BE-A0A3-7222215DAF91}"/>
    <cellStyle name="Moneda 2 3 5 2 6" xfId="2614" xr:uid="{5C3EF6D0-F7B3-45B4-957A-DEFB39944A86}"/>
    <cellStyle name="Moneda 2 3 5 3" xfId="540" xr:uid="{AA153B84-2408-4B29-A4A5-25EBF89F3B69}"/>
    <cellStyle name="Moneda 2 3 5 3 2" xfId="6981" xr:uid="{4333ECD7-2526-4912-A8A3-63B34E140654}"/>
    <cellStyle name="Moneda 2 3 5 3 3" xfId="4624" xr:uid="{35BE54A2-D9E5-4C37-8935-3D65E64A100F}"/>
    <cellStyle name="Moneda 2 3 5 4" xfId="1001" xr:uid="{1D8E2D53-6294-444A-9868-4FDF7B16E946}"/>
    <cellStyle name="Moneda 2 3 5 4 2" xfId="7377" xr:uid="{3C953C16-A084-4BE5-BFEE-5D82488A684E}"/>
    <cellStyle name="Moneda 2 3 5 4 3" xfId="5020" xr:uid="{E407C76B-174C-4CF5-86D2-9C4D98ACB0BC}"/>
    <cellStyle name="Moneda 2 3 5 5" xfId="1462" xr:uid="{84525D9C-F8BF-4B31-866E-508108516413}"/>
    <cellStyle name="Moneda 2 3 5 5 2" xfId="5209" xr:uid="{0DF9E5BD-7339-4163-A49A-CFA004B8AEC8}"/>
    <cellStyle name="Moneda 2 3 5 6" xfId="1922" xr:uid="{91C94181-D286-4E70-B55B-782490AE8170}"/>
    <cellStyle name="Moneda 2 3 5 6 2" xfId="2819" xr:uid="{55E487E2-541D-4841-B0B1-80C5D9F153DB}"/>
    <cellStyle name="Moneda 2 3 5 7" xfId="2384" xr:uid="{22EA14EF-F780-45D5-B183-58C68E47A765}"/>
    <cellStyle name="Moneda 2 3 50" xfId="2702" xr:uid="{D8CE7711-2B60-4ED3-BD25-419A435814BF}"/>
    <cellStyle name="Moneda 2 3 51" xfId="2236" xr:uid="{9EDBAB52-A773-4BEB-9E7B-138044B06D4E}"/>
    <cellStyle name="Moneda 2 3 6" xfId="211" xr:uid="{71931349-1ECC-46E8-99D8-6405C24A4531}"/>
    <cellStyle name="Moneda 2 3 6 2" xfId="698" xr:uid="{6ED047E1-50CC-4F38-91D8-9413800DB510}"/>
    <cellStyle name="Moneda 2 3 6 2 2" xfId="1159" xr:uid="{F6B2F114-7AEE-45C7-B060-FCDBB34B6A9C}"/>
    <cellStyle name="Moneda 2 3 6 2 2 2" xfId="7057" xr:uid="{ABD6D2D4-B6A0-4679-91EC-3D76DF1A86C3}"/>
    <cellStyle name="Moneda 2 3 6 2 3" xfId="1620" xr:uid="{3B9534C1-15A3-41A1-B1B1-DBA27239B4EB}"/>
    <cellStyle name="Moneda 2 3 6 2 3 2" xfId="4700" xr:uid="{1C9EC345-4DC6-48B7-A903-35397BA20743}"/>
    <cellStyle name="Moneda 2 3 6 2 4" xfId="2080" xr:uid="{06D4AB81-AC41-4164-BFD4-928C96659027}"/>
    <cellStyle name="Moneda 2 3 6 2 5" xfId="2542" xr:uid="{CA5F99E0-E2DF-40AE-8781-743F99868861}"/>
    <cellStyle name="Moneda 2 3 6 3" xfId="468" xr:uid="{361CB2AB-B94A-4E06-AEF1-EAC08E3C7122}"/>
    <cellStyle name="Moneda 2 3 6 3 2" xfId="7305" xr:uid="{03E87BEC-D815-46B6-902F-0C5A889A02BD}"/>
    <cellStyle name="Moneda 2 3 6 3 3" xfId="4948" xr:uid="{AF72401F-7E61-4EFE-91A4-BD67ED055B80}"/>
    <cellStyle name="Moneda 2 3 6 4" xfId="929" xr:uid="{C377036B-100F-411B-A51A-18104B1DB582}"/>
    <cellStyle name="Moneda 2 3 6 4 2" xfId="5233" xr:uid="{025F0EAC-FBF5-41D0-B4F9-DE795190A969}"/>
    <cellStyle name="Moneda 2 3 6 5" xfId="1390" xr:uid="{C7A8B88B-EAD6-4DEE-BA82-3135FD63FEE1}"/>
    <cellStyle name="Moneda 2 3 6 5 2" xfId="2843" xr:uid="{824B1D71-DF4F-4793-A8FB-ED4CAF1DA294}"/>
    <cellStyle name="Moneda 2 3 6 6" xfId="1850" xr:uid="{55BD5596-981D-440A-8096-4BBFC59FABE4}"/>
    <cellStyle name="Moneda 2 3 6 7" xfId="2312" xr:uid="{D4101447-3E69-42D2-B55B-E70023A78455}"/>
    <cellStyle name="Moneda 2 3 7" xfId="622" xr:uid="{19768A00-77BC-4BF8-8036-710293DDC937}"/>
    <cellStyle name="Moneda 2 3 7 2" xfId="1083" xr:uid="{7409E77D-DC4C-4DE8-BE26-44A266C904C5}"/>
    <cellStyle name="Moneda 2 3 7 2 2" xfId="5257" xr:uid="{E7EE2619-8442-42FB-8537-1A27803CFF33}"/>
    <cellStyle name="Moneda 2 3 7 3" xfId="1544" xr:uid="{67D38402-CD00-4E06-B18D-D0367D9C3322}"/>
    <cellStyle name="Moneda 2 3 7 3 2" xfId="2868" xr:uid="{CB9BF8BD-F73A-424E-BFF9-4F80F2522856}"/>
    <cellStyle name="Moneda 2 3 7 4" xfId="2004" xr:uid="{6DCF4AB3-41AD-4BA2-8E49-44336BC3ADB2}"/>
    <cellStyle name="Moneda 2 3 7 5" xfId="2466" xr:uid="{1C0DF09F-B416-47F2-984B-D6C6AB65A98D}"/>
    <cellStyle name="Moneda 2 3 8" xfId="392" xr:uid="{08B23CDF-5B03-4F9F-9D82-4D29BBAA18C1}"/>
    <cellStyle name="Moneda 2 3 8 2" xfId="5281" xr:uid="{D3AAE5D5-96D5-425B-A4ED-3CE7A949642C}"/>
    <cellStyle name="Moneda 2 3 8 3" xfId="2893" xr:uid="{F1D4CC35-2ED4-4FA8-8F5E-2D8E4537E657}"/>
    <cellStyle name="Moneda 2 3 9" xfId="853" xr:uid="{54FC4E52-CA3F-484A-AF6D-444585DEF0E7}"/>
    <cellStyle name="Moneda 2 3 9 2" xfId="5305" xr:uid="{6C1D5CA4-AC31-4D05-8CF1-490B70715A40}"/>
    <cellStyle name="Moneda 2 3 9 3" xfId="2917" xr:uid="{F46F8D9A-1FDB-40EF-BD94-6E1F0E976F52}"/>
    <cellStyle name="Moneda 2 30" xfId="3459" xr:uid="{41769C1E-1C64-456E-9341-FD08C8A27065}"/>
    <cellStyle name="Moneda 2 30 2" xfId="5826" xr:uid="{908C8643-323F-442A-9F4B-38DF8A8E13DF}"/>
    <cellStyle name="Moneda 2 31" xfId="3489" xr:uid="{3196707B-8253-4C03-B6A4-3BB418DA5291}"/>
    <cellStyle name="Moneda 2 31 2" xfId="5856" xr:uid="{69417AD8-4370-4AB4-97C5-CEADA686B454}"/>
    <cellStyle name="Moneda 2 32" xfId="3519" xr:uid="{68B8A065-7CA4-412D-AA22-BC9BA77D21EA}"/>
    <cellStyle name="Moneda 2 32 2" xfId="5886" xr:uid="{90BA800B-C6CF-43DA-BDCD-0C72CED8AE3C}"/>
    <cellStyle name="Moneda 2 33" xfId="3550" xr:uid="{C8863735-BDF7-444D-8240-1D6EA29532C8}"/>
    <cellStyle name="Moneda 2 33 2" xfId="5916" xr:uid="{7A129327-53B3-48A8-901B-DDA6C9891040}"/>
    <cellStyle name="Moneda 2 34" xfId="3580" xr:uid="{D796900C-6804-494E-B31C-18656B304F63}"/>
    <cellStyle name="Moneda 2 34 2" xfId="5946" xr:uid="{C2ADE5EE-0378-415D-BD9E-D98586466AFB}"/>
    <cellStyle name="Moneda 2 35" xfId="3611" xr:uid="{DB2A8A28-46EF-49D2-B9D0-35DA840E0086}"/>
    <cellStyle name="Moneda 2 35 2" xfId="5977" xr:uid="{7C95B0AC-608B-4707-A370-08D3D4423586}"/>
    <cellStyle name="Moneda 2 36" xfId="3671" xr:uid="{859AAEE4-8AF6-4700-A430-086FAC68A9EC}"/>
    <cellStyle name="Moneda 2 36 2" xfId="6037" xr:uid="{60437589-1A78-44B8-8AF5-819283283AE3}"/>
    <cellStyle name="Moneda 2 37" xfId="3731" xr:uid="{7BD80B1D-E44B-430D-B3CA-FBCBFF591792}"/>
    <cellStyle name="Moneda 2 37 2" xfId="6097" xr:uid="{670D23FD-5A46-4A12-85F0-FB320170D1E9}"/>
    <cellStyle name="Moneda 2 38" xfId="3791" xr:uid="{92858327-B5FB-4215-960F-DB0EB029A607}"/>
    <cellStyle name="Moneda 2 38 2" xfId="6157" xr:uid="{0E47E594-C654-4B0D-BEE1-F21F8C7EAE53}"/>
    <cellStyle name="Moneda 2 39" xfId="3851" xr:uid="{35D625D3-F21B-4BB5-9E23-1019B6AAD6C5}"/>
    <cellStyle name="Moneda 2 39 2" xfId="6217" xr:uid="{6EC67463-70D7-4705-AE04-B1996FD8A9E7}"/>
    <cellStyle name="Moneda 2 4" xfId="32" xr:uid="{3DCCDEBB-3E55-4823-BEB4-7B1EEFAD2544}"/>
    <cellStyle name="Moneda 2 4 10" xfId="1779" xr:uid="{D7B39993-FC5A-4F75-AA09-473411E12099}"/>
    <cellStyle name="Moneda 2 4 10 2" xfId="5358" xr:uid="{E568D2FC-86DB-4D05-90D3-B5F6E9E5BC32}"/>
    <cellStyle name="Moneda 2 4 10 3" xfId="2970" xr:uid="{A3E5B29B-9B4B-4A39-8A69-AD5FD2BFA246}"/>
    <cellStyle name="Moneda 2 4 11" xfId="3000" xr:uid="{7CFDA563-2520-4F11-B580-6FE469397B5D}"/>
    <cellStyle name="Moneda 2 4 11 2" xfId="5388" xr:uid="{99546A2C-CF9A-468C-880A-1C899CA9DAD3}"/>
    <cellStyle name="Moneda 2 4 12" xfId="3030" xr:uid="{08960EDD-E20A-4854-9F15-08D08C2D4B54}"/>
    <cellStyle name="Moneda 2 4 12 2" xfId="5418" xr:uid="{603431E0-3C6F-477C-A475-0E0FE983AC99}"/>
    <cellStyle name="Moneda 2 4 13" xfId="3060" xr:uid="{06412912-2240-45BF-BFCE-C335846E3F8D}"/>
    <cellStyle name="Moneda 2 4 13 2" xfId="5448" xr:uid="{0AA0714C-C5C5-41DC-A4CF-17FE150A117D}"/>
    <cellStyle name="Moneda 2 4 14" xfId="3090" xr:uid="{F0323D5A-2438-4BF6-9031-6D646B1CF687}"/>
    <cellStyle name="Moneda 2 4 14 2" xfId="5478" xr:uid="{8E7E2774-443D-4F99-8249-5B7C01AD1B94}"/>
    <cellStyle name="Moneda 2 4 15" xfId="3120" xr:uid="{609586C6-A9F4-4446-B832-3B0531C94545}"/>
    <cellStyle name="Moneda 2 4 15 2" xfId="5508" xr:uid="{E6244AAB-8564-4F45-A458-18C74822A6EE}"/>
    <cellStyle name="Moneda 2 4 16" xfId="3151" xr:uid="{89A91719-2968-41A7-86CC-D5806FFF6F1E}"/>
    <cellStyle name="Moneda 2 4 16 2" xfId="5538" xr:uid="{4665AC30-C366-4F2F-AD66-40CEBE421C91}"/>
    <cellStyle name="Moneda 2 4 17" xfId="3182" xr:uid="{EDF15899-2912-4F7F-AAFB-BA8D95299C06}"/>
    <cellStyle name="Moneda 2 4 17 2" xfId="5568" xr:uid="{91F521D7-E486-44C1-B2AD-3DC060971CCC}"/>
    <cellStyle name="Moneda 2 4 18" xfId="3212" xr:uid="{627B34AD-A0C7-485A-AFC8-C928E6866037}"/>
    <cellStyle name="Moneda 2 4 18 2" xfId="5598" xr:uid="{EC679449-8222-40B0-B0C4-428F9628AC85}"/>
    <cellStyle name="Moneda 2 4 19" xfId="3242" xr:uid="{1234F9E8-1971-463E-8D65-35185F53B58C}"/>
    <cellStyle name="Moneda 2 4 19 2" xfId="5628" xr:uid="{B4708522-6163-4801-B9D1-00C3C5BA7E25}"/>
    <cellStyle name="Moneda 2 4 2" xfId="68" xr:uid="{06F97225-B30B-410A-9A40-8FF4DA4DF532}"/>
    <cellStyle name="Moneda 2 4 2 10" xfId="4133" xr:uid="{58FF6956-E4EC-4895-8D41-EFB7BD1207D7}"/>
    <cellStyle name="Moneda 2 4 2 10 2" xfId="6499" xr:uid="{C36E42E1-182A-44FF-A3E0-C6D90E83A143}"/>
    <cellStyle name="Moneda 2 4 2 11" xfId="4193" xr:uid="{BEFD3170-04BD-4570-9C78-8D646F603407}"/>
    <cellStyle name="Moneda 2 4 2 11 2" xfId="6559" xr:uid="{FB329D06-0F2A-4B42-AD2D-BEADA0BCBA6F}"/>
    <cellStyle name="Moneda 2 4 2 12" xfId="4253" xr:uid="{30B1C211-E479-45AA-8F14-E4EB8AD541DC}"/>
    <cellStyle name="Moneda 2 4 2 12 2" xfId="6619" xr:uid="{047EBF6F-E704-4E6F-85E2-DB5328D8AE81}"/>
    <cellStyle name="Moneda 2 4 2 13" xfId="4313" xr:uid="{3276A8DC-30B9-4DE0-988D-0F086AE05FDA}"/>
    <cellStyle name="Moneda 2 4 2 13 2" xfId="6679" xr:uid="{0F742C0F-9BFB-4B62-9F12-FEF061187CEA}"/>
    <cellStyle name="Moneda 2 4 2 14" xfId="4424" xr:uid="{07330C63-6993-426B-A2DE-702795E3FCA2}"/>
    <cellStyle name="Moneda 2 4 2 14 2" xfId="6785" xr:uid="{30964635-1FB1-4D0E-B8F3-29E87C1E172E}"/>
    <cellStyle name="Moneda 2 4 2 15" xfId="4583" xr:uid="{C37E1BCB-3426-4BD4-A0C6-D9DAB3B4CCE7}"/>
    <cellStyle name="Moneda 2 4 2 15 2" xfId="6940" xr:uid="{DA082C6C-0EA5-44C4-A6AB-B9141A9F60F4}"/>
    <cellStyle name="Moneda 2 4 2 16" xfId="4907" xr:uid="{60B931BA-293F-4C53-974E-5CB6D48F477E}"/>
    <cellStyle name="Moneda 2 4 2 16 2" xfId="7264" xr:uid="{80D7EC8D-52C2-47D0-B777-C0D1050A7BC9}"/>
    <cellStyle name="Moneda 2 4 2 17" xfId="5166" xr:uid="{2D58023C-0D4A-4F16-86C3-A7E4CFA6623A}"/>
    <cellStyle name="Moneda 2 4 2 18" xfId="2776" xr:uid="{9FEBF486-F1F1-49DC-8910-8601030DB434}"/>
    <cellStyle name="Moneda 2 4 2 19" xfId="2271" xr:uid="{EB3DF1AF-7AA3-405A-A1FF-1B6E9F60FDF0}"/>
    <cellStyle name="Moneda 2 4 2 2" xfId="170" xr:uid="{C6DBC086-3A53-4391-AD6B-74740CDB5271}"/>
    <cellStyle name="Moneda 2 4 2 2 2" xfId="344" xr:uid="{3711108E-C6A4-4619-9CB0-7C2B6B87284A}"/>
    <cellStyle name="Moneda 2 4 2 2 2 2" xfId="808" xr:uid="{77225F3D-9E7B-4E1E-AE07-16FE6954E54B}"/>
    <cellStyle name="Moneda 2 4 2 2 2 2 2" xfId="7186" xr:uid="{69044015-0B9A-4BA9-8B5D-7CDF6D082A5C}"/>
    <cellStyle name="Moneda 2 4 2 2 2 2 3" xfId="4829" xr:uid="{03E4151B-4BCC-4F24-98AD-50FA37FE77B2}"/>
    <cellStyle name="Moneda 2 4 2 2 2 3" xfId="1269" xr:uid="{3A554DA1-801F-46DF-BBAD-B40038B5ED86}"/>
    <cellStyle name="Moneda 2 4 2 2 2 3 2" xfId="6861" xr:uid="{B37D3476-0D5B-4FBB-A8F1-9FEAB320CACF}"/>
    <cellStyle name="Moneda 2 4 2 2 2 4" xfId="1730" xr:uid="{361759E3-EBE0-4110-B0DB-29041C413D62}"/>
    <cellStyle name="Moneda 2 4 2 2 2 4 2" xfId="4503" xr:uid="{A0785584-9792-49CD-A509-CD9F8D366240}"/>
    <cellStyle name="Moneda 2 4 2 2 2 5" xfId="2190" xr:uid="{FC06ECDD-EE80-4AE9-9527-D3D9199227DB}"/>
    <cellStyle name="Moneda 2 4 2 2 2 6" xfId="2652" xr:uid="{CDE4ED84-35C4-4DD8-BD27-D30315BF817E}"/>
    <cellStyle name="Moneda 2 4 2 2 3" xfId="578" xr:uid="{49945A8F-1FD0-4301-8CF8-72C2F45D2B39}"/>
    <cellStyle name="Moneda 2 4 2 2 3 2" xfId="7016" xr:uid="{07652A7F-5129-40A0-8AEC-99C026A7A01F}"/>
    <cellStyle name="Moneda 2 4 2 2 3 3" xfId="4659" xr:uid="{F71960AD-C5B4-433A-AB9F-FA682FDB10F0}"/>
    <cellStyle name="Moneda 2 4 2 2 4" xfId="1039" xr:uid="{D4BC9DE3-7D58-42A1-B603-E3B3DD6C180B}"/>
    <cellStyle name="Moneda 2 4 2 2 4 2" xfId="7415" xr:uid="{B72BFD79-C078-4AA0-B918-64CE2F73771C}"/>
    <cellStyle name="Moneda 2 4 2 2 4 3" xfId="5058" xr:uid="{0A0C8927-4C53-4EBA-9D79-39C09216576F}"/>
    <cellStyle name="Moneda 2 4 2 2 5" xfId="1500" xr:uid="{E83EC74E-FBD6-4E01-961C-B101370D7EAE}"/>
    <cellStyle name="Moneda 2 4 2 2 5 2" xfId="6019" xr:uid="{31D831F2-AA5F-42F8-AF1C-B84C2897DCFE}"/>
    <cellStyle name="Moneda 2 4 2 2 6" xfId="1960" xr:uid="{7D00529C-FF85-47E2-B3E9-7EEDC76F1228}"/>
    <cellStyle name="Moneda 2 4 2 2 6 2" xfId="3653" xr:uid="{D5F0B16F-938E-446B-8C9E-3D5078093DF2}"/>
    <cellStyle name="Moneda 2 4 2 2 7" xfId="2422" xr:uid="{29975D0F-ECB1-4B2C-9263-FE39D92F0605}"/>
    <cellStyle name="Moneda 2 4 2 3" xfId="246" xr:uid="{543A3951-E6FB-4F19-A150-8278830F0279}"/>
    <cellStyle name="Moneda 2 4 2 3 2" xfId="733" xr:uid="{89C07D76-B9A5-4D45-9BC1-F1AE4DC161B2}"/>
    <cellStyle name="Moneda 2 4 2 3 2 2" xfId="1194" xr:uid="{E62BF6F2-A7F7-4A9C-BA0D-7B744D6F4B79}"/>
    <cellStyle name="Moneda 2 4 2 3 2 2 2" xfId="7092" xr:uid="{5554C4F2-1E9F-45FC-BA8E-AE2C5A873194}"/>
    <cellStyle name="Moneda 2 4 2 3 2 3" xfId="1655" xr:uid="{F55B0F21-4DD0-423F-A9FD-B316A9B0B3D1}"/>
    <cellStyle name="Moneda 2 4 2 3 2 3 2" xfId="4735" xr:uid="{8D769DF6-2F24-4A1C-940A-4E86B9A71722}"/>
    <cellStyle name="Moneda 2 4 2 3 2 4" xfId="2115" xr:uid="{726FEF68-4FCD-4A28-B712-621C0A01A2C7}"/>
    <cellStyle name="Moneda 2 4 2 3 2 5" xfId="2577" xr:uid="{88B45680-F20B-424E-90AD-47BC23E204F7}"/>
    <cellStyle name="Moneda 2 4 2 3 3" xfId="503" xr:uid="{7EF7ED97-50BB-4A4D-BD60-F1FBD2ABB343}"/>
    <cellStyle name="Moneda 2 4 2 3 3 2" xfId="7340" xr:uid="{03F583D9-7EF0-40CA-954F-22492E658C57}"/>
    <cellStyle name="Moneda 2 4 2 3 3 3" xfId="4983" xr:uid="{29996800-526A-40D4-81BB-F3A253349FCA}"/>
    <cellStyle name="Moneda 2 4 2 3 4" xfId="964" xr:uid="{6585A688-7CD5-4E66-9656-E6F4B49A8909}"/>
    <cellStyle name="Moneda 2 4 2 3 4 2" xfId="6079" xr:uid="{6DA571E2-3A89-430C-BD49-8B11141042F6}"/>
    <cellStyle name="Moneda 2 4 2 3 5" xfId="1425" xr:uid="{E92E7793-B674-4A76-A79E-EDA57E17CA29}"/>
    <cellStyle name="Moneda 2 4 2 3 5 2" xfId="3713" xr:uid="{7D01255C-B029-4F01-B932-E0D2EFC52FFE}"/>
    <cellStyle name="Moneda 2 4 2 3 6" xfId="1885" xr:uid="{8DCC4573-46DF-48F4-AD06-CBF761ADDBB6}"/>
    <cellStyle name="Moneda 2 4 2 3 7" xfId="2347" xr:uid="{57219BA5-34D4-43E9-9730-BE6F4BB65F7C}"/>
    <cellStyle name="Moneda 2 4 2 4" xfId="657" xr:uid="{EBB00225-2D52-4334-8EF7-C07F186A7A32}"/>
    <cellStyle name="Moneda 2 4 2 4 2" xfId="1118" xr:uid="{37DAAC34-85EA-4CC8-90AC-E44E958CD1A6}"/>
    <cellStyle name="Moneda 2 4 2 4 2 2" xfId="6139" xr:uid="{9ED5C4CA-324B-4197-8522-BE9A02176028}"/>
    <cellStyle name="Moneda 2 4 2 4 3" xfId="1579" xr:uid="{684CD1B8-F2D6-429E-A5CF-9CFDB5A171F1}"/>
    <cellStyle name="Moneda 2 4 2 4 3 2" xfId="3773" xr:uid="{15B28BA2-814C-4A30-86A8-A5297F0224BE}"/>
    <cellStyle name="Moneda 2 4 2 4 4" xfId="2039" xr:uid="{9EEA35B0-14D2-460D-B2D6-25A36BEB4852}"/>
    <cellStyle name="Moneda 2 4 2 4 5" xfId="2501" xr:uid="{5123B858-DAAE-4F47-941D-4E1C4750217D}"/>
    <cellStyle name="Moneda 2 4 2 5" xfId="427" xr:uid="{CDCDF148-5E1A-43E2-B66C-04BDFCAABE2E}"/>
    <cellStyle name="Moneda 2 4 2 5 2" xfId="6199" xr:uid="{7A1FEB02-04C1-4D8F-890D-47094AF4C0D6}"/>
    <cellStyle name="Moneda 2 4 2 5 3" xfId="3833" xr:uid="{D9B6D445-9A18-40F2-94B8-A123AC4E5929}"/>
    <cellStyle name="Moneda 2 4 2 6" xfId="888" xr:uid="{D3F82A18-50AC-45CF-BCDB-DC79CE97B5B7}"/>
    <cellStyle name="Moneda 2 4 2 6 2" xfId="6259" xr:uid="{17DEFB49-00C0-4F24-82B0-D49D767D4D88}"/>
    <cellStyle name="Moneda 2 4 2 6 3" xfId="3893" xr:uid="{D5186AD6-17D1-441F-801C-959EF8242FCD}"/>
    <cellStyle name="Moneda 2 4 2 7" xfId="1349" xr:uid="{09864A11-E37A-4A5B-9AFF-7112C06B34DA}"/>
    <cellStyle name="Moneda 2 4 2 7 2" xfId="6319" xr:uid="{28DC7DF3-A9FA-4AB3-B917-325FE9C667AE}"/>
    <cellStyle name="Moneda 2 4 2 7 3" xfId="3953" xr:uid="{EF989682-EE79-4A35-A814-E73181C56353}"/>
    <cellStyle name="Moneda 2 4 2 8" xfId="1809" xr:uid="{6FDE9B6E-7043-4807-99A1-2902B8DD6D75}"/>
    <cellStyle name="Moneda 2 4 2 8 2" xfId="6379" xr:uid="{34E642CE-2CE5-4FE8-9188-E3F40A65793B}"/>
    <cellStyle name="Moneda 2 4 2 8 3" xfId="4013" xr:uid="{5E7F4BED-94A6-4A4E-9EBF-CB925352A9BF}"/>
    <cellStyle name="Moneda 2 4 2 9" xfId="4073" xr:uid="{9FC396AA-F7E3-4B12-8796-308DBE139A1F}"/>
    <cellStyle name="Moneda 2 4 2 9 2" xfId="6439" xr:uid="{1457AEFE-2DC3-4696-ACC4-706FD04D0947}"/>
    <cellStyle name="Moneda 2 4 20" xfId="3273" xr:uid="{BF608536-6AA6-4BA9-9626-B11E0E8B08F1}"/>
    <cellStyle name="Moneda 2 4 20 2" xfId="5658" xr:uid="{C112C8D4-71F0-4587-8CF6-B709F9B89EC2}"/>
    <cellStyle name="Moneda 2 4 21" xfId="3304" xr:uid="{9489312A-791A-428D-9B88-349DF72D2293}"/>
    <cellStyle name="Moneda 2 4 21 2" xfId="5688" xr:uid="{B7738209-4E33-484E-9A58-ADE58D4F702A}"/>
    <cellStyle name="Moneda 2 4 22" xfId="3334" xr:uid="{23400E1E-32C9-43A3-B277-2FBBB0506455}"/>
    <cellStyle name="Moneda 2 4 22 2" xfId="5718" xr:uid="{FE396515-A977-45C9-9FF0-0FE40E9CDC70}"/>
    <cellStyle name="Moneda 2 4 23" xfId="3372" xr:uid="{6CA47F9B-ECB3-4DA0-B061-560A4FB4CDBA}"/>
    <cellStyle name="Moneda 2 4 23 2" xfId="5741" xr:uid="{473F3B0E-1A55-4F8B-967E-0FCC850CB21E}"/>
    <cellStyle name="Moneda 2 4 24" xfId="3411" xr:uid="{E0A589EB-613F-46C2-AC32-8BDFDEBC3554}"/>
    <cellStyle name="Moneda 2 4 24 2" xfId="5778" xr:uid="{71DDF6EB-48FD-46A5-B30A-2F36BEC5EDCC}"/>
    <cellStyle name="Moneda 2 4 25" xfId="3441" xr:uid="{C4DAB5AE-EFA0-4E0F-86F8-5D874D5121A9}"/>
    <cellStyle name="Moneda 2 4 25 2" xfId="5808" xr:uid="{47F529E2-85CB-4517-BFDD-50784AC58701}"/>
    <cellStyle name="Moneda 2 4 26" xfId="3471" xr:uid="{61390212-A072-4B44-862F-DBD6FBAE4CAB}"/>
    <cellStyle name="Moneda 2 4 26 2" xfId="5838" xr:uid="{74119375-34C5-456E-A2FE-CC6460594391}"/>
    <cellStyle name="Moneda 2 4 27" xfId="3501" xr:uid="{CD4708EF-10A5-4EC7-BF71-66F9CCE5D75B}"/>
    <cellStyle name="Moneda 2 4 27 2" xfId="5868" xr:uid="{B3729114-AC2A-4B95-93F3-2FF3A0A1511B}"/>
    <cellStyle name="Moneda 2 4 28" xfId="3531" xr:uid="{984D36F1-3835-4D91-9460-9A0BCC1A4574}"/>
    <cellStyle name="Moneda 2 4 28 2" xfId="5898" xr:uid="{25A3ABC0-2ACE-4A9F-B035-0BAF566A4303}"/>
    <cellStyle name="Moneda 2 4 29" xfId="3562" xr:uid="{4CC95A4A-3DAF-405A-B9A6-7481C288EFE4}"/>
    <cellStyle name="Moneda 2 4 29 2" xfId="5928" xr:uid="{7F539939-6597-4F28-9970-B931DB54C9BD}"/>
    <cellStyle name="Moneda 2 4 3" xfId="113" xr:uid="{A9C19928-44F5-489F-93A0-AF340425F783}"/>
    <cellStyle name="Moneda 2 4 3 2" xfId="4343" xr:uid="{3460FA4F-C7B2-4EE3-876D-76D16D541F69}"/>
    <cellStyle name="Moneda 2 4 3 3" xfId="5190" xr:uid="{8A779BFA-A05E-443A-AB2D-8DBDF11B5808}"/>
    <cellStyle name="Moneda 2 4 3 4" xfId="2800" xr:uid="{DC2E34CE-C82D-4F73-AF39-DDAC62279B74}"/>
    <cellStyle name="Moneda 2 4 30" xfId="3592" xr:uid="{7448C181-2704-463A-AA05-3FB1286F2F28}"/>
    <cellStyle name="Moneda 2 4 30 2" xfId="5958" xr:uid="{0FDEB364-B4CA-4815-A821-21D2F9F0F9BD}"/>
    <cellStyle name="Moneda 2 4 31" xfId="3623" xr:uid="{58D5DBFA-CB6A-440D-BCA0-3B5C06FA0C2D}"/>
    <cellStyle name="Moneda 2 4 31 2" xfId="5989" xr:uid="{7E5B1E3D-530E-4E25-9EDA-97FA69CD8CBE}"/>
    <cellStyle name="Moneda 2 4 32" xfId="3683" xr:uid="{4249F071-AE6E-432D-85EC-C430F5C86ADF}"/>
    <cellStyle name="Moneda 2 4 32 2" xfId="6049" xr:uid="{7DB842D6-823D-47D4-B45F-8865D20788E7}"/>
    <cellStyle name="Moneda 2 4 33" xfId="3743" xr:uid="{3F24A8EA-95A6-4A3E-9EC2-FEA89519C1C7}"/>
    <cellStyle name="Moneda 2 4 33 2" xfId="6109" xr:uid="{1A8891A8-BC44-4E73-BDC5-B1FC5E379DFD}"/>
    <cellStyle name="Moneda 2 4 34" xfId="3803" xr:uid="{1FD22357-F70E-4D4C-82F2-4C808F85743C}"/>
    <cellStyle name="Moneda 2 4 34 2" xfId="6169" xr:uid="{DD27389F-2884-4AD0-8319-4464CD52C46F}"/>
    <cellStyle name="Moneda 2 4 35" xfId="3863" xr:uid="{4CD9E778-CF11-4E86-9C17-41A55E1C9A76}"/>
    <cellStyle name="Moneda 2 4 35 2" xfId="6229" xr:uid="{BA80A2A6-1B99-4CE7-B505-51A006813D70}"/>
    <cellStyle name="Moneda 2 4 36" xfId="3923" xr:uid="{331F1C34-E0E7-4C40-9EDA-36C169551CFD}"/>
    <cellStyle name="Moneda 2 4 36 2" xfId="6289" xr:uid="{9C141B79-FFE8-4F66-9EE8-5BA4CD5FF65F}"/>
    <cellStyle name="Moneda 2 4 37" xfId="3983" xr:uid="{C76955CC-A53B-43E1-BB5F-25303F23D26A}"/>
    <cellStyle name="Moneda 2 4 37 2" xfId="6349" xr:uid="{F424A183-91AE-450E-9C9E-43A71F262566}"/>
    <cellStyle name="Moneda 2 4 38" xfId="4043" xr:uid="{3CB2FA20-8741-46F4-80E1-0653D8E2A46F}"/>
    <cellStyle name="Moneda 2 4 38 2" xfId="6409" xr:uid="{CED1C518-D8E8-418E-9DF1-02018D9D22DB}"/>
    <cellStyle name="Moneda 2 4 39" xfId="4103" xr:uid="{DB36BE1E-B576-41EB-9057-5CC0EEA96699}"/>
    <cellStyle name="Moneda 2 4 39 2" xfId="6469" xr:uid="{B3C80BC5-B117-48BF-8616-037162C87D80}"/>
    <cellStyle name="Moneda 2 4 4" xfId="140" xr:uid="{962D1184-EA1E-4C7C-A802-4BF6F6476B2A}"/>
    <cellStyle name="Moneda 2 4 4 2" xfId="313" xr:uid="{38386EAE-4726-4F1C-AF16-332877D392D6}"/>
    <cellStyle name="Moneda 2 4 4 2 2" xfId="778" xr:uid="{614768FF-F6E2-4920-A46E-90A84257F947}"/>
    <cellStyle name="Moneda 2 4 4 2 2 2" xfId="7156" xr:uid="{23424AB0-0EA3-4803-BBAE-A11911D99E5E}"/>
    <cellStyle name="Moneda 2 4 4 2 2 3" xfId="4799" xr:uid="{3F5A855D-358B-4070-92C7-B9DD42DF04C6}"/>
    <cellStyle name="Moneda 2 4 4 2 3" xfId="1239" xr:uid="{B53161EF-6FF0-4526-8132-6BF7C37ACA7B}"/>
    <cellStyle name="Moneda 2 4 4 2 3 2" xfId="6831" xr:uid="{49698358-1C5D-4235-B765-9E529F134D5A}"/>
    <cellStyle name="Moneda 2 4 4 2 4" xfId="1700" xr:uid="{408409E3-56CA-4C30-A5C6-90993D95621D}"/>
    <cellStyle name="Moneda 2 4 4 2 4 2" xfId="4472" xr:uid="{1C94BCC2-6DD8-4E3F-985B-4854BE10F5E8}"/>
    <cellStyle name="Moneda 2 4 4 2 5" xfId="2160" xr:uid="{121AC7E2-59E7-4EB1-9323-BDA976E5B528}"/>
    <cellStyle name="Moneda 2 4 4 2 6" xfId="2622" xr:uid="{22B82612-3728-426B-B9D5-A2580F40D25C}"/>
    <cellStyle name="Moneda 2 4 4 3" xfId="548" xr:uid="{AF5B25F1-983D-4A3D-93BD-D13F60D0C3EE}"/>
    <cellStyle name="Moneda 2 4 4 3 2" xfId="6986" xr:uid="{4D7FFE06-FFAC-41EC-BB84-EDCB2BB9F3AF}"/>
    <cellStyle name="Moneda 2 4 4 3 3" xfId="4629" xr:uid="{5FF9F2AF-8CDE-444A-AA6D-8FE797767758}"/>
    <cellStyle name="Moneda 2 4 4 4" xfId="1009" xr:uid="{5388622A-6051-408A-BC06-32ED25CA998F}"/>
    <cellStyle name="Moneda 2 4 4 4 2" xfId="7385" xr:uid="{030B8BAB-388B-4E96-AAF8-1AB581DB9009}"/>
    <cellStyle name="Moneda 2 4 4 4 3" xfId="5028" xr:uid="{988BBD8C-8A64-43AC-A66C-653C4EF2495C}"/>
    <cellStyle name="Moneda 2 4 4 5" xfId="1470" xr:uid="{FBD5CAFD-DA13-4DCA-888B-8B6E38242165}"/>
    <cellStyle name="Moneda 2 4 4 5 2" xfId="5214" xr:uid="{CB7A8C31-9585-43F6-A848-A0B84CD2D18F}"/>
    <cellStyle name="Moneda 2 4 4 6" xfId="1930" xr:uid="{AF4E468B-494D-4837-B32F-380579092F8F}"/>
    <cellStyle name="Moneda 2 4 4 6 2" xfId="2824" xr:uid="{3408E5FC-62FD-497D-9D67-AEAC930703D5}"/>
    <cellStyle name="Moneda 2 4 4 7" xfId="2392" xr:uid="{F9CB5938-7C61-4DD6-A41A-EA4E73B5171E}"/>
    <cellStyle name="Moneda 2 4 40" xfId="4163" xr:uid="{1C6353D3-6CD2-4719-9E18-BA1422948D2F}"/>
    <cellStyle name="Moneda 2 4 40 2" xfId="6529" xr:uid="{94FC0ECC-E676-4B86-9A0B-ABA4BD47E9E6}"/>
    <cellStyle name="Moneda 2 4 41" xfId="4223" xr:uid="{2731141F-81DC-4FAD-9915-50313669FB58}"/>
    <cellStyle name="Moneda 2 4 41 2" xfId="6589" xr:uid="{08544110-27AC-44F3-A8F0-62F02C95CDC3}"/>
    <cellStyle name="Moneda 2 4 42" xfId="4283" xr:uid="{94FFAE3E-7358-45A3-AAB1-20C5A471268B}"/>
    <cellStyle name="Moneda 2 4 42 2" xfId="6649" xr:uid="{8D406B01-51A4-4DF5-8BD5-5FA9A7385808}"/>
    <cellStyle name="Moneda 2 4 43" xfId="2746" xr:uid="{BF25014D-7302-4628-88BC-92E8B6908D4A}"/>
    <cellStyle name="Moneda 2 4 43 2" xfId="5136" xr:uid="{3E123049-C42B-4EEF-BD8B-7FA4E59C19CE}"/>
    <cellStyle name="Moneda 2 4 44" xfId="4364" xr:uid="{162A86D0-82CA-4EFF-856E-500C88053913}"/>
    <cellStyle name="Moneda 2 4 44 2" xfId="6725" xr:uid="{009F580E-BC5E-409C-ADD4-E42B03122754}"/>
    <cellStyle name="Moneda 2 4 45" xfId="4394" xr:uid="{8D9CEC25-5E54-49FB-8322-1C9D382D0117}"/>
    <cellStyle name="Moneda 2 4 45 2" xfId="6755" xr:uid="{A20F195C-88EF-4BB7-A2EF-DBC679B24329}"/>
    <cellStyle name="Moneda 2 4 46" xfId="4553" xr:uid="{12D9E753-EF24-47AA-BF83-7794537754F4}"/>
    <cellStyle name="Moneda 2 4 46 2" xfId="6910" xr:uid="{2AD518A2-0CC8-498A-88B6-779962AF1700}"/>
    <cellStyle name="Moneda 2 4 47" xfId="4877" xr:uid="{C1EDB459-D8AC-4CBB-95D3-14DC2BA19DEF}"/>
    <cellStyle name="Moneda 2 4 47 2" xfId="7234" xr:uid="{7917AD62-F107-40DA-AAB7-55200C5727E5}"/>
    <cellStyle name="Moneda 2 4 48" xfId="2241" xr:uid="{1869C291-26C5-4A85-A9EE-A35212E85EAC}"/>
    <cellStyle name="Moneda 2 4 5" xfId="216" xr:uid="{BA90199A-D980-4688-8F11-C7A84C6F0A62}"/>
    <cellStyle name="Moneda 2 4 5 2" xfId="703" xr:uid="{D98BBEEF-0C1E-4055-9841-875055F11354}"/>
    <cellStyle name="Moneda 2 4 5 2 2" xfId="1164" xr:uid="{D1E8BED1-FC7F-40A4-85DA-D8DA33FD6674}"/>
    <cellStyle name="Moneda 2 4 5 2 2 2" xfId="7062" xr:uid="{824F7399-C6C2-4596-B893-2814E635B712}"/>
    <cellStyle name="Moneda 2 4 5 2 3" xfId="1625" xr:uid="{9CCE7855-9B3A-4035-A4DB-C6F387E9C189}"/>
    <cellStyle name="Moneda 2 4 5 2 3 2" xfId="4705" xr:uid="{4AA15079-A584-4336-A9D7-BC41B6608EAC}"/>
    <cellStyle name="Moneda 2 4 5 2 4" xfId="2085" xr:uid="{82FA8709-D911-4C7E-B6DF-BA7723DE405E}"/>
    <cellStyle name="Moneda 2 4 5 2 5" xfId="2547" xr:uid="{DE280DAE-89B9-470E-9741-7535D7260044}"/>
    <cellStyle name="Moneda 2 4 5 3" xfId="473" xr:uid="{A0F706E5-4EBB-449B-8F6E-57BE8AB4D741}"/>
    <cellStyle name="Moneda 2 4 5 3 2" xfId="7310" xr:uid="{B5302613-B172-4CB9-836E-B5E7AE57552C}"/>
    <cellStyle name="Moneda 2 4 5 3 3" xfId="4953" xr:uid="{89DFDA30-C749-4505-B75C-A9EA2400E7A6}"/>
    <cellStyle name="Moneda 2 4 5 4" xfId="934" xr:uid="{673490A8-43F7-42FE-9B9F-8645A481B5E7}"/>
    <cellStyle name="Moneda 2 4 5 4 2" xfId="5238" xr:uid="{45DD9465-E6CC-4E1B-B2AA-0A026046DE4B}"/>
    <cellStyle name="Moneda 2 4 5 5" xfId="1395" xr:uid="{EA7D1148-1171-4319-A4C6-FCA0A875964F}"/>
    <cellStyle name="Moneda 2 4 5 5 2" xfId="2848" xr:uid="{005D5259-CC17-4F04-93D2-CD2B1F13BA74}"/>
    <cellStyle name="Moneda 2 4 5 6" xfId="1855" xr:uid="{A9C62551-166D-46AC-AEC2-F13D6886DE35}"/>
    <cellStyle name="Moneda 2 4 5 7" xfId="2317" xr:uid="{65FAEF17-F973-4498-92DC-19C2AAA26993}"/>
    <cellStyle name="Moneda 2 4 6" xfId="627" xr:uid="{55F07A0C-2967-4F0B-93B3-AFC81EE1745B}"/>
    <cellStyle name="Moneda 2 4 6 2" xfId="1088" xr:uid="{F5164CF8-B4D1-41E9-810D-BE7798F528EC}"/>
    <cellStyle name="Moneda 2 4 6 2 2" xfId="5262" xr:uid="{A38947DF-3615-4F4A-A851-69D0D9410664}"/>
    <cellStyle name="Moneda 2 4 6 3" xfId="1549" xr:uid="{1792DDC0-C332-40AD-AA29-B0E519F169DC}"/>
    <cellStyle name="Moneda 2 4 6 3 2" xfId="2873" xr:uid="{0B228CCE-52B0-4B6A-8FA1-41020EB89D08}"/>
    <cellStyle name="Moneda 2 4 6 4" xfId="2009" xr:uid="{62347AEA-1AA1-45F0-8F0B-C35469D957F5}"/>
    <cellStyle name="Moneda 2 4 6 5" xfId="2471" xr:uid="{DECD7232-388D-473A-8AB7-3C6A6107ECFD}"/>
    <cellStyle name="Moneda 2 4 7" xfId="397" xr:uid="{6B6A4053-3FDD-4AD8-8DF0-D3DBE565D933}"/>
    <cellStyle name="Moneda 2 4 7 2" xfId="5286" xr:uid="{2707D7F1-75F6-4070-A978-4A9C06C683EB}"/>
    <cellStyle name="Moneda 2 4 7 3" xfId="2898" xr:uid="{8EB3421B-C99B-4AC9-B7B8-434204091D6C}"/>
    <cellStyle name="Moneda 2 4 8" xfId="858" xr:uid="{C7F5A65D-5F8B-4F44-956A-251539D9D0AA}"/>
    <cellStyle name="Moneda 2 4 8 2" xfId="5310" xr:uid="{CDFFC2E8-5849-4F37-96E4-0BA13546D6A5}"/>
    <cellStyle name="Moneda 2 4 8 3" xfId="2922" xr:uid="{1A802543-5008-4E97-8212-FA966A58FC84}"/>
    <cellStyle name="Moneda 2 4 9" xfId="1319" xr:uid="{06E4F7CF-497D-48E7-B860-95309C2EE541}"/>
    <cellStyle name="Moneda 2 4 9 2" xfId="5334" xr:uid="{6D976BCD-3E61-4309-9950-62C0DF592A29}"/>
    <cellStyle name="Moneda 2 4 9 3" xfId="2946" xr:uid="{0480DD7C-8CDB-4174-92EB-CE480C02DA3F}"/>
    <cellStyle name="Moneda 2 40" xfId="3911" xr:uid="{A242F2E3-D0DF-4D14-9E26-7ABF1A5E0A47}"/>
    <cellStyle name="Moneda 2 40 2" xfId="6277" xr:uid="{086D0F10-61DF-43A8-909D-6C1DDB3ACB58}"/>
    <cellStyle name="Moneda 2 41" xfId="3971" xr:uid="{63F51CEB-5F76-4F0C-8FC7-090CCC0510B9}"/>
    <cellStyle name="Moneda 2 41 2" xfId="6337" xr:uid="{2451C517-296A-4DFC-B484-365FD813CD62}"/>
    <cellStyle name="Moneda 2 42" xfId="4031" xr:uid="{97078EF2-1835-4B05-8061-57EF6834F95A}"/>
    <cellStyle name="Moneda 2 42 2" xfId="6397" xr:uid="{5E076741-CD23-45B1-9D9E-BBF8A20123B8}"/>
    <cellStyle name="Moneda 2 43" xfId="4091" xr:uid="{17C8EA5F-8351-4E64-AC60-BC4E92162767}"/>
    <cellStyle name="Moneda 2 43 2" xfId="6457" xr:uid="{8E0547CE-1819-4E28-8B7F-6C12BB5E7C9A}"/>
    <cellStyle name="Moneda 2 44" xfId="4151" xr:uid="{F9EF76D8-1DB3-4D5E-AF82-485D622FF446}"/>
    <cellStyle name="Moneda 2 44 2" xfId="6517" xr:uid="{92BD7415-DD95-4659-8786-9486817F8842}"/>
    <cellStyle name="Moneda 2 45" xfId="4211" xr:uid="{BF65A665-79F5-4AA2-9B99-26D5C41E9FBA}"/>
    <cellStyle name="Moneda 2 45 2" xfId="6577" xr:uid="{AFF6BDF0-927B-43E1-9EE3-A960B0FCB8AA}"/>
    <cellStyle name="Moneda 2 46" xfId="4271" xr:uid="{B8409594-394A-49F5-99C4-BB8C5A6856D5}"/>
    <cellStyle name="Moneda 2 46 2" xfId="6637" xr:uid="{1C5268ED-DB02-41FC-B310-D3040FAD5E12}"/>
    <cellStyle name="Moneda 2 47" xfId="2733" xr:uid="{ACD88F45-4844-4DEE-B7B3-3373F785C377}"/>
    <cellStyle name="Moneda 2 47 2" xfId="5124" xr:uid="{764C9891-4852-41BF-A8A1-4C364658B04F}"/>
    <cellStyle name="Moneda 2 48" xfId="4352" xr:uid="{1AE04271-A149-4041-8C05-DB4B3FD274D4}"/>
    <cellStyle name="Moneda 2 48 2" xfId="6713" xr:uid="{FA56FC76-B9A1-47D6-805A-BAB7A6011D94}"/>
    <cellStyle name="Moneda 2 49" xfId="4382" xr:uid="{0E8DBD4D-AAAF-426E-AEDC-4E53E0E82DBB}"/>
    <cellStyle name="Moneda 2 49 2" xfId="6743" xr:uid="{F1E0B2E3-7FD4-4AE3-B49E-F92F3435089D}"/>
    <cellStyle name="Moneda 2 5" xfId="51" xr:uid="{DD2BD448-5DDE-4855-82C2-6BC48CBB722E}"/>
    <cellStyle name="Moneda 2 5 10" xfId="3225" xr:uid="{CE0B3A04-F876-4968-A835-FF5B8FD3D619}"/>
    <cellStyle name="Moneda 2 5 10 2" xfId="5611" xr:uid="{77289926-29A2-4CF1-9CD0-CF8EA1FE2A3C}"/>
    <cellStyle name="Moneda 2 5 11" xfId="3255" xr:uid="{CC0AD2B9-DD7F-4FEE-B113-1A4242466688}"/>
    <cellStyle name="Moneda 2 5 11 2" xfId="5641" xr:uid="{474051EB-6B20-4189-9129-13820C328676}"/>
    <cellStyle name="Moneda 2 5 12" xfId="3286" xr:uid="{D7B281F3-576F-441B-99F7-6A62FC34CD6B}"/>
    <cellStyle name="Moneda 2 5 12 2" xfId="5671" xr:uid="{5DFCBAE9-A96F-4F6A-A94C-D42914A5BF5E}"/>
    <cellStyle name="Moneda 2 5 13" xfId="3317" xr:uid="{37127AB6-37BE-4E4B-BF86-54B626B1A336}"/>
    <cellStyle name="Moneda 2 5 13 2" xfId="5701" xr:uid="{FE069ADB-3818-4C8D-AABA-CB10196C6BF9}"/>
    <cellStyle name="Moneda 2 5 14" xfId="3347" xr:uid="{C3F18E80-22CA-423A-B008-22107D9FBA0E}"/>
    <cellStyle name="Moneda 2 5 14 2" xfId="5731" xr:uid="{7B8C412C-19E7-4757-A669-14F76A14F77F}"/>
    <cellStyle name="Moneda 2 5 15" xfId="3394" xr:uid="{E1011F71-2E20-4937-9B50-AE63C09914F5}"/>
    <cellStyle name="Moneda 2 5 15 2" xfId="5761" xr:uid="{C6D7E105-A39A-44B2-B37B-DB926309C5F9}"/>
    <cellStyle name="Moneda 2 5 16" xfId="3424" xr:uid="{F97690BD-B5B9-4946-87B3-484F20C1698A}"/>
    <cellStyle name="Moneda 2 5 16 2" xfId="5791" xr:uid="{DDDC7F5B-A824-4904-A42B-0F168CF32FA9}"/>
    <cellStyle name="Moneda 2 5 17" xfId="3454" xr:uid="{1406D024-651B-4330-9E01-9F7C8E14A137}"/>
    <cellStyle name="Moneda 2 5 17 2" xfId="5821" xr:uid="{478A54E6-C7BB-4080-B0FF-08E44E60250C}"/>
    <cellStyle name="Moneda 2 5 18" xfId="3484" xr:uid="{B41C807D-4077-4946-BF5B-E971FF71B4A1}"/>
    <cellStyle name="Moneda 2 5 18 2" xfId="5851" xr:uid="{73FE0A24-0AE2-4DA7-BD91-F28F91FF77AF}"/>
    <cellStyle name="Moneda 2 5 19" xfId="3514" xr:uid="{D7647F69-F1B0-4E5E-AE3D-971B7298460A}"/>
    <cellStyle name="Moneda 2 5 19 2" xfId="5881" xr:uid="{F9B3945A-75EB-4C02-886C-2C4A43ECD0F1}"/>
    <cellStyle name="Moneda 2 5 2" xfId="82" xr:uid="{E8601F67-7C07-4B33-9E1D-7CC7C6699CBF}"/>
    <cellStyle name="Moneda 2 5 2 10" xfId="4146" xr:uid="{4CDD0FDD-7218-4E96-85B6-B90B7BD291F2}"/>
    <cellStyle name="Moneda 2 5 2 10 2" xfId="6512" xr:uid="{0B53C4CC-7C48-4C76-982E-DAAFD54FA38B}"/>
    <cellStyle name="Moneda 2 5 2 11" xfId="4206" xr:uid="{A49E950F-209B-47C4-835B-9768343ED2C1}"/>
    <cellStyle name="Moneda 2 5 2 11 2" xfId="6572" xr:uid="{1A1F2A7E-32E4-4B63-A34A-6BD79379C12A}"/>
    <cellStyle name="Moneda 2 5 2 12" xfId="4266" xr:uid="{EEABB3E1-D413-41A2-981C-A9DEB3E803CA}"/>
    <cellStyle name="Moneda 2 5 2 12 2" xfId="6632" xr:uid="{6AF7936C-0CE7-45F6-AA98-A30550EAFDA6}"/>
    <cellStyle name="Moneda 2 5 2 13" xfId="4326" xr:uid="{A2AA0610-D110-4CB5-ABD4-B306937BD63D}"/>
    <cellStyle name="Moneda 2 5 2 13 2" xfId="6692" xr:uid="{6853C1AC-81B2-47E7-9BAD-70A6D42C069F}"/>
    <cellStyle name="Moneda 2 5 2 14" xfId="4437" xr:uid="{D023352D-CE60-499A-8DD0-0FFCC7C4DAF4}"/>
    <cellStyle name="Moneda 2 5 2 14 2" xfId="6798" xr:uid="{074FC81D-CCAE-4180-A07B-A6589F4F8454}"/>
    <cellStyle name="Moneda 2 5 2 15" xfId="4596" xr:uid="{C2278790-0AF6-479A-BC28-517EAAD9546A}"/>
    <cellStyle name="Moneda 2 5 2 15 2" xfId="6953" xr:uid="{6C36C599-9CC3-476C-9147-9F8671C84F89}"/>
    <cellStyle name="Moneda 2 5 2 16" xfId="4920" xr:uid="{D09E8A81-E505-4F61-A1D7-D62CDE5545F3}"/>
    <cellStyle name="Moneda 2 5 2 16 2" xfId="7277" xr:uid="{1841BD51-545C-4164-AD62-6DEBBC4E80D6}"/>
    <cellStyle name="Moneda 2 5 2 17" xfId="5371" xr:uid="{6088A12E-D4D0-478D-A73A-F8699864F0E8}"/>
    <cellStyle name="Moneda 2 5 2 18" xfId="2983" xr:uid="{88FD4798-1608-4985-9AAD-8EAC88D15C3C}"/>
    <cellStyle name="Moneda 2 5 2 19" xfId="2284" xr:uid="{140E4112-68B4-4D08-94B5-7AA279D58CE6}"/>
    <cellStyle name="Moneda 2 5 2 2" xfId="183" xr:uid="{77B7AB98-DAB0-4F9C-B508-97F450FC4634}"/>
    <cellStyle name="Moneda 2 5 2 2 2" xfId="357" xr:uid="{EB5807EA-6DDA-47D1-B7AE-D6F7B4A89BC2}"/>
    <cellStyle name="Moneda 2 5 2 2 2 2" xfId="821" xr:uid="{2146D3DC-7940-4B64-A454-0A57079FE96C}"/>
    <cellStyle name="Moneda 2 5 2 2 2 2 2" xfId="7199" xr:uid="{384606D0-1907-4570-8BA5-BD7C753AAA76}"/>
    <cellStyle name="Moneda 2 5 2 2 2 2 3" xfId="4842" xr:uid="{B12F0C37-51DF-4006-AAC7-973F92F84507}"/>
    <cellStyle name="Moneda 2 5 2 2 2 3" xfId="1282" xr:uid="{24BB384C-4EFA-4D3A-B913-8FA1420AC3F8}"/>
    <cellStyle name="Moneda 2 5 2 2 2 3 2" xfId="6874" xr:uid="{44CA5E5D-4B96-423F-8929-7013C563729F}"/>
    <cellStyle name="Moneda 2 5 2 2 2 4" xfId="1743" xr:uid="{187CA598-FCF3-4ECC-86DB-D5C3DA6320E3}"/>
    <cellStyle name="Moneda 2 5 2 2 2 4 2" xfId="4516" xr:uid="{46C697AF-7939-4032-838B-F18556D1FAC3}"/>
    <cellStyle name="Moneda 2 5 2 2 2 5" xfId="2203" xr:uid="{D5AC2ED5-E18B-46A6-8885-3A5670822721}"/>
    <cellStyle name="Moneda 2 5 2 2 2 6" xfId="2665" xr:uid="{F4D442B0-B4C8-4DF6-A6EF-72446A10BCEF}"/>
    <cellStyle name="Moneda 2 5 2 2 3" xfId="591" xr:uid="{1868D6C5-19B0-4C08-89CC-1477574077AB}"/>
    <cellStyle name="Moneda 2 5 2 2 3 2" xfId="7029" xr:uid="{CC85236C-7B57-42AC-A548-6DA28F78A6BF}"/>
    <cellStyle name="Moneda 2 5 2 2 3 3" xfId="4672" xr:uid="{30B5704C-15F9-4931-80FC-E127E13043A9}"/>
    <cellStyle name="Moneda 2 5 2 2 4" xfId="1052" xr:uid="{19D9E912-66E2-4C63-BC15-C6891134B7EA}"/>
    <cellStyle name="Moneda 2 5 2 2 4 2" xfId="7428" xr:uid="{CD871440-118B-4B3D-A19A-3BF2CC6250CC}"/>
    <cellStyle name="Moneda 2 5 2 2 4 3" xfId="5071" xr:uid="{0AA1161E-4695-4B78-817F-F823EAB7F3FE}"/>
    <cellStyle name="Moneda 2 5 2 2 5" xfId="1513" xr:uid="{BA38A9D8-62C3-4F20-9CD3-27C681FC16DA}"/>
    <cellStyle name="Moneda 2 5 2 2 5 2" xfId="6032" xr:uid="{93EF7D0D-0ABC-4774-BE70-D25A131B873D}"/>
    <cellStyle name="Moneda 2 5 2 2 6" xfId="1973" xr:uid="{3ACD1780-9112-4C40-AF4C-5B300E3509CB}"/>
    <cellStyle name="Moneda 2 5 2 2 6 2" xfId="3666" xr:uid="{49E4B67D-E7E9-43AA-9DAF-D5F66201D642}"/>
    <cellStyle name="Moneda 2 5 2 2 7" xfId="2435" xr:uid="{85C39B25-4629-4193-8BDD-238B0CC5EAB8}"/>
    <cellStyle name="Moneda 2 5 2 3" xfId="259" xr:uid="{BAC5A141-333C-45B2-8756-F0F5DA12DEC6}"/>
    <cellStyle name="Moneda 2 5 2 3 2" xfId="746" xr:uid="{5FB3B6DD-D65F-4E26-B19E-3F6417573FEC}"/>
    <cellStyle name="Moneda 2 5 2 3 2 2" xfId="1207" xr:uid="{DF2D16AC-963C-4A4C-B517-B431EB1F2E46}"/>
    <cellStyle name="Moneda 2 5 2 3 2 2 2" xfId="7105" xr:uid="{2BC4D224-75A0-4243-8279-3972086C9599}"/>
    <cellStyle name="Moneda 2 5 2 3 2 3" xfId="1668" xr:uid="{9DFDCB0F-5AD7-42C8-BCE8-1BED9E97C905}"/>
    <cellStyle name="Moneda 2 5 2 3 2 3 2" xfId="4748" xr:uid="{AEA23B46-F1EF-4898-A077-0176F7C05ED9}"/>
    <cellStyle name="Moneda 2 5 2 3 2 4" xfId="2128" xr:uid="{0728D8CF-BEF8-411B-A41C-0D8878C5AA00}"/>
    <cellStyle name="Moneda 2 5 2 3 2 5" xfId="2590" xr:uid="{EA620CCC-BD0E-49EA-8B3B-6D29E1682E3F}"/>
    <cellStyle name="Moneda 2 5 2 3 3" xfId="516" xr:uid="{19AA0FE5-6959-47A8-A0A0-AABAE5732479}"/>
    <cellStyle name="Moneda 2 5 2 3 3 2" xfId="7353" xr:uid="{61847521-03E7-46C4-80BD-981A481DB544}"/>
    <cellStyle name="Moneda 2 5 2 3 3 3" xfId="4996" xr:uid="{C58725C7-D709-4746-A596-23AB6EE625B4}"/>
    <cellStyle name="Moneda 2 5 2 3 4" xfId="977" xr:uid="{3AAEFF53-8208-4BF9-AE18-47F6FDC6D6AC}"/>
    <cellStyle name="Moneda 2 5 2 3 4 2" xfId="6092" xr:uid="{5B6C15F5-A143-4E7C-BE75-6638EF2B940D}"/>
    <cellStyle name="Moneda 2 5 2 3 5" xfId="1438" xr:uid="{0DE19928-DB9F-4717-A257-AD5BC6EC852B}"/>
    <cellStyle name="Moneda 2 5 2 3 5 2" xfId="3726" xr:uid="{943F0FF0-B235-4E3B-B341-9A15ABBF314B}"/>
    <cellStyle name="Moneda 2 5 2 3 6" xfId="1898" xr:uid="{E8AB20AC-2485-4526-9006-B2221A184891}"/>
    <cellStyle name="Moneda 2 5 2 3 7" xfId="2360" xr:uid="{2204E3A3-A125-42AE-90AA-BFEEB0CA9604}"/>
    <cellStyle name="Moneda 2 5 2 4" xfId="670" xr:uid="{BD5B7532-F68A-4ED3-8877-4AA4573E7C94}"/>
    <cellStyle name="Moneda 2 5 2 4 2" xfId="1131" xr:uid="{8A775636-BFA5-4F1B-B930-B46775B3FAC4}"/>
    <cellStyle name="Moneda 2 5 2 4 2 2" xfId="6152" xr:uid="{8E45CFE0-C03D-4EA6-897D-E23AB40C6380}"/>
    <cellStyle name="Moneda 2 5 2 4 3" xfId="1592" xr:uid="{2A52A945-1C3A-464A-ACFA-18A04E41EC72}"/>
    <cellStyle name="Moneda 2 5 2 4 3 2" xfId="3786" xr:uid="{4B1CBDFD-D7AC-4E71-946C-3F254B831CAF}"/>
    <cellStyle name="Moneda 2 5 2 4 4" xfId="2052" xr:uid="{721DD860-D7CF-4141-AF51-F3E97C367E6F}"/>
    <cellStyle name="Moneda 2 5 2 4 5" xfId="2514" xr:uid="{24CC686B-1C48-4A4F-8039-1D9F1D6E7A45}"/>
    <cellStyle name="Moneda 2 5 2 5" xfId="440" xr:uid="{1755F353-E828-4125-ABB2-82D870D13E6E}"/>
    <cellStyle name="Moneda 2 5 2 5 2" xfId="6212" xr:uid="{1B6F55A6-CC4B-411B-81B4-D3F65FF51C61}"/>
    <cellStyle name="Moneda 2 5 2 5 3" xfId="3846" xr:uid="{F4A80B66-D583-47FF-89E8-C9E48EDC1763}"/>
    <cellStyle name="Moneda 2 5 2 6" xfId="901" xr:uid="{99DCF332-A13F-4BA3-9F5D-88AD00133DF5}"/>
    <cellStyle name="Moneda 2 5 2 6 2" xfId="6272" xr:uid="{B6E814B7-FA3E-43D0-A72C-6804BCC35667}"/>
    <cellStyle name="Moneda 2 5 2 6 3" xfId="3906" xr:uid="{AC5C5D89-7202-4FF3-8670-9CFB35D20F0B}"/>
    <cellStyle name="Moneda 2 5 2 7" xfId="1362" xr:uid="{75B23CB0-34AB-402C-A198-4AFE763C412E}"/>
    <cellStyle name="Moneda 2 5 2 7 2" xfId="6332" xr:uid="{E1BBAD68-2F4A-4CCA-BBB6-9480F17A2D37}"/>
    <cellStyle name="Moneda 2 5 2 7 3" xfId="3966" xr:uid="{A69673A3-6ABB-4164-A51C-FEAE763E6585}"/>
    <cellStyle name="Moneda 2 5 2 8" xfId="1822" xr:uid="{A234E767-8ED7-469C-B3B1-4F680BD85E10}"/>
    <cellStyle name="Moneda 2 5 2 8 2" xfId="6392" xr:uid="{D82544B8-AB7B-49E6-9C7F-2BD5E10CCB8D}"/>
    <cellStyle name="Moneda 2 5 2 8 3" xfId="4026" xr:uid="{D4D46758-0F06-491B-BADB-3A0C92C34991}"/>
    <cellStyle name="Moneda 2 5 2 9" xfId="4086" xr:uid="{7FB9B942-1F6C-4DCB-869A-44916794DAC6}"/>
    <cellStyle name="Moneda 2 5 2 9 2" xfId="6452" xr:uid="{C7B843EA-E185-40FC-A928-0307CED5809F}"/>
    <cellStyle name="Moneda 2 5 20" xfId="3544" xr:uid="{2130C092-BE56-4E76-9EB6-911A7E4F0F5F}"/>
    <cellStyle name="Moneda 2 5 20 2" xfId="5911" xr:uid="{4F25A542-686C-4D19-8D9C-AA66F9B83EED}"/>
    <cellStyle name="Moneda 2 5 21" xfId="3575" xr:uid="{CF853815-24FA-4D29-B831-6D5D84E0A341}"/>
    <cellStyle name="Moneda 2 5 21 2" xfId="5941" xr:uid="{F05E4851-5717-4D5C-9BAA-55DC327260EF}"/>
    <cellStyle name="Moneda 2 5 22" xfId="3605" xr:uid="{192AE8B5-33BB-410A-AD01-047EA5CB0ABF}"/>
    <cellStyle name="Moneda 2 5 22 2" xfId="5971" xr:uid="{BBF96512-78EB-45C6-B77B-A32065706D60}"/>
    <cellStyle name="Moneda 2 5 23" xfId="3636" xr:uid="{E7B09325-3739-4D62-A6CB-4DECFA265D67}"/>
    <cellStyle name="Moneda 2 5 23 2" xfId="6002" xr:uid="{3BCB5A77-D9A0-4EA8-995D-EA0D407DF149}"/>
    <cellStyle name="Moneda 2 5 24" xfId="3696" xr:uid="{62A68BAB-3ADD-4609-8B96-1A30EB9FBC7A}"/>
    <cellStyle name="Moneda 2 5 24 2" xfId="6062" xr:uid="{EE4C2201-A64D-4E97-83DD-80A8082FC7B4}"/>
    <cellStyle name="Moneda 2 5 25" xfId="3756" xr:uid="{A4F14AA1-2181-4897-90AA-0B9577533B1A}"/>
    <cellStyle name="Moneda 2 5 25 2" xfId="6122" xr:uid="{714B0B0D-261E-4D54-899B-1E5246731510}"/>
    <cellStyle name="Moneda 2 5 26" xfId="3816" xr:uid="{F729FE15-2BC8-4696-BB54-21A4E8CA4674}"/>
    <cellStyle name="Moneda 2 5 26 2" xfId="6182" xr:uid="{2FAE2333-04C4-4397-8D85-090074FF63E1}"/>
    <cellStyle name="Moneda 2 5 27" xfId="3876" xr:uid="{6EC3E35B-1D3C-43BF-84E7-9E3B08DF404D}"/>
    <cellStyle name="Moneda 2 5 27 2" xfId="6242" xr:uid="{D4F5E437-CD61-4E3F-8FCA-CC4AC2361CBF}"/>
    <cellStyle name="Moneda 2 5 28" xfId="3936" xr:uid="{89E07303-6E5C-4EAB-8D43-9556FFBA6C4D}"/>
    <cellStyle name="Moneda 2 5 28 2" xfId="6302" xr:uid="{3C45DB44-3EDA-449B-A613-7E9A51B14E91}"/>
    <cellStyle name="Moneda 2 5 29" xfId="3996" xr:uid="{87EAD0B0-84FD-40F4-A502-E2EAFFF97207}"/>
    <cellStyle name="Moneda 2 5 29 2" xfId="6362" xr:uid="{B1F522E9-90C1-478A-A29A-A181858056B1}"/>
    <cellStyle name="Moneda 2 5 3" xfId="153" xr:uid="{00F62680-B0C0-4964-A3AE-0996BDDDFCBC}"/>
    <cellStyle name="Moneda 2 5 3 2" xfId="327" xr:uid="{BF4B6CA1-624A-42BD-9FD3-E9BC7B7C185F}"/>
    <cellStyle name="Moneda 2 5 3 2 2" xfId="791" xr:uid="{12CE32F8-94AE-491C-9BA1-0A9CFF4E362D}"/>
    <cellStyle name="Moneda 2 5 3 2 2 2" xfId="7169" xr:uid="{F49F4ED1-9817-4234-BD27-08133B946326}"/>
    <cellStyle name="Moneda 2 5 3 2 2 3" xfId="4812" xr:uid="{67CA52AB-DD1D-476E-A71E-198952FA895B}"/>
    <cellStyle name="Moneda 2 5 3 2 3" xfId="1252" xr:uid="{77873EFE-9DF0-46AC-B984-503207B5B9D6}"/>
    <cellStyle name="Moneda 2 5 3 2 3 2" xfId="6844" xr:uid="{FD291133-E5A5-4C6E-A155-27664CECCF29}"/>
    <cellStyle name="Moneda 2 5 3 2 4" xfId="1713" xr:uid="{A85DC278-AEC1-435A-98E3-2F7180551776}"/>
    <cellStyle name="Moneda 2 5 3 2 4 2" xfId="4486" xr:uid="{536EA9FA-0CD7-48CE-A321-A8F417CF5A6C}"/>
    <cellStyle name="Moneda 2 5 3 2 5" xfId="2173" xr:uid="{CF368DFF-BC3C-4ED1-BDF9-5DADCC2A7624}"/>
    <cellStyle name="Moneda 2 5 3 2 6" xfId="2635" xr:uid="{4640FF4F-929D-4403-88C3-1E095902D476}"/>
    <cellStyle name="Moneda 2 5 3 3" xfId="561" xr:uid="{83A176A0-B6B3-47C3-91E5-21503142A35A}"/>
    <cellStyle name="Moneda 2 5 3 3 2" xfId="6999" xr:uid="{6C86DB9C-C9D8-44A3-A797-DE8783693235}"/>
    <cellStyle name="Moneda 2 5 3 3 3" xfId="4642" xr:uid="{FB8DA835-85F5-4CEF-884A-4D075DAA8B30}"/>
    <cellStyle name="Moneda 2 5 3 4" xfId="1022" xr:uid="{AD7F72C7-B388-4CA0-9D40-A046AA1A49E8}"/>
    <cellStyle name="Moneda 2 5 3 4 2" xfId="7398" xr:uid="{9732815E-5977-4057-AC29-04B1F7657777}"/>
    <cellStyle name="Moneda 2 5 3 4 3" xfId="5041" xr:uid="{2F421355-0A37-47A3-9AB3-858E0FE6A570}"/>
    <cellStyle name="Moneda 2 5 3 5" xfId="1483" xr:uid="{B2CC1140-CEA5-4502-BF59-87416B8AC040}"/>
    <cellStyle name="Moneda 2 5 3 5 2" xfId="5401" xr:uid="{5CEEC8CD-B9B3-4F55-9743-900284520ECA}"/>
    <cellStyle name="Moneda 2 5 3 6" xfId="1943" xr:uid="{555FD97F-E78F-4485-8F37-6BAB31C47941}"/>
    <cellStyle name="Moneda 2 5 3 6 2" xfId="3013" xr:uid="{2D75E556-FC22-479B-9199-00AE2225B86D}"/>
    <cellStyle name="Moneda 2 5 3 7" xfId="2405" xr:uid="{6E97A1B9-FA50-4421-BD6F-F40011681703}"/>
    <cellStyle name="Moneda 2 5 30" xfId="4056" xr:uid="{F8D17C59-4CC4-450B-8BC2-8C3B100F7BD8}"/>
    <cellStyle name="Moneda 2 5 30 2" xfId="6422" xr:uid="{5CBAE89D-5710-4B9B-BEAA-E8BE14505835}"/>
    <cellStyle name="Moneda 2 5 31" xfId="4116" xr:uid="{812EB07F-9435-4759-B140-8B98996C0FA1}"/>
    <cellStyle name="Moneda 2 5 31 2" xfId="6482" xr:uid="{5507751E-7BD9-4B33-8203-3AA27A1A1A2A}"/>
    <cellStyle name="Moneda 2 5 32" xfId="4176" xr:uid="{C1DF8588-8695-4903-BE92-9EE21F7EFAC3}"/>
    <cellStyle name="Moneda 2 5 32 2" xfId="6542" xr:uid="{34190B08-5901-4F59-9DDA-3154248DFD1B}"/>
    <cellStyle name="Moneda 2 5 33" xfId="4236" xr:uid="{C90AD3AC-D425-4D87-8AF9-1BF56B518352}"/>
    <cellStyle name="Moneda 2 5 33 2" xfId="6602" xr:uid="{3D5C8CAB-D911-4EC7-9D7E-913CD158BD5F}"/>
    <cellStyle name="Moneda 2 5 34" xfId="4296" xr:uid="{AC7D7DA8-AC4F-4BDE-A876-E6235C223B0F}"/>
    <cellStyle name="Moneda 2 5 34 2" xfId="6662" xr:uid="{34D2C54C-5C80-47B0-8F64-FAB36EBF98D3}"/>
    <cellStyle name="Moneda 2 5 35" xfId="4377" xr:uid="{2B2CCCD7-0A20-4C4A-A316-D1C25323C390}"/>
    <cellStyle name="Moneda 2 5 35 2" xfId="6738" xr:uid="{C5066F95-0DFD-4808-BA17-CCD6B3B4DB6F}"/>
    <cellStyle name="Moneda 2 5 36" xfId="4407" xr:uid="{72CE4FBA-143A-4FC7-A675-133D7DFDAFE5}"/>
    <cellStyle name="Moneda 2 5 36 2" xfId="6768" xr:uid="{DD698C08-B49F-4AF8-91FC-16EF9D134F54}"/>
    <cellStyle name="Moneda 2 5 37" xfId="4566" xr:uid="{BDA10821-8281-4034-A84E-8597F97EEDDF}"/>
    <cellStyle name="Moneda 2 5 37 2" xfId="6923" xr:uid="{3D37EC4D-BF48-4FFC-9761-A21612699BD8}"/>
    <cellStyle name="Moneda 2 5 38" xfId="4890" xr:uid="{096CD6B8-CDE5-4D80-88A0-A22961C0E16B}"/>
    <cellStyle name="Moneda 2 5 38 2" xfId="7247" xr:uid="{A151DAF9-A450-4597-993A-EBD46AE44F9A}"/>
    <cellStyle name="Moneda 2 5 39" xfId="5142" xr:uid="{F127B5C8-131E-4665-BC5B-48ABE5BBA6B6}"/>
    <cellStyle name="Moneda 2 5 4" xfId="229" xr:uid="{F885E60C-B8CA-4806-AB73-0C62A27837AA}"/>
    <cellStyle name="Moneda 2 5 4 2" xfId="716" xr:uid="{1449AF8A-59C7-4635-802A-3F1342408C3A}"/>
    <cellStyle name="Moneda 2 5 4 2 2" xfId="1177" xr:uid="{567115BA-33C6-435F-BF11-CE86F1D130ED}"/>
    <cellStyle name="Moneda 2 5 4 2 2 2" xfId="7075" xr:uid="{3687681F-3BCA-4C3A-997A-63AF3A6AAA8D}"/>
    <cellStyle name="Moneda 2 5 4 2 3" xfId="1638" xr:uid="{D9EB769E-FE15-49D5-B4BA-9A909417044A}"/>
    <cellStyle name="Moneda 2 5 4 2 3 2" xfId="4718" xr:uid="{7126FA89-1458-4DDB-BB86-8C7207B6EA97}"/>
    <cellStyle name="Moneda 2 5 4 2 4" xfId="2098" xr:uid="{5F1312F5-D4F4-43EB-8C8B-6BD308A81790}"/>
    <cellStyle name="Moneda 2 5 4 2 5" xfId="2560" xr:uid="{E27B9494-9B76-413E-A6D3-EAB108AECA52}"/>
    <cellStyle name="Moneda 2 5 4 3" xfId="486" xr:uid="{DB40E8E9-4FE5-43A9-9430-418124C9B22A}"/>
    <cellStyle name="Moneda 2 5 4 3 2" xfId="7323" xr:uid="{05C6BC2B-1F3D-4328-8A5E-7B054F5A2358}"/>
    <cellStyle name="Moneda 2 5 4 3 3" xfId="4966" xr:uid="{2C14175A-1967-480E-819F-90899942668D}"/>
    <cellStyle name="Moneda 2 5 4 4" xfId="947" xr:uid="{1560EA0E-4416-4FE5-912E-09A28F448EB9}"/>
    <cellStyle name="Moneda 2 5 4 4 2" xfId="5431" xr:uid="{B72A49E5-A28E-4F9A-B7C7-2E19797DF606}"/>
    <cellStyle name="Moneda 2 5 4 5" xfId="1408" xr:uid="{1D8F0BEE-7C9F-4F4E-A710-478DCAE9A98E}"/>
    <cellStyle name="Moneda 2 5 4 5 2" xfId="3043" xr:uid="{33E4BF09-B0B6-4ED8-B2D8-C19338F8E824}"/>
    <cellStyle name="Moneda 2 5 4 6" xfId="1868" xr:uid="{F7F45863-D343-48C9-8744-FB68797B15C0}"/>
    <cellStyle name="Moneda 2 5 4 7" xfId="2330" xr:uid="{698621FE-94A3-401F-8879-675F10EB9C7E}"/>
    <cellStyle name="Moneda 2 5 40" xfId="2752" xr:uid="{4BDBB1DC-B5DF-4844-BA37-3F653D13534F}"/>
    <cellStyle name="Moneda 2 5 41" xfId="2254" xr:uid="{44882E0F-477E-4DD8-9C49-BEDACFFAC858}"/>
    <cellStyle name="Moneda 2 5 5" xfId="640" xr:uid="{B23E4DC5-9981-476D-8DA3-64D7B1677BAC}"/>
    <cellStyle name="Moneda 2 5 5 2" xfId="1101" xr:uid="{79B6ED1E-C4EE-4495-911E-A56937071534}"/>
    <cellStyle name="Moneda 2 5 5 2 2" xfId="5461" xr:uid="{199328A0-CA99-4B2D-87C2-A3C52D2DCD87}"/>
    <cellStyle name="Moneda 2 5 5 3" xfId="1562" xr:uid="{B310CE63-758C-465C-89EF-BBC102EC90A0}"/>
    <cellStyle name="Moneda 2 5 5 3 2" xfId="3073" xr:uid="{B30455CE-039C-4763-8CD9-43BFBC02F6EA}"/>
    <cellStyle name="Moneda 2 5 5 4" xfId="2022" xr:uid="{736CCEE6-89C8-4BCE-BF5E-363F7237891E}"/>
    <cellStyle name="Moneda 2 5 5 5" xfId="2484" xr:uid="{03EC3F5E-272D-4046-A850-4EF76C7BF044}"/>
    <cellStyle name="Moneda 2 5 6" xfId="410" xr:uid="{CE70E3C1-369E-4844-9C37-6C00B32DA616}"/>
    <cellStyle name="Moneda 2 5 6 2" xfId="5491" xr:uid="{5060AEF4-57A4-4239-8059-8A066DA2BB4D}"/>
    <cellStyle name="Moneda 2 5 6 3" xfId="3103" xr:uid="{4F856F34-9B84-479E-A442-90BBD0210CEF}"/>
    <cellStyle name="Moneda 2 5 7" xfId="871" xr:uid="{D5B5FC0C-C575-4ED7-8E31-E462A77692D8}"/>
    <cellStyle name="Moneda 2 5 7 2" xfId="5521" xr:uid="{23104641-DF1A-46E2-8FAE-B63EF822221C}"/>
    <cellStyle name="Moneda 2 5 7 3" xfId="3133" xr:uid="{0171664C-5487-4F57-9426-4C7A6A600331}"/>
    <cellStyle name="Moneda 2 5 8" xfId="1332" xr:uid="{5066611E-6741-4436-BAAA-845205A5211D}"/>
    <cellStyle name="Moneda 2 5 8 2" xfId="5551" xr:uid="{AB20E46F-B8EA-4D59-AB0C-DEAE92303E8F}"/>
    <cellStyle name="Moneda 2 5 8 3" xfId="3164" xr:uid="{6F129C26-2554-463D-A5A0-639F8EA31DFA}"/>
    <cellStyle name="Moneda 2 5 9" xfId="1792" xr:uid="{B8C76F22-0598-4231-8CF9-4E6A9E0396C9}"/>
    <cellStyle name="Moneda 2 5 9 2" xfId="5581" xr:uid="{9358AE17-EDB1-4CE7-AD58-F37B0602B3A4}"/>
    <cellStyle name="Moneda 2 5 9 3" xfId="3195" xr:uid="{D9470E61-EEC9-4CE0-8D87-5E8551AA4F2D}"/>
    <cellStyle name="Moneda 2 50" xfId="4541" xr:uid="{FD7B3164-9BA4-4E6F-B995-A7BD32DC8727}"/>
    <cellStyle name="Moneda 2 50 2" xfId="6898" xr:uid="{9A9A8DA6-56C5-4DEE-A09D-978BE242C92F}"/>
    <cellStyle name="Moneda 2 51" xfId="4865" xr:uid="{FBFD1C4B-3971-4C2B-99F4-B04B9F70FCA6}"/>
    <cellStyle name="Moneda 2 51 2" xfId="7222" xr:uid="{CC9964AA-BE05-4A17-83BA-B5CEB85163FF}"/>
    <cellStyle name="Moneda 2 52" xfId="5097" xr:uid="{5E6A33A0-1C5C-4FFF-8DD5-7508CBFA973F}"/>
    <cellStyle name="Moneda 2 53" xfId="2693" xr:uid="{5C93C4A9-4A3B-43BB-AEE6-894AFE266A88}"/>
    <cellStyle name="Moneda 2 54" xfId="2229" xr:uid="{99119234-B928-4630-A7A8-53FFF48ADC1E}"/>
    <cellStyle name="Moneda 2 6" xfId="56" xr:uid="{B0959143-C72F-411D-9B04-0C5045CD765B}"/>
    <cellStyle name="Moneda 2 6 10" xfId="4121" xr:uid="{F745E10B-07D4-4FA1-A63D-C3A14AE05670}"/>
    <cellStyle name="Moneda 2 6 10 2" xfId="6487" xr:uid="{C5F897E8-9C86-427D-B423-A7472D9C316C}"/>
    <cellStyle name="Moneda 2 6 11" xfId="4181" xr:uid="{05691565-1582-4AD8-81CC-04AEED37A122}"/>
    <cellStyle name="Moneda 2 6 11 2" xfId="6547" xr:uid="{D0D3D32D-F8A4-424D-8CD0-C2B5B6E1EC17}"/>
    <cellStyle name="Moneda 2 6 12" xfId="4241" xr:uid="{4E0E8C5C-E32C-4F44-BDBD-C9EF54DE49B6}"/>
    <cellStyle name="Moneda 2 6 12 2" xfId="6607" xr:uid="{6A38FFDB-4F6A-46DB-BDA7-8280B0FFB58A}"/>
    <cellStyle name="Moneda 2 6 13" xfId="4301" xr:uid="{4BD94DEF-2270-42AC-AC68-B4111B97EB26}"/>
    <cellStyle name="Moneda 2 6 13 2" xfId="6667" xr:uid="{05556B8F-6094-428C-8766-BBD1F8BC89F8}"/>
    <cellStyle name="Moneda 2 6 14" xfId="4412" xr:uid="{8EC4153B-EE4A-41C4-89D1-EF482C6DD15F}"/>
    <cellStyle name="Moneda 2 6 14 2" xfId="6773" xr:uid="{74E182F0-3BA7-407A-A5A0-036F64FDC463}"/>
    <cellStyle name="Moneda 2 6 15" xfId="4571" xr:uid="{11ACEE0D-3076-45D3-B91A-088E03B7914D}"/>
    <cellStyle name="Moneda 2 6 15 2" xfId="6928" xr:uid="{365FCC63-AE74-425A-9F74-261D424E0414}"/>
    <cellStyle name="Moneda 2 6 16" xfId="4895" xr:uid="{282E0102-066C-4362-8D46-F1309779983A}"/>
    <cellStyle name="Moneda 2 6 16 2" xfId="7252" xr:uid="{7069640E-DEDE-4D50-B4F2-A0C58290F56D}"/>
    <cellStyle name="Moneda 2 6 17" xfId="5154" xr:uid="{AFA221D3-CCA2-498F-8E5F-6D529082074C}"/>
    <cellStyle name="Moneda 2 6 18" xfId="2764" xr:uid="{75CAF9E8-5D8A-4692-8CBF-B395325DA105}"/>
    <cellStyle name="Moneda 2 6 19" xfId="2259" xr:uid="{A865051C-D634-4836-8864-5C540434A6CB}"/>
    <cellStyle name="Moneda 2 6 2" xfId="158" xr:uid="{9C94FAB9-201B-44BB-9657-D8A27DCAB01B}"/>
    <cellStyle name="Moneda 2 6 2 2" xfId="332" xr:uid="{988BF007-1125-4F12-9B2E-5EB0880824C8}"/>
    <cellStyle name="Moneda 2 6 2 2 2" xfId="796" xr:uid="{BAA099B7-72A5-4505-A837-AFEA7D6B1392}"/>
    <cellStyle name="Moneda 2 6 2 2 2 2" xfId="7174" xr:uid="{13891190-ACAB-4C02-8085-6ADA9A904840}"/>
    <cellStyle name="Moneda 2 6 2 2 2 3" xfId="4817" xr:uid="{DDBD1E8A-4726-4418-9270-831D7FFA36CC}"/>
    <cellStyle name="Moneda 2 6 2 2 3" xfId="1257" xr:uid="{EDBB8C0E-2404-4520-9301-3B10ABF768B1}"/>
    <cellStyle name="Moneda 2 6 2 2 3 2" xfId="6849" xr:uid="{D3C2F741-EAD9-43F8-9AF3-2386D9A11271}"/>
    <cellStyle name="Moneda 2 6 2 2 4" xfId="1718" xr:uid="{91E230A8-6DDC-4066-9204-C5DA6167AEFE}"/>
    <cellStyle name="Moneda 2 6 2 2 4 2" xfId="4491" xr:uid="{543A5AB8-909A-4D4D-AE37-0AB963271CD1}"/>
    <cellStyle name="Moneda 2 6 2 2 5" xfId="2178" xr:uid="{DA224FF5-3A93-4509-853B-5FB2102B89CD}"/>
    <cellStyle name="Moneda 2 6 2 2 6" xfId="2640" xr:uid="{A10DC897-FE7A-4A7A-8C2D-EBF807B52617}"/>
    <cellStyle name="Moneda 2 6 2 3" xfId="566" xr:uid="{12DE61B2-54C6-4D7A-8CA4-EC39919E7435}"/>
    <cellStyle name="Moneda 2 6 2 3 2" xfId="7004" xr:uid="{8516A761-3C83-498B-B189-D03A3360AA87}"/>
    <cellStyle name="Moneda 2 6 2 3 3" xfId="4647" xr:uid="{3651D54A-898B-49EB-8968-51C39EC15F39}"/>
    <cellStyle name="Moneda 2 6 2 4" xfId="1027" xr:uid="{2579415B-35EE-415F-B5DE-C400BE50D86C}"/>
    <cellStyle name="Moneda 2 6 2 4 2" xfId="7403" xr:uid="{66406AD9-68AD-4D29-A4DA-F250095D9FF2}"/>
    <cellStyle name="Moneda 2 6 2 4 3" xfId="5046" xr:uid="{1F04F72D-AA9A-4962-A804-8F22B1248A35}"/>
    <cellStyle name="Moneda 2 6 2 5" xfId="1488" xr:uid="{B6A59F8C-881A-4B7C-81CE-0020B2DE7FC9}"/>
    <cellStyle name="Moneda 2 6 2 5 2" xfId="6007" xr:uid="{8CB0D731-D7C1-4614-81E4-2AC3CE0AF41A}"/>
    <cellStyle name="Moneda 2 6 2 6" xfId="1948" xr:uid="{B989E3A8-D43D-4A9C-9098-5CC6793E3ABD}"/>
    <cellStyle name="Moneda 2 6 2 6 2" xfId="3641" xr:uid="{375102A2-F420-4E3A-A756-39C2B823AE29}"/>
    <cellStyle name="Moneda 2 6 2 7" xfId="2410" xr:uid="{A7301F4E-D887-4393-AB9B-13B74F8A30F5}"/>
    <cellStyle name="Moneda 2 6 3" xfId="234" xr:uid="{260FADF0-A3D8-4221-8FDE-1E69E0CE87A1}"/>
    <cellStyle name="Moneda 2 6 3 2" xfId="721" xr:uid="{E00EE669-A724-40BF-ADCD-8421549CCA1E}"/>
    <cellStyle name="Moneda 2 6 3 2 2" xfId="1182" xr:uid="{7D7D96ED-AE82-491E-B5AC-AAE576139DE9}"/>
    <cellStyle name="Moneda 2 6 3 2 2 2" xfId="7080" xr:uid="{F1F013BE-CEC8-41DB-9AB9-3D5F96E3F960}"/>
    <cellStyle name="Moneda 2 6 3 2 3" xfId="1643" xr:uid="{876A6D93-6B55-4B5E-A6E3-2F05187814F8}"/>
    <cellStyle name="Moneda 2 6 3 2 3 2" xfId="4723" xr:uid="{4D787CC1-E508-4F0D-AF8D-4BDC194437E1}"/>
    <cellStyle name="Moneda 2 6 3 2 4" xfId="2103" xr:uid="{75624BEE-94CE-4074-8E2A-8C57466C93CC}"/>
    <cellStyle name="Moneda 2 6 3 2 5" xfId="2565" xr:uid="{593EEB76-A2C7-4FB3-B50A-A470D311F23F}"/>
    <cellStyle name="Moneda 2 6 3 3" xfId="491" xr:uid="{F0B6DAE7-D04B-416C-8106-C7AD8D1C40CE}"/>
    <cellStyle name="Moneda 2 6 3 3 2" xfId="7328" xr:uid="{E62EC0BB-F91F-4234-8391-9A32AFCAB286}"/>
    <cellStyle name="Moneda 2 6 3 3 3" xfId="4971" xr:uid="{FAACA973-0F1A-4C58-95B2-6B84D50BE07A}"/>
    <cellStyle name="Moneda 2 6 3 4" xfId="952" xr:uid="{5F2FD963-615B-4540-80E6-68DD08FE0C37}"/>
    <cellStyle name="Moneda 2 6 3 4 2" xfId="6067" xr:uid="{3DB1FAE7-AFA6-4CA6-9324-37BFE5266135}"/>
    <cellStyle name="Moneda 2 6 3 5" xfId="1413" xr:uid="{EBED172F-DEB0-492B-A2D4-6A27BAEB3DB4}"/>
    <cellStyle name="Moneda 2 6 3 5 2" xfId="3701" xr:uid="{E6A7BC94-CCCD-4141-9696-05320F02A903}"/>
    <cellStyle name="Moneda 2 6 3 6" xfId="1873" xr:uid="{0E8AB8E0-E247-46EE-84AD-B61909529F1F}"/>
    <cellStyle name="Moneda 2 6 3 7" xfId="2335" xr:uid="{AC5D9B55-9732-417D-BAB1-BA82D5EC0998}"/>
    <cellStyle name="Moneda 2 6 4" xfId="645" xr:uid="{873D53F4-CD6D-4A85-83BA-16DD7BCD1DA5}"/>
    <cellStyle name="Moneda 2 6 4 2" xfId="1106" xr:uid="{10072F97-20F2-45A4-A896-D0F0F9D53127}"/>
    <cellStyle name="Moneda 2 6 4 2 2" xfId="6127" xr:uid="{E6B89319-549F-42F0-9C33-8B51F633E694}"/>
    <cellStyle name="Moneda 2 6 4 3" xfId="1567" xr:uid="{039D2835-427B-4422-8AFE-BE5BEF8B5FDF}"/>
    <cellStyle name="Moneda 2 6 4 3 2" xfId="3761" xr:uid="{7C3362EA-000C-4403-9728-FDF09A4247D8}"/>
    <cellStyle name="Moneda 2 6 4 4" xfId="2027" xr:uid="{C4CDAF88-8010-47DE-AC27-625992429550}"/>
    <cellStyle name="Moneda 2 6 4 5" xfId="2489" xr:uid="{9569A231-E64B-4F29-8872-DAAE8125E4F4}"/>
    <cellStyle name="Moneda 2 6 5" xfId="415" xr:uid="{E103EE49-BA1D-425C-A3C3-5FF654DF9422}"/>
    <cellStyle name="Moneda 2 6 5 2" xfId="6187" xr:uid="{BCAAC0F4-B6B3-4723-A451-3BCD74799A87}"/>
    <cellStyle name="Moneda 2 6 5 3" xfId="3821" xr:uid="{0718389E-8A10-429E-B3B8-68B7427F9AFD}"/>
    <cellStyle name="Moneda 2 6 6" xfId="876" xr:uid="{75CB1AFB-DBAA-428E-B2A4-4A94A843A481}"/>
    <cellStyle name="Moneda 2 6 6 2" xfId="6247" xr:uid="{8BB7B40E-21FA-4420-BA79-DCEA4985BF92}"/>
    <cellStyle name="Moneda 2 6 6 3" xfId="3881" xr:uid="{686F90C3-10BF-4BEC-95AF-2E0ABDA85308}"/>
    <cellStyle name="Moneda 2 6 7" xfId="1337" xr:uid="{14FD7230-C774-4E95-B4F4-E1659DCDB9FA}"/>
    <cellStyle name="Moneda 2 6 7 2" xfId="6307" xr:uid="{9831DCB3-F77F-4D44-AA3D-26F0FCD427C4}"/>
    <cellStyle name="Moneda 2 6 7 3" xfId="3941" xr:uid="{8B82EEBD-89AA-4EAA-99A4-D10C32FDD063}"/>
    <cellStyle name="Moneda 2 6 8" xfId="1797" xr:uid="{0D18F801-FCFD-4723-BFAC-6AF36E3CBB2A}"/>
    <cellStyle name="Moneda 2 6 8 2" xfId="6367" xr:uid="{BD06B5B4-24BD-4C54-AD4B-994DEB69D434}"/>
    <cellStyle name="Moneda 2 6 8 3" xfId="4001" xr:uid="{D98814A0-673A-45CC-8167-9FF12776F7A6}"/>
    <cellStyle name="Moneda 2 6 9" xfId="4061" xr:uid="{A1516360-0353-4B71-8FD3-427D89F7901F}"/>
    <cellStyle name="Moneda 2 6 9 2" xfId="6427" xr:uid="{439DEFD8-FEAD-4682-9714-5D26C15A94F6}"/>
    <cellStyle name="Moneda 2 7" xfId="88" xr:uid="{FC137E8C-4DF2-430B-B20B-65AB9B3123DE}"/>
    <cellStyle name="Moneda 2 7 2" xfId="189" xr:uid="{895FE5F1-51C7-4CDB-8FEB-09966C6F7CD5}"/>
    <cellStyle name="Moneda 2 7 2 2" xfId="363" xr:uid="{86757E8D-04D0-4033-856A-5BAC735D5C4E}"/>
    <cellStyle name="Moneda 2 7 2 2 2" xfId="827" xr:uid="{B1EDA36B-694C-4C08-B0FC-EF02F61B8C57}"/>
    <cellStyle name="Moneda 2 7 2 2 2 2" xfId="7205" xr:uid="{99CB51F9-F820-497C-955B-5497C4D3B5FC}"/>
    <cellStyle name="Moneda 2 7 2 2 2 3" xfId="4848" xr:uid="{B5B39F07-DF72-4B6F-9626-FCBDC3BBA8B7}"/>
    <cellStyle name="Moneda 2 7 2 2 3" xfId="1288" xr:uid="{FC90A7A0-C327-4F21-98DE-9CDDFE28E65D}"/>
    <cellStyle name="Moneda 2 7 2 2 3 2" xfId="6880" xr:uid="{F54D57A9-8D2B-406C-BE7C-007148E452D5}"/>
    <cellStyle name="Moneda 2 7 2 2 4" xfId="1749" xr:uid="{ED8088CE-129F-4C09-B154-4BD22F1FD60D}"/>
    <cellStyle name="Moneda 2 7 2 2 4 2" xfId="4522" xr:uid="{70DF8C58-1E12-40FE-BF01-36D8503828A8}"/>
    <cellStyle name="Moneda 2 7 2 2 5" xfId="2209" xr:uid="{BD1FA193-9AF2-4CB1-B374-FCD96369ACFC}"/>
    <cellStyle name="Moneda 2 7 2 2 6" xfId="2671" xr:uid="{A95BF80B-E66B-47C2-BA96-F47E17945D82}"/>
    <cellStyle name="Moneda 2 7 2 3" xfId="597" xr:uid="{0E2CFFB7-4F82-4BD0-BB95-E5EBB5278166}"/>
    <cellStyle name="Moneda 2 7 2 3 2" xfId="7035" xr:uid="{4D484892-DFAA-468D-9233-FD5B5C926930}"/>
    <cellStyle name="Moneda 2 7 2 3 3" xfId="4678" xr:uid="{86A49F55-A749-4A6D-B766-9465C7C706C2}"/>
    <cellStyle name="Moneda 2 7 2 4" xfId="1058" xr:uid="{018F254A-A6AF-41E1-884F-C65EB8F37E90}"/>
    <cellStyle name="Moneda 2 7 2 4 2" xfId="7434" xr:uid="{53478350-6362-4827-95B6-515C9F7C0132}"/>
    <cellStyle name="Moneda 2 7 2 4 3" xfId="5077" xr:uid="{AB062BD2-323F-4A6D-828C-12FFDC46CBE6}"/>
    <cellStyle name="Moneda 2 7 2 5" xfId="1519" xr:uid="{B5CFD405-0728-4701-AB8F-3A74804A748F}"/>
    <cellStyle name="Moneda 2 7 2 5 2" xfId="6698" xr:uid="{4499012E-33F8-435A-AB8A-2F1889D49B3A}"/>
    <cellStyle name="Moneda 2 7 2 6" xfId="1979" xr:uid="{CF37CDD8-EEC8-4724-BAA4-66EE80EF7270}"/>
    <cellStyle name="Moneda 2 7 2 6 2" xfId="4332" xr:uid="{69AF1402-B02A-4C18-948E-5FA5A55548C2}"/>
    <cellStyle name="Moneda 2 7 2 7" xfId="2441" xr:uid="{6FE42159-0D1E-4D4C-8E00-BD7B25D9E746}"/>
    <cellStyle name="Moneda 2 7 3" xfId="284" xr:uid="{A7296168-FD3E-4727-AEEE-D25F6A2AC815}"/>
    <cellStyle name="Moneda 2 7 3 2" xfId="752" xr:uid="{E21CF130-5FA1-4854-86D2-0CD06B2BF1EE}"/>
    <cellStyle name="Moneda 2 7 3 2 2" xfId="1213" xr:uid="{0C850558-DBEE-4DFB-8A08-76483DFD9948}"/>
    <cellStyle name="Moneda 2 7 3 2 2 2" xfId="7130" xr:uid="{271FBA82-F139-417F-BF99-C8C15311FDE6}"/>
    <cellStyle name="Moneda 2 7 3 2 3" xfId="1674" xr:uid="{66CD5B6F-E4CA-4981-B8B1-332C79171A17}"/>
    <cellStyle name="Moneda 2 7 3 2 3 2" xfId="4773" xr:uid="{ECC476EA-E388-43D4-A293-7F3C937EE0C1}"/>
    <cellStyle name="Moneda 2 7 3 2 4" xfId="2134" xr:uid="{327B31C0-17D2-418C-98B7-437CE8EF4C17}"/>
    <cellStyle name="Moneda 2 7 3 2 5" xfId="2596" xr:uid="{AC06A56D-4656-4315-A617-F7372DC9FB71}"/>
    <cellStyle name="Moneda 2 7 3 3" xfId="522" xr:uid="{55B6B032-1AFB-4C6B-A1B1-137AFFDB5025}"/>
    <cellStyle name="Moneda 2 7 3 3 2" xfId="7359" xr:uid="{C74F1A3A-3111-4F84-9ACD-3621CF3C26E8}"/>
    <cellStyle name="Moneda 2 7 3 3 3" xfId="5002" xr:uid="{C5AD0B25-3FA9-4C99-AE28-41BB4B1A210C}"/>
    <cellStyle name="Moneda 2 7 3 4" xfId="983" xr:uid="{8F93C642-BA7A-4577-BC53-7EF01FD2149E}"/>
    <cellStyle name="Moneda 2 7 3 4 2" xfId="6804" xr:uid="{6579914C-0C2A-4080-B308-885836B7E7B5}"/>
    <cellStyle name="Moneda 2 7 3 5" xfId="1444" xr:uid="{EC71BCB7-CFF7-412E-8584-0A2173FD8933}"/>
    <cellStyle name="Moneda 2 7 3 5 2" xfId="4443" xr:uid="{7E888C7B-7DEF-44B5-8731-4C3FE9C89C69}"/>
    <cellStyle name="Moneda 2 7 3 6" xfId="1904" xr:uid="{515A6C08-1635-4FE6-A409-703ED789B0DC}"/>
    <cellStyle name="Moneda 2 7 3 7" xfId="2366" xr:uid="{E8D9B3AC-A10D-47C4-8ECE-62CDF9DFAFD2}"/>
    <cellStyle name="Moneda 2 7 4" xfId="265" xr:uid="{AAD6F4A5-3CF8-4E97-9822-F24AD31208F7}"/>
    <cellStyle name="Moneda 2 7 4 2" xfId="676" xr:uid="{9A8A1001-1872-4022-93AB-7F457687E0AD}"/>
    <cellStyle name="Moneda 2 7 4 2 2" xfId="7111" xr:uid="{D340083A-7C72-47BD-AABE-FC019AF1AFCE}"/>
    <cellStyle name="Moneda 2 7 4 3" xfId="1137" xr:uid="{563F0F64-163C-47E8-9FFC-99113D77DCC6}"/>
    <cellStyle name="Moneda 2 7 4 3 2" xfId="4754" xr:uid="{1A1FA954-76A3-4658-BCDC-CFED27956618}"/>
    <cellStyle name="Moneda 2 7 4 4" xfId="1598" xr:uid="{D95083F3-0ECC-4EC7-95CE-4A1E57946521}"/>
    <cellStyle name="Moneda 2 7 4 5" xfId="2058" xr:uid="{BE438E93-B186-4858-8570-05D1A84027BC}"/>
    <cellStyle name="Moneda 2 7 4 6" xfId="2520" xr:uid="{7DF9B08B-03AD-4A9E-B80E-9C6637CBC904}"/>
    <cellStyle name="Moneda 2 7 5" xfId="446" xr:uid="{26D83E8D-7ECF-483E-BC5F-75935B9FD2DB}"/>
    <cellStyle name="Moneda 2 7 5 2" xfId="6959" xr:uid="{EA1DAA1D-89D4-43BA-8597-4D359B12E477}"/>
    <cellStyle name="Moneda 2 7 5 3" xfId="4602" xr:uid="{8756E505-7C94-4465-8F4D-083F53CECD09}"/>
    <cellStyle name="Moneda 2 7 6" xfId="907" xr:uid="{5C6E938B-99B3-4BBA-92E8-3D65FFD8A9B3}"/>
    <cellStyle name="Moneda 2 7 6 2" xfId="7283" xr:uid="{116AB7C1-E0D5-4A41-97F8-EDBD9AFE3E8B}"/>
    <cellStyle name="Moneda 2 7 6 3" xfId="4926" xr:uid="{F1D1D990-BB34-4D11-BE9B-CEA3200A6495}"/>
    <cellStyle name="Moneda 2 7 7" xfId="1368" xr:uid="{A8321381-0D42-4618-95B6-9A2EBE96CEEF}"/>
    <cellStyle name="Moneda 2 7 7 2" xfId="5178" xr:uid="{33ADE192-E788-4B34-8CC7-3716CA5471D2}"/>
    <cellStyle name="Moneda 2 7 8" xfId="1828" xr:uid="{F5DAC798-D56E-432A-96E2-53D0FF2AB899}"/>
    <cellStyle name="Moneda 2 7 8 2" xfId="2788" xr:uid="{1ED04394-77F0-4031-956C-8ECB3976FB69}"/>
    <cellStyle name="Moneda 2 7 9" xfId="2290" xr:uid="{B345F41E-7169-4203-BED6-2C4FCB52EFF5}"/>
    <cellStyle name="Moneda 2 8" xfId="128" xr:uid="{AF32D9EA-BFD7-48D3-BF70-7E5F4BB1266F}"/>
    <cellStyle name="Moneda 2 8 2" xfId="280" xr:uid="{057EA558-91BC-4DD2-9D50-E804A4405031}"/>
    <cellStyle name="Moneda 2 8 2 2" xfId="691" xr:uid="{4E6B9700-C878-4FB2-81CD-964E1AB3CC71}"/>
    <cellStyle name="Moneda 2 8 2 2 2" xfId="7126" xr:uid="{FEBB430F-1502-4C3C-866A-52B7FD8CC213}"/>
    <cellStyle name="Moneda 2 8 2 3" xfId="1152" xr:uid="{A09C1618-113C-4828-8082-EC6FFC294436}"/>
    <cellStyle name="Moneda 2 8 2 3 2" xfId="4769" xr:uid="{E7572A27-0C7D-4A90-9865-FC4DE2D77E99}"/>
    <cellStyle name="Moneda 2 8 2 4" xfId="1613" xr:uid="{5F69F842-2E3D-421F-B8C0-EDC599BC6A5E}"/>
    <cellStyle name="Moneda 2 8 2 5" xfId="2073" xr:uid="{CE0FB2D4-8213-43FF-AAF0-72B63522BD96}"/>
    <cellStyle name="Moneda 2 8 2 6" xfId="2535" xr:uid="{815CEF29-76A5-4F51-9D6E-955E4933B342}"/>
    <cellStyle name="Moneda 2 8 3" xfId="461" xr:uid="{FC1D284C-7A8A-47B5-BF52-D575A30F7845}"/>
    <cellStyle name="Moneda 2 8 3 2" xfId="6974" xr:uid="{41E261A6-F3B4-4387-9244-1ACF59614A70}"/>
    <cellStyle name="Moneda 2 8 3 3" xfId="4617" xr:uid="{50B7D913-AC11-4A2D-9664-A0A49778DFBC}"/>
    <cellStyle name="Moneda 2 8 4" xfId="922" xr:uid="{DE316A4D-5064-4D81-97A9-2C6037BB4392}"/>
    <cellStyle name="Moneda 2 8 4 2" xfId="7298" xr:uid="{15F9BEB3-E350-4986-8F9A-70A98D59F5E7}"/>
    <cellStyle name="Moneda 2 8 4 3" xfId="4941" xr:uid="{7A3AAAB3-4154-4421-838D-1B29CF77702F}"/>
    <cellStyle name="Moneda 2 8 5" xfId="1383" xr:uid="{86E89B1D-CFFC-483A-95B2-2C955D6DAAB3}"/>
    <cellStyle name="Moneda 2 8 5 2" xfId="5202" xr:uid="{704E7C63-2A76-4A13-A124-5F6B58F7CFE3}"/>
    <cellStyle name="Moneda 2 8 6" xfId="1843" xr:uid="{17A1B5DC-28C8-4B43-A3B9-E75461CF4A78}"/>
    <cellStyle name="Moneda 2 8 6 2" xfId="2812" xr:uid="{914E5B36-FD91-4699-B23A-123A4593AC1E}"/>
    <cellStyle name="Moneda 2 8 7" xfId="2305" xr:uid="{7D3271CB-0487-4D19-8582-66D43E2A0CB6}"/>
    <cellStyle name="Moneda 2 9" xfId="204" xr:uid="{4F76C003-0CC3-4093-B767-901435C01AE3}"/>
    <cellStyle name="Moneda 2 9 2" xfId="615" xr:uid="{4B9A4EC3-681D-49B5-9D58-5F4EBAF9926E}"/>
    <cellStyle name="Moneda 2 9 2 2" xfId="7050" xr:uid="{E9AD2A25-F773-4A30-8A00-EBEDCF517493}"/>
    <cellStyle name="Moneda 2 9 2 3" xfId="4693" xr:uid="{9DA28DCE-8DB4-454A-AED0-FCE8427C062E}"/>
    <cellStyle name="Moneda 2 9 3" xfId="1076" xr:uid="{9A90B284-085C-4E64-9564-464DDA37C5E7}"/>
    <cellStyle name="Moneda 2 9 3 2" xfId="5226" xr:uid="{A4AF00D2-25D5-43E6-B775-C5E385EDFDD0}"/>
    <cellStyle name="Moneda 2 9 4" xfId="1537" xr:uid="{4B5D0FF7-F307-4613-AF26-B75EABE29755}"/>
    <cellStyle name="Moneda 2 9 4 2" xfId="2836" xr:uid="{B7F0E4FD-D5A9-4F53-940F-65400C699BF1}"/>
    <cellStyle name="Moneda 2 9 5" xfId="1997" xr:uid="{A2964985-C53D-44DD-9680-B03F9D19EEE6}"/>
    <cellStyle name="Moneda 2 9 6" xfId="2459" xr:uid="{9CE6535E-C669-44C1-943B-FC48BE2895AD}"/>
    <cellStyle name="Moneda 3" xfId="16" xr:uid="{E121ADBD-0B03-492A-803B-ED73C6399F33}"/>
    <cellStyle name="Moneda 3 2" xfId="24" xr:uid="{ABE8740F-CECF-46E4-AAFA-95DA2ADBE4E2}"/>
    <cellStyle name="Moneda 3 2 2" xfId="44" xr:uid="{0EF7378C-B8F4-4C57-AD1A-7F8F97C6C24A}"/>
    <cellStyle name="Moneda 3 3" xfId="121" xr:uid="{FC5ADBE2-3858-4DC2-ACDF-3B6E337FD773}"/>
    <cellStyle name="Moneda 4" xfId="17" xr:uid="{484E2848-3C1F-44AD-97E4-ADAF146FCC51}"/>
    <cellStyle name="Moneda 4 2" xfId="37" xr:uid="{346869F2-1050-48A8-A9FA-C1748ED445E8}"/>
    <cellStyle name="Moneda 5" xfId="14" xr:uid="{192336EA-7165-40E5-9F6D-DDB86ED98A5B}"/>
    <cellStyle name="Moneda 5 2" xfId="26" xr:uid="{08FF97E9-6FAE-4F04-A7AE-6A7E43153C32}"/>
    <cellStyle name="Moneda 5 2 2" xfId="126" xr:uid="{FF1AC379-625F-4D44-B4A0-4BD514FFA41B}"/>
    <cellStyle name="Moneda 5 3" xfId="25" xr:uid="{2EB81972-74E7-4E9C-8A95-12EF6FDBBFDD}"/>
    <cellStyle name="Moneda 5 3 2" xfId="45" xr:uid="{4D891FFE-E522-4C2E-858E-7DFBC99408A6}"/>
    <cellStyle name="Moneda 6" xfId="79" xr:uid="{70EC46EB-F417-4020-953F-650FEFDBD5D7}"/>
    <cellStyle name="Moneda 7" xfId="324" xr:uid="{C9927D9A-46B8-4DAC-BBAB-6E6B4588F869}"/>
    <cellStyle name="Moneda 7 2" xfId="4483" xr:uid="{A52DEE12-EED4-4664-95E9-3C346202BAFE}"/>
    <cellStyle name="Moneda 7 3" xfId="5738" xr:uid="{AD7C7C76-D554-47E8-9A52-2FD6FDF15B4A}"/>
    <cellStyle name="Moneda 7 4" xfId="3358" xr:uid="{E4603BEA-3A75-436E-B198-61C195BCE550}"/>
    <cellStyle name="Moneda 8" xfId="2731" xr:uid="{F0DD71E5-709C-4C28-8A40-3A2AF5D5C73E}"/>
    <cellStyle name="Moneda 8 2" xfId="5122" xr:uid="{390CDB8D-71BF-4A89-980E-EAA9C0D89BDA}"/>
    <cellStyle name="Normal" xfId="0" builtinId="0"/>
    <cellStyle name="Normal 10" xfId="4" xr:uid="{D5EE76C6-7E6B-4AEC-95E3-0A7787BC5D57}"/>
    <cellStyle name="Normal 10 2" xfId="308" xr:uid="{051E3315-8F63-4369-9D66-537178BF66D5}"/>
    <cellStyle name="Normal 10 2 2" xfId="381" xr:uid="{F4ACE5ED-4E9B-4E16-B4AC-7FD2A7F73E99}"/>
    <cellStyle name="Normal 10 2 3" xfId="2728" xr:uid="{1B08AD55-167B-4055-8299-33F828D6D998}"/>
    <cellStyle name="Normal 10 3" xfId="4467" xr:uid="{FE180643-B5CC-4D8D-934F-5D27C70B2CCD}"/>
    <cellStyle name="Normal 10 4" xfId="5118" xr:uid="{36DBAC35-437D-4E24-9A9F-35193A257DEE}"/>
    <cellStyle name="Normal 10 5" xfId="2690" xr:uid="{4B51B208-4158-450C-B419-ED491763E5BC}"/>
    <cellStyle name="Normal 10 6" xfId="2715" xr:uid="{92C3347C-06BA-4DFD-B328-9D831D14DBE9}"/>
    <cellStyle name="Normal 11" xfId="298" xr:uid="{C6313AB6-6F2A-4851-B704-1234C0EDEDE4}"/>
    <cellStyle name="Normal 11 2" xfId="369" xr:uid="{E707C579-ED18-40E8-98C7-BD1235637BA3}"/>
    <cellStyle name="Normal 11 3" xfId="766" xr:uid="{BA9E4818-51C3-4938-8BAC-1C33ED1F609F}"/>
    <cellStyle name="Normal 11 3 2" xfId="1227" xr:uid="{AA6AD0E5-D46B-452F-9A32-04569AF442D2}"/>
    <cellStyle name="Normal 11 3 2 2" xfId="6819" xr:uid="{C143C272-815F-4FB0-90DC-C5174BD36155}"/>
    <cellStyle name="Normal 11 3 3" xfId="1688" xr:uid="{0497AA00-1944-4206-B663-68E742AC1E57}"/>
    <cellStyle name="Normal 11 3 3 2" xfId="4458" xr:uid="{12293771-628F-4BAC-9C69-FFB21F2AC892}"/>
    <cellStyle name="Normal 11 3 4" xfId="2148" xr:uid="{938631E2-1F9D-4CFB-B318-F8AAB9B51326}"/>
    <cellStyle name="Normal 11 3 5" xfId="2610" xr:uid="{9B8DC208-DDB4-4A65-9D66-E292065FE018}"/>
    <cellStyle name="Normal 11 4" xfId="536" xr:uid="{EAC856A4-3D05-452B-8595-3D6C292A302B}"/>
    <cellStyle name="Normal 11 4 2" xfId="7144" xr:uid="{790850A8-F95F-48F8-9393-9A4E25EDCD62}"/>
    <cellStyle name="Normal 11 4 3" xfId="4787" xr:uid="{7D39A105-E776-4368-B6B8-7D6929E928FC}"/>
    <cellStyle name="Normal 11 5" xfId="997" xr:uid="{AD6657FD-5C3E-4932-9F5E-6F9ED43BEEC2}"/>
    <cellStyle name="Normal 11 5 2" xfId="7373" xr:uid="{9B829700-8362-4E60-880F-34713C46CE0C}"/>
    <cellStyle name="Normal 11 5 3" xfId="5016" xr:uid="{5939F432-828A-4301-9B3F-200DC5000380}"/>
    <cellStyle name="Normal 11 6" xfId="1458" xr:uid="{B51AECFC-E7A5-4324-AABC-BF97C8DD616C}"/>
    <cellStyle name="Normal 11 7" xfId="1918" xr:uid="{EE4D64CD-EC1C-4176-A682-FC4CB3BAE367}"/>
    <cellStyle name="Normal 11 8" xfId="2380" xr:uid="{8B62FFA7-730D-4A44-899C-090F1BB79C93}"/>
    <cellStyle name="Normal 12" xfId="378" xr:uid="{B4A581F5-E7EB-4E3F-8831-53A6316858FF}"/>
    <cellStyle name="Normal 12 2" xfId="841" xr:uid="{D07F0990-379E-4D73-8D2B-366905ACC5EA}"/>
    <cellStyle name="Normal 12 2 2" xfId="1302" xr:uid="{043B4F64-DC03-4E82-BAF0-B50D042179C7}"/>
    <cellStyle name="Normal 12 2 2 2" xfId="6894" xr:uid="{9C7CF6D2-268E-40FA-8FC2-FFF4F0F4389E}"/>
    <cellStyle name="Normal 12 2 3" xfId="1763" xr:uid="{E541C88E-2083-4702-9070-91D9D3CB52D6}"/>
    <cellStyle name="Normal 12 2 3 2" xfId="4536" xr:uid="{55201A00-39C9-4653-99F0-E103FDF83E4D}"/>
    <cellStyle name="Normal 12 2 4" xfId="2223" xr:uid="{A27FA509-9054-4872-9EE5-7977A46A1F3B}"/>
    <cellStyle name="Normal 12 2 5" xfId="2685" xr:uid="{1E6D7C95-1EB3-4BD7-86F8-9E60C34F180F}"/>
    <cellStyle name="Normal 12 3" xfId="611" xr:uid="{368EAE05-692D-4234-9B08-2F5547713D5F}"/>
    <cellStyle name="Normal 12 3 2" xfId="7219" xr:uid="{FF69431E-43E3-43E6-8685-72F45E360800}"/>
    <cellStyle name="Normal 12 3 3" xfId="4862" xr:uid="{F26AFF88-89BB-4196-B325-364D5789782B}"/>
    <cellStyle name="Normal 12 4" xfId="1072" xr:uid="{86BC2388-35ED-4B67-8D73-182986DC5E98}"/>
    <cellStyle name="Normal 12 4 2" xfId="7448" xr:uid="{432BF14B-073B-4D24-9803-13992836C814}"/>
    <cellStyle name="Normal 12 4 3" xfId="5091" xr:uid="{0096DAF2-C269-4777-890C-2AC640A23862}"/>
    <cellStyle name="Normal 12 5" xfId="1533" xr:uid="{29ABA79A-2EEA-4B99-8689-8E25F616317F}"/>
    <cellStyle name="Normal 12 5 2" xfId="2859" xr:uid="{A649855D-FA23-4AFC-8617-A023C33F1387}"/>
    <cellStyle name="Normal 12 6" xfId="1993" xr:uid="{9C446DA9-B8E1-4E69-A55F-EF5CFEE66009}"/>
    <cellStyle name="Normal 12 7" xfId="2455" xr:uid="{E2413D76-52AA-44F5-867D-5001CDF13D95}"/>
    <cellStyle name="Normal 13" xfId="383" xr:uid="{1C4DC70C-4503-43BE-B193-EAFD74C73EDE}"/>
    <cellStyle name="Normal 13 2" xfId="2884" xr:uid="{324630A5-C869-4A05-BEE7-990A7DC86674}"/>
    <cellStyle name="Normal 14" xfId="844" xr:uid="{159FD3FB-2E6C-4BED-A926-4B6016736D5F}"/>
    <cellStyle name="Normal 14 2" xfId="3137" xr:uid="{598C4B48-738D-4814-B350-68251066E164}"/>
    <cellStyle name="Normal 15" xfId="3168" xr:uid="{EE1A2E0A-DB47-42FF-BB7F-291783B6482F}"/>
    <cellStyle name="Normal 16" xfId="3259" xr:uid="{A54A3D91-1893-4C14-8C74-B4AC6941A3E8}"/>
    <cellStyle name="Normal 17" xfId="3290" xr:uid="{BD53959D-4696-423F-BBCD-41ADA7D54519}"/>
    <cellStyle name="Normal 18" xfId="3351" xr:uid="{65778473-2401-4752-BE0C-C6DF7453ED1E}"/>
    <cellStyle name="Normal 18 2" xfId="5735" xr:uid="{B9C293E6-3EBF-41FD-AF53-7AA175A412CF}"/>
    <cellStyle name="Normal 19" xfId="3548" xr:uid="{ED03B331-2616-4AD7-A2E4-879742C43C36}"/>
    <cellStyle name="Normal 2" xfId="9" xr:uid="{E257057A-A20C-4669-894D-7C69A58BABA5}"/>
    <cellStyle name="Normal 2 2" xfId="1" xr:uid="{D5EF940C-AE65-44E9-9EE5-87FAFF96140F}"/>
    <cellStyle name="Normal 2 2 2" xfId="2719" xr:uid="{934D9BE2-FCFD-4789-B943-7BEBA1B103DA}"/>
    <cellStyle name="Normal 2 2 3" xfId="2717" xr:uid="{219B7F75-48C6-4593-9573-F9E8BD081337}"/>
    <cellStyle name="Normal 2 2 3 2" xfId="5120" xr:uid="{674D7185-3598-4C18-BBAF-648A3C584E06}"/>
    <cellStyle name="Normal 2 8 7" xfId="98" xr:uid="{88E9B056-FBC3-4AE7-ABE3-6E683F09CF14}"/>
    <cellStyle name="Normal 2 8 8" xfId="99" xr:uid="{49FDFBF9-DC92-400C-A85E-FC499705B469}"/>
    <cellStyle name="Normal 2 8 9" xfId="100" xr:uid="{FEDFAD45-A1DC-4A4F-9651-502583B4BEF4}"/>
    <cellStyle name="Normal 20" xfId="3609" xr:uid="{DEDC1E25-AADD-4375-BCB8-237A95AF78E7}"/>
    <cellStyle name="Normal 20 2" xfId="5975" xr:uid="{590E5DDE-8608-42FE-96D2-3523A1672ED6}"/>
    <cellStyle name="Normal 21" xfId="3" xr:uid="{811F1B75-41C9-46DF-BDA8-FD254B9107D6}"/>
    <cellStyle name="Normal 21 2" xfId="4457" xr:uid="{7E775777-68E2-4694-8A16-D3E7637CC0D4}"/>
    <cellStyle name="Normal 21 2 2" xfId="6818" xr:uid="{0C2FB0CE-0508-4E02-947B-A1C81CAF65C5}"/>
    <cellStyle name="Normal 22" xfId="380" xr:uid="{80A41398-ABBF-4BFD-A5B5-E4F3929E6A87}"/>
    <cellStyle name="Normal 22 10" xfId="2689" xr:uid="{2DFCBDA4-A203-48CF-8DC4-EA694BB7FF91}"/>
    <cellStyle name="Normal 22 2" xfId="613" xr:uid="{CD6B8263-676B-459A-8F59-C857927348DA}"/>
    <cellStyle name="Normal 22 2 2" xfId="6896" xr:uid="{C8A4EB94-5B35-4AE6-B047-34B69CD163FF}"/>
    <cellStyle name="Normal 22 3" xfId="1074" xr:uid="{82402B63-62DC-4179-84D6-82884F3EC80A}"/>
    <cellStyle name="Normal 22 3 2" xfId="4538" xr:uid="{9CF23F30-D667-4DF6-B1B6-90D2F78911E1}"/>
    <cellStyle name="Normal 22 4" xfId="1535" xr:uid="{181E350D-3770-47BD-9ACA-5F991DB7029C}"/>
    <cellStyle name="Normal 22 5" xfId="1995" xr:uid="{C7AA1645-7D01-413A-9991-E9F6DE367D70}"/>
    <cellStyle name="Normal 22 6" xfId="2457" xr:uid="{2ACA5E3F-B3D8-4F2B-8D82-DCBC3ED26BC0}"/>
    <cellStyle name="Normal 23" xfId="5094" xr:uid="{0BA09309-809F-4F63-8FEE-7C148C931CCC}"/>
    <cellStyle name="Normal 24" xfId="382" xr:uid="{E8AAAF99-7396-46AE-82A2-FCFFDFC3D56E}"/>
    <cellStyle name="Normal 24 2" xfId="843" xr:uid="{1775362A-3D7D-449C-87F9-132DBF9638C3}"/>
    <cellStyle name="Normal 24 2 2" xfId="5093" xr:uid="{67722B95-E92B-4AEF-8002-E1E144296D37}"/>
    <cellStyle name="Normal 24 3" xfId="1304" xr:uid="{E889DF72-95C3-4BB6-8547-4511C54D7FDE}"/>
    <cellStyle name="Normal 24 4" xfId="1765" xr:uid="{32E1DF23-58E7-4298-ABDA-90A18FCDDCE0}"/>
    <cellStyle name="Normal 24 5" xfId="2225" xr:uid="{2D994244-2894-4953-A80B-B02C96F22A0B}"/>
    <cellStyle name="Normal 24 6" xfId="2687" xr:uid="{61D3C84A-26A1-40C6-91E8-04314BD86E28}"/>
    <cellStyle name="Normal 27" xfId="2688" xr:uid="{C902EB21-3FFF-4EFA-821C-21FDC2E71AFB}"/>
    <cellStyle name="Normal 3" xfId="10" xr:uid="{B7149423-6B44-474F-B808-5671E5AA7897}"/>
    <cellStyle name="Normal 3 10" xfId="616" xr:uid="{D1906BF4-AF8A-4B80-948B-AB1C8EC59305}"/>
    <cellStyle name="Normal 3 10 2" xfId="1077" xr:uid="{33921024-089A-4438-928A-C2891739A566}"/>
    <cellStyle name="Normal 3 10 2 2" xfId="5227" xr:uid="{B8B54A46-EB1A-4A52-8904-A1F0A6156263}"/>
    <cellStyle name="Normal 3 10 3" xfId="1538" xr:uid="{6B08D9BA-4D5B-4219-BF81-7A302E4C5106}"/>
    <cellStyle name="Normal 3 10 3 2" xfId="2837" xr:uid="{FF2728B4-2644-4A26-BA29-BCFE809353A4}"/>
    <cellStyle name="Normal 3 10 4" xfId="1998" xr:uid="{B1A9EDB8-A0BA-4CA8-B8B5-4910DCD1880B}"/>
    <cellStyle name="Normal 3 10 5" xfId="2460" xr:uid="{E6E6A6D5-1A2E-47A2-801C-59D487F4B3DE}"/>
    <cellStyle name="Normal 3 11" xfId="386" xr:uid="{99BABAFF-7FDD-405B-BABC-F859A7D31F39}"/>
    <cellStyle name="Normal 3 11 2" xfId="5251" xr:uid="{FE8879E3-C074-44F9-A294-877DC65D3419}"/>
    <cellStyle name="Normal 3 11 3" xfId="2862" xr:uid="{77ED7B06-0D3B-4482-8F41-094861A4AF7B}"/>
    <cellStyle name="Normal 3 12" xfId="847" xr:uid="{523168FC-693F-4C7D-BAD0-14CE5556A79C}"/>
    <cellStyle name="Normal 3 12 2" xfId="5275" xr:uid="{6C592D97-507D-4EF3-BA10-1CFB732EFF34}"/>
    <cellStyle name="Normal 3 12 3" xfId="2887" xr:uid="{E40DB39D-9F4E-4DDA-9737-559FE58CB12F}"/>
    <cellStyle name="Normal 3 13" xfId="1308" xr:uid="{C1CD62F7-3D72-42F8-AB27-AA84E8447C63}"/>
    <cellStyle name="Normal 3 13 2" xfId="5299" xr:uid="{55620398-2054-448E-9912-4A4067012B8B}"/>
    <cellStyle name="Normal 3 13 3" xfId="2911" xr:uid="{41AC4BB5-12E2-4DB0-B7E1-915CEC37CF4F}"/>
    <cellStyle name="Normal 3 14" xfId="1768" xr:uid="{2F9ABCED-43D5-43D5-ACA7-08439AFF5291}"/>
    <cellStyle name="Normal 3 14 2" xfId="5323" xr:uid="{E6EA0719-C116-43F6-A9E1-A3BDF624FC03}"/>
    <cellStyle name="Normal 3 14 3" xfId="2935" xr:uid="{34E787EA-34B5-46D1-8085-0554285C5408}"/>
    <cellStyle name="Normal 3 15" xfId="2959" xr:uid="{12986724-2AF2-4627-809F-FE2CED5319FF}"/>
    <cellStyle name="Normal 3 15 2" xfId="5347" xr:uid="{91F9F5AD-0846-4C95-B6D2-71EEB9285728}"/>
    <cellStyle name="Normal 3 16" xfId="2989" xr:uid="{F9260C8A-67F3-4209-8DED-AA02087B73A5}"/>
    <cellStyle name="Normal 3 16 2" xfId="5377" xr:uid="{8E6FAE6B-C1E6-4453-BDB9-04BCB554247F}"/>
    <cellStyle name="Normal 3 17" xfId="3019" xr:uid="{C9DD464D-CF5C-44D0-BC0C-3F2DC8428477}"/>
    <cellStyle name="Normal 3 17 2" xfId="5407" xr:uid="{A7DBAF8F-CEBE-4798-BC7E-D7B1A502996B}"/>
    <cellStyle name="Normal 3 18" xfId="3049" xr:uid="{B486A0C0-F631-4306-B892-50E4DD814D07}"/>
    <cellStyle name="Normal 3 18 2" xfId="5437" xr:uid="{88608403-3C2C-45E8-B0E4-27ED42A82752}"/>
    <cellStyle name="Normal 3 19" xfId="3079" xr:uid="{695AA654-3F14-4720-8821-083464712D4E}"/>
    <cellStyle name="Normal 3 19 2" xfId="5467" xr:uid="{D8AF744F-2E34-442D-A329-1A8CEB70037D}"/>
    <cellStyle name="Normal 3 2" xfId="18" xr:uid="{6D8CC712-6256-4DF7-9B76-1BE398CAF543}"/>
    <cellStyle name="Normal 3 2 10" xfId="389" xr:uid="{72818230-54B2-46A4-87F0-F434E4293E37}"/>
    <cellStyle name="Normal 3 2 10 2" xfId="5278" xr:uid="{978E4BB1-F58B-4884-8501-17747196B28C}"/>
    <cellStyle name="Normal 3 2 10 3" xfId="2890" xr:uid="{D3541E7D-BDE6-4C64-952D-FE7C812BD314}"/>
    <cellStyle name="Normal 3 2 11" xfId="850" xr:uid="{DBEAC522-B894-4F7E-8B2C-D132F8DCA024}"/>
    <cellStyle name="Normal 3 2 11 2" xfId="5302" xr:uid="{62BABDC6-93E0-4D6F-AD8C-6D72E59F5353}"/>
    <cellStyle name="Normal 3 2 11 3" xfId="2914" xr:uid="{5FB08B83-0351-4C91-8FEF-23A8F94891D9}"/>
    <cellStyle name="Normal 3 2 12" xfId="1311" xr:uid="{30EA356B-5407-4924-B99B-9B617BD0CCA2}"/>
    <cellStyle name="Normal 3 2 12 2" xfId="5326" xr:uid="{454E71E1-8B86-46E8-ABB7-443F2E1DA39A}"/>
    <cellStyle name="Normal 3 2 12 3" xfId="2938" xr:uid="{72012727-32AF-4E8B-8828-F17244BC66F4}"/>
    <cellStyle name="Normal 3 2 13" xfId="1771" xr:uid="{C131C02F-B028-4A86-A52F-47A8D302483B}"/>
    <cellStyle name="Normal 3 2 13 2" xfId="5350" xr:uid="{023D06F4-E824-492B-9F1A-1422C73C7484}"/>
    <cellStyle name="Normal 3 2 13 3" xfId="2962" xr:uid="{262A8775-DB85-4419-BF3C-2FB53242080F}"/>
    <cellStyle name="Normal 3 2 14" xfId="2992" xr:uid="{B8AD6EF9-0E43-4B18-82A4-703EE8F78FE6}"/>
    <cellStyle name="Normal 3 2 14 2" xfId="5380" xr:uid="{73589CE4-8929-405B-8DB4-88101F5A961A}"/>
    <cellStyle name="Normal 3 2 15" xfId="3022" xr:uid="{34C98ED3-F99D-4B8F-8EC4-A936889E78C4}"/>
    <cellStyle name="Normal 3 2 15 2" xfId="5410" xr:uid="{ECC62A03-C929-4FBC-A05F-0625D3626069}"/>
    <cellStyle name="Normal 3 2 16" xfId="3052" xr:uid="{23A3335E-DCA7-4B78-94DE-B7D87DC44D29}"/>
    <cellStyle name="Normal 3 2 16 2" xfId="5440" xr:uid="{C38853FC-319E-4A64-8706-F22DD27A1FDF}"/>
    <cellStyle name="Normal 3 2 17" xfId="3082" xr:uid="{0B47A038-9F3C-4507-9D60-ECDFB73D142C}"/>
    <cellStyle name="Normal 3 2 17 2" xfId="5470" xr:uid="{6F008742-01DB-4A0E-BE03-21C10D10BD48}"/>
    <cellStyle name="Normal 3 2 18" xfId="3112" xr:uid="{3AD09601-7BAA-4380-BBE7-4AB65430959F}"/>
    <cellStyle name="Normal 3 2 18 2" xfId="5500" xr:uid="{95A20BA4-E01F-4703-9B9D-7919ADC0443F}"/>
    <cellStyle name="Normal 3 2 19" xfId="3143" xr:uid="{12F84F56-0CAE-46A2-90F6-465EF8081334}"/>
    <cellStyle name="Normal 3 2 19 2" xfId="5530" xr:uid="{6A6C6152-EB95-40F5-9975-716426333457}"/>
    <cellStyle name="Normal 3 2 2" xfId="28" xr:uid="{90A948A5-5E91-4670-A590-5A12D54868E6}"/>
    <cellStyle name="Normal 3 2 2 10" xfId="1317" xr:uid="{F27A0E5D-5791-4BC1-A117-A6A4634F10BC}"/>
    <cellStyle name="Normal 3 2 2 10 2" xfId="5332" xr:uid="{92418D59-0EC9-4077-8614-F6A7E3B76DC1}"/>
    <cellStyle name="Normal 3 2 2 10 3" xfId="2944" xr:uid="{C30D003C-738E-43CA-A1E7-A8A3432B1B28}"/>
    <cellStyle name="Normal 3 2 2 11" xfId="1777" xr:uid="{94DFAAC7-7061-4A5D-A512-499E423ACE6B}"/>
    <cellStyle name="Normal 3 2 2 11 2" xfId="5356" xr:uid="{D7EF9149-6147-455D-AA86-385BE38DCB91}"/>
    <cellStyle name="Normal 3 2 2 11 3" xfId="2968" xr:uid="{296CCAE5-3E3E-4BF9-9976-0FE36C6ABC43}"/>
    <cellStyle name="Normal 3 2 2 12" xfId="2998" xr:uid="{EDDE1000-70EF-4B33-B444-F22FD5AEA017}"/>
    <cellStyle name="Normal 3 2 2 12 2" xfId="5386" xr:uid="{A825B160-A2F6-4B48-9F00-E9DAE09D67A5}"/>
    <cellStyle name="Normal 3 2 2 13" xfId="3028" xr:uid="{8E93D4F6-46CE-47A6-A396-08101C423E9B}"/>
    <cellStyle name="Normal 3 2 2 13 2" xfId="5416" xr:uid="{D65AE367-CAA3-44AC-8175-A8B61C7C5B88}"/>
    <cellStyle name="Normal 3 2 2 14" xfId="3058" xr:uid="{B2C90AD4-4738-43C5-818F-19EF7A8E5894}"/>
    <cellStyle name="Normal 3 2 2 14 2" xfId="5446" xr:uid="{CFDACD32-F659-4A82-87D4-7AF5A0BF6FB3}"/>
    <cellStyle name="Normal 3 2 2 15" xfId="3088" xr:uid="{91C2938C-3060-4BF7-B193-C4C2E5A01C4A}"/>
    <cellStyle name="Normal 3 2 2 15 2" xfId="5476" xr:uid="{5CB3BC61-F779-4C8C-B5F3-9F261F6B2043}"/>
    <cellStyle name="Normal 3 2 2 16" xfId="3118" xr:uid="{E3B214A6-B3BE-43DB-8B9B-C8D53D087173}"/>
    <cellStyle name="Normal 3 2 2 16 2" xfId="5506" xr:uid="{8C353BB6-1E0F-4C5C-A7B1-CF84CB8A6FC9}"/>
    <cellStyle name="Normal 3 2 2 17" xfId="3149" xr:uid="{B0D8F4AE-BC8B-4370-B8CE-B1EE5E82A88C}"/>
    <cellStyle name="Normal 3 2 2 17 2" xfId="5536" xr:uid="{46BC85E0-8E46-4288-965A-E11D6E1CA480}"/>
    <cellStyle name="Normal 3 2 2 18" xfId="3180" xr:uid="{A07250C7-6D44-4901-873F-C890874548C9}"/>
    <cellStyle name="Normal 3 2 2 18 2" xfId="5566" xr:uid="{4FB1823B-7BDF-4B83-8DBA-E3C18FBC2BAD}"/>
    <cellStyle name="Normal 3 2 2 19" xfId="3210" xr:uid="{85DD1C1E-F7AA-4D14-8FE0-8B230D47C3CA}"/>
    <cellStyle name="Normal 3 2 2 19 2" xfId="5596" xr:uid="{7873BFBF-4C58-4E55-928B-26078FC3B924}"/>
    <cellStyle name="Normal 3 2 2 2" xfId="47" xr:uid="{7438632A-E04B-4867-A913-6F45035DDCB4}"/>
    <cellStyle name="Normal 3 2 2 2 10" xfId="2980" xr:uid="{3D4AE02F-B795-4555-9D96-D69B204CDAC8}"/>
    <cellStyle name="Normal 3 2 2 2 10 2" xfId="5368" xr:uid="{4143CB84-385B-4E92-BB50-0D732EF21088}"/>
    <cellStyle name="Normal 3 2 2 2 11" xfId="3010" xr:uid="{40282142-D09A-4694-880E-88CAF83F47DE}"/>
    <cellStyle name="Normal 3 2 2 2 11 2" xfId="5398" xr:uid="{7BEA467A-602C-4589-9AC7-D599B8D447FD}"/>
    <cellStyle name="Normal 3 2 2 2 12" xfId="3040" xr:uid="{57763A73-E04C-48B8-9FB1-B3B9A8209CB4}"/>
    <cellStyle name="Normal 3 2 2 2 12 2" xfId="5428" xr:uid="{8BF6729D-F869-4EA4-8E0D-EF042342D8F5}"/>
    <cellStyle name="Normal 3 2 2 2 13" xfId="3070" xr:uid="{8613287A-38F4-4B15-AFB7-656A539F8A25}"/>
    <cellStyle name="Normal 3 2 2 2 13 2" xfId="5458" xr:uid="{CC546C79-CE58-4276-92C5-902F19F14109}"/>
    <cellStyle name="Normal 3 2 2 2 14" xfId="3100" xr:uid="{697ADC9B-1DED-4D37-88D9-5CA04915E33A}"/>
    <cellStyle name="Normal 3 2 2 2 14 2" xfId="5488" xr:uid="{CB2773F4-C84F-4183-964C-C371FCA43064}"/>
    <cellStyle name="Normal 3 2 2 2 15" xfId="3130" xr:uid="{62F56697-934A-4246-9C7C-0AC8A51D8AAF}"/>
    <cellStyle name="Normal 3 2 2 2 15 2" xfId="5518" xr:uid="{B4EF0416-093D-4E2A-B3DB-2AFD39398A95}"/>
    <cellStyle name="Normal 3 2 2 2 16" xfId="3161" xr:uid="{4758644C-1D9A-4FD6-938F-6A8DCFEA45E6}"/>
    <cellStyle name="Normal 3 2 2 2 16 2" xfId="5548" xr:uid="{F8442EA2-B042-4DD8-B404-0E777D1616AB}"/>
    <cellStyle name="Normal 3 2 2 2 17" xfId="3192" xr:uid="{659A05F4-65D8-42C0-BF7B-799CAF317B02}"/>
    <cellStyle name="Normal 3 2 2 2 17 2" xfId="5578" xr:uid="{63CB9098-9E63-424B-99C2-70874726D755}"/>
    <cellStyle name="Normal 3 2 2 2 18" xfId="3222" xr:uid="{B86D734A-D662-405B-89C1-5DC976980593}"/>
    <cellStyle name="Normal 3 2 2 2 18 2" xfId="5608" xr:uid="{0F219CF6-2107-4F3B-AB2F-17CDB24854F0}"/>
    <cellStyle name="Normal 3 2 2 2 19" xfId="3252" xr:uid="{19EB265E-7DAB-41D1-929E-260E2466712C}"/>
    <cellStyle name="Normal 3 2 2 2 19 2" xfId="5638" xr:uid="{9AA4C94C-D096-410D-82ED-8FB54FBB0E9A}"/>
    <cellStyle name="Normal 3 2 2 2 2" xfId="78" xr:uid="{9D6B265E-0FFF-4088-8E03-50ECEE16C695}"/>
    <cellStyle name="Normal 3 2 2 2 2 10" xfId="4143" xr:uid="{49D7F4F7-4547-44FE-A321-2B2E5029A0E2}"/>
    <cellStyle name="Normal 3 2 2 2 2 10 2" xfId="6509" xr:uid="{E488A01D-A065-4BA1-AC36-77F0E6F87F90}"/>
    <cellStyle name="Normal 3 2 2 2 2 11" xfId="4203" xr:uid="{E9D3FE38-590A-4954-969B-5B98A32ABC1A}"/>
    <cellStyle name="Normal 3 2 2 2 2 11 2" xfId="6569" xr:uid="{630C790D-E6F6-4CF3-B2DD-84EFB634FE56}"/>
    <cellStyle name="Normal 3 2 2 2 2 12" xfId="4263" xr:uid="{81652592-6A31-4275-9E4E-EC4DB735969C}"/>
    <cellStyle name="Normal 3 2 2 2 2 12 2" xfId="6629" xr:uid="{CB30606C-17BF-45C7-BDCD-BA5CFC88E414}"/>
    <cellStyle name="Normal 3 2 2 2 2 13" xfId="4323" xr:uid="{266DEE5E-5D50-4D9E-A436-8AC16C29AFF2}"/>
    <cellStyle name="Normal 3 2 2 2 2 13 2" xfId="6689" xr:uid="{4F7F93DE-959C-48DC-B0B5-E6C665FFF827}"/>
    <cellStyle name="Normal 3 2 2 2 2 14" xfId="4434" xr:uid="{5AB7C3A9-CEDD-4188-B5CE-23B00CE4D18A}"/>
    <cellStyle name="Normal 3 2 2 2 2 14 2" xfId="6795" xr:uid="{57331F1F-F89F-4A0D-886F-BF0416F343B5}"/>
    <cellStyle name="Normal 3 2 2 2 2 15" xfId="4593" xr:uid="{F421ED3D-83DE-4277-9A82-098EF56FCFFF}"/>
    <cellStyle name="Normal 3 2 2 2 2 15 2" xfId="6950" xr:uid="{169232AB-5F4A-410D-BCF0-68865C6F7B0E}"/>
    <cellStyle name="Normal 3 2 2 2 2 16" xfId="4917" xr:uid="{C6CEA7D4-7021-44E7-A7BB-875C11627496}"/>
    <cellStyle name="Normal 3 2 2 2 2 16 2" xfId="7274" xr:uid="{DD04529A-DACD-41E5-BF16-02B177D7B564}"/>
    <cellStyle name="Normal 3 2 2 2 2 17" xfId="5176" xr:uid="{09590F09-8C8D-4187-910E-6BD450A10C58}"/>
    <cellStyle name="Normal 3 2 2 2 2 18" xfId="2786" xr:uid="{632697A6-2737-4AA6-B05F-47E26147D2A2}"/>
    <cellStyle name="Normal 3 2 2 2 2 19" xfId="2281" xr:uid="{21A9B1DD-791B-40BF-8765-33618FE89897}"/>
    <cellStyle name="Normal 3 2 2 2 2 2" xfId="180" xr:uid="{D9FC2CDB-3260-48C4-94EC-B74CD7804AC2}"/>
    <cellStyle name="Normal 3 2 2 2 2 2 2" xfId="354" xr:uid="{4DF51C59-66FA-4463-B3E5-928279168B81}"/>
    <cellStyle name="Normal 3 2 2 2 2 2 2 2" xfId="818" xr:uid="{84B614EF-6A5A-4BBD-8247-3D6DA7E5A86F}"/>
    <cellStyle name="Normal 3 2 2 2 2 2 2 2 2" xfId="7196" xr:uid="{76554787-B38F-4CC7-A257-EA3284F86938}"/>
    <cellStyle name="Normal 3 2 2 2 2 2 2 2 3" xfId="4839" xr:uid="{FB08C9F8-90ED-4325-B0A8-B53FE7EB319E}"/>
    <cellStyle name="Normal 3 2 2 2 2 2 2 3" xfId="1279" xr:uid="{4E05419B-3D94-4D41-A2D8-BBAE8D012E00}"/>
    <cellStyle name="Normal 3 2 2 2 2 2 2 3 2" xfId="6871" xr:uid="{A27AE542-124F-47EB-B20D-2DD237DD3B47}"/>
    <cellStyle name="Normal 3 2 2 2 2 2 2 4" xfId="1740" xr:uid="{2282C0C3-C6B9-423A-B015-8EF50BDFCCE7}"/>
    <cellStyle name="Normal 3 2 2 2 2 2 2 4 2" xfId="4513" xr:uid="{9FF3747D-686C-4DD9-96CA-360114F50298}"/>
    <cellStyle name="Normal 3 2 2 2 2 2 2 5" xfId="2200" xr:uid="{6C645010-0CF8-4DF4-86BC-42BEA19CB9BF}"/>
    <cellStyle name="Normal 3 2 2 2 2 2 2 6" xfId="2662" xr:uid="{7BD35A79-C28B-48AC-9AD2-AB6BFDD39550}"/>
    <cellStyle name="Normal 3 2 2 2 2 2 3" xfId="588" xr:uid="{0BEAA415-B601-4BEB-A175-8960B990E537}"/>
    <cellStyle name="Normal 3 2 2 2 2 2 3 2" xfId="7026" xr:uid="{764D7D13-AC27-4B02-AB7B-161E0155272D}"/>
    <cellStyle name="Normal 3 2 2 2 2 2 3 3" xfId="4669" xr:uid="{E2B629EB-51BD-485B-B0B5-A4D3A5838953}"/>
    <cellStyle name="Normal 3 2 2 2 2 2 4" xfId="1049" xr:uid="{1684E66B-C181-4D14-9D14-83DCD6FEC1C2}"/>
    <cellStyle name="Normal 3 2 2 2 2 2 4 2" xfId="7425" xr:uid="{7329E5CB-0D81-477F-86D9-828A55426B12}"/>
    <cellStyle name="Normal 3 2 2 2 2 2 4 3" xfId="5068" xr:uid="{6D33C5F3-5078-42A4-A4FB-9877A0FDDC46}"/>
    <cellStyle name="Normal 3 2 2 2 2 2 5" xfId="1510" xr:uid="{19E8EAF2-996F-4B7C-B639-395E92ADE920}"/>
    <cellStyle name="Normal 3 2 2 2 2 2 5 2" xfId="6029" xr:uid="{C6C60513-E453-4BC0-A256-DEF8D16290A0}"/>
    <cellStyle name="Normal 3 2 2 2 2 2 6" xfId="1970" xr:uid="{85DED497-B8F6-4158-9D23-D58E15D99318}"/>
    <cellStyle name="Normal 3 2 2 2 2 2 6 2" xfId="3663" xr:uid="{9FB0E8FB-2F7F-458F-9216-A42530CEDC47}"/>
    <cellStyle name="Normal 3 2 2 2 2 2 7" xfId="2432" xr:uid="{5D26175E-1CFE-4E21-BFBC-0B50C9F51269}"/>
    <cellStyle name="Normal 3 2 2 2 2 3" xfId="256" xr:uid="{20DD1106-47E9-4590-8B10-F91355E1CB52}"/>
    <cellStyle name="Normal 3 2 2 2 2 3 2" xfId="743" xr:uid="{B16E7AE9-833C-4B5D-9717-58FD06BFA319}"/>
    <cellStyle name="Normal 3 2 2 2 2 3 2 2" xfId="1204" xr:uid="{C0A6047F-3444-4F29-ACC9-CA2E5686D06C}"/>
    <cellStyle name="Normal 3 2 2 2 2 3 2 2 2" xfId="7102" xr:uid="{D7C22CCB-7893-4688-BD8A-775FDB114388}"/>
    <cellStyle name="Normal 3 2 2 2 2 3 2 3" xfId="1665" xr:uid="{2D8ABCB0-D3C9-4D30-81C3-AB5E851C551B}"/>
    <cellStyle name="Normal 3 2 2 2 2 3 2 3 2" xfId="4745" xr:uid="{2568A6C8-CF39-41AA-8107-3023B18DFBF2}"/>
    <cellStyle name="Normal 3 2 2 2 2 3 2 4" xfId="2125" xr:uid="{E3D36F50-49C0-4F6F-8D07-9F8C9AEFA876}"/>
    <cellStyle name="Normal 3 2 2 2 2 3 2 5" xfId="2587" xr:uid="{055AD560-79C3-4EB7-BF69-68E4E7A13282}"/>
    <cellStyle name="Normal 3 2 2 2 2 3 3" xfId="513" xr:uid="{0CC770C7-4A2E-4784-BE25-66E67F132055}"/>
    <cellStyle name="Normal 3 2 2 2 2 3 3 2" xfId="7350" xr:uid="{E98932B2-8EB2-4AD8-83BE-1F4861585A2C}"/>
    <cellStyle name="Normal 3 2 2 2 2 3 3 3" xfId="4993" xr:uid="{DAED10C3-47BD-468F-B047-D8FF553CD756}"/>
    <cellStyle name="Normal 3 2 2 2 2 3 4" xfId="974" xr:uid="{6E633762-1B6A-4EA9-8659-82042397B5C2}"/>
    <cellStyle name="Normal 3 2 2 2 2 3 4 2" xfId="6089" xr:uid="{85401DEF-BC7F-429D-A6FD-21FCD4DD2A34}"/>
    <cellStyle name="Normal 3 2 2 2 2 3 5" xfId="1435" xr:uid="{80A4A2E8-7900-4FDC-8C9B-A420369F4FC7}"/>
    <cellStyle name="Normal 3 2 2 2 2 3 5 2" xfId="3723" xr:uid="{6AE78A88-B52D-409F-87E7-CA70E3F239F3}"/>
    <cellStyle name="Normal 3 2 2 2 2 3 6" xfId="1895" xr:uid="{1B64E49F-935C-4972-A9CC-FF71A16F1BB5}"/>
    <cellStyle name="Normal 3 2 2 2 2 3 7" xfId="2357" xr:uid="{FEE5874E-AE8A-453C-96F7-2ABF897361A3}"/>
    <cellStyle name="Normal 3 2 2 2 2 4" xfId="667" xr:uid="{CFA6B0DA-08A3-4D06-8090-56F9A76F47E3}"/>
    <cellStyle name="Normal 3 2 2 2 2 4 2" xfId="1128" xr:uid="{6C84A130-C197-4D81-8975-D9264B54F801}"/>
    <cellStyle name="Normal 3 2 2 2 2 4 2 2" xfId="6149" xr:uid="{12A91620-93BF-4234-924A-163C8114F17C}"/>
    <cellStyle name="Normal 3 2 2 2 2 4 3" xfId="1589" xr:uid="{E4971C3D-B072-4197-BEE0-F991CE2BE771}"/>
    <cellStyle name="Normal 3 2 2 2 2 4 3 2" xfId="3783" xr:uid="{57555C04-2776-4C61-B6F4-E82AD8AFF2FB}"/>
    <cellStyle name="Normal 3 2 2 2 2 4 4" xfId="2049" xr:uid="{7B56B4D0-6E18-41E6-A6CE-BEBCA0D679B0}"/>
    <cellStyle name="Normal 3 2 2 2 2 4 5" xfId="2511" xr:uid="{CFFBBC9E-E321-43DF-9CD7-E6D005AAB622}"/>
    <cellStyle name="Normal 3 2 2 2 2 5" xfId="437" xr:uid="{728646EE-4D43-4DB8-836E-44841BA6AAEF}"/>
    <cellStyle name="Normal 3 2 2 2 2 5 2" xfId="6209" xr:uid="{808C1A8C-C6C9-4682-B113-BB382960E476}"/>
    <cellStyle name="Normal 3 2 2 2 2 5 3" xfId="3843" xr:uid="{4C06BF86-9FF6-4914-AEDF-B37AA09C5CCB}"/>
    <cellStyle name="Normal 3 2 2 2 2 6" xfId="898" xr:uid="{118E73A2-21E5-4901-B085-5EC5D9E8FEFC}"/>
    <cellStyle name="Normal 3 2 2 2 2 6 2" xfId="6269" xr:uid="{439C066B-C90B-4458-B05C-C734BB9C4175}"/>
    <cellStyle name="Normal 3 2 2 2 2 6 3" xfId="3903" xr:uid="{6A67F818-5736-4E04-8068-505E759851DB}"/>
    <cellStyle name="Normal 3 2 2 2 2 7" xfId="1359" xr:uid="{DBCD8564-3EF6-44A8-9F71-525AE0781600}"/>
    <cellStyle name="Normal 3 2 2 2 2 7 2" xfId="6329" xr:uid="{7A65EDD7-4D52-4F4A-84D0-DA23E4F17442}"/>
    <cellStyle name="Normal 3 2 2 2 2 7 3" xfId="3963" xr:uid="{B6921B20-2491-420E-9ED5-309329423F0A}"/>
    <cellStyle name="Normal 3 2 2 2 2 8" xfId="1819" xr:uid="{36FEB738-A4B0-4CA6-9936-01E9250894D4}"/>
    <cellStyle name="Normal 3 2 2 2 2 8 2" xfId="6389" xr:uid="{5FC83B21-6757-4A9D-B3FE-AE909479B3B4}"/>
    <cellStyle name="Normal 3 2 2 2 2 8 3" xfId="4023" xr:uid="{3FAF0F10-0795-407E-91DB-147F70CCBB7B}"/>
    <cellStyle name="Normal 3 2 2 2 2 9" xfId="4083" xr:uid="{9BEBD27F-7F93-4EE6-BA03-16AE1CB57A00}"/>
    <cellStyle name="Normal 3 2 2 2 2 9 2" xfId="6449" xr:uid="{6E8FF8D3-5009-4A15-8F58-380EF68A83AB}"/>
    <cellStyle name="Normal 3 2 2 2 20" xfId="3283" xr:uid="{3FB5EA66-85F9-4E65-9D60-8E2524CF1631}"/>
    <cellStyle name="Normal 3 2 2 2 20 2" xfId="5668" xr:uid="{5443B844-AC37-4B38-8D38-34C8AB218A84}"/>
    <cellStyle name="Normal 3 2 2 2 21" xfId="3314" xr:uid="{E23BA676-B40B-485E-8E33-CB3C7D0C92A0}"/>
    <cellStyle name="Normal 3 2 2 2 21 2" xfId="5698" xr:uid="{2238C33C-14F0-4F7E-839E-6CD61DC6EA82}"/>
    <cellStyle name="Normal 3 2 2 2 22" xfId="3344" xr:uid="{C3929717-F50C-4338-A0A3-100C48CBF187}"/>
    <cellStyle name="Normal 3 2 2 2 22 2" xfId="5728" xr:uid="{8266C917-E211-40C0-B9B9-420D090FB803}"/>
    <cellStyle name="Normal 3 2 2 2 23" xfId="3391" xr:uid="{C19FB804-C4B0-4A34-B6FA-F98AD534A58D}"/>
    <cellStyle name="Normal 3 2 2 2 23 2" xfId="5758" xr:uid="{8CE56CF6-9E99-4E20-8AB6-1082A0E8DFB4}"/>
    <cellStyle name="Normal 3 2 2 2 24" xfId="3421" xr:uid="{571EDF63-1686-4762-B24B-F2A575223090}"/>
    <cellStyle name="Normal 3 2 2 2 24 2" xfId="5788" xr:uid="{D62ACFAE-3B2B-4867-97C3-23309BB5E88F}"/>
    <cellStyle name="Normal 3 2 2 2 25" xfId="3451" xr:uid="{81376BCF-110E-4FE0-8BF0-7EFBADEE19D1}"/>
    <cellStyle name="Normal 3 2 2 2 25 2" xfId="5818" xr:uid="{972663C9-4621-444A-8E21-94A6A95F8723}"/>
    <cellStyle name="Normal 3 2 2 2 26" xfId="3481" xr:uid="{50DD3E45-F651-4974-8AC9-61472DF1F834}"/>
    <cellStyle name="Normal 3 2 2 2 26 2" xfId="5848" xr:uid="{D0218497-AEA6-4557-8F34-6AAE6606F47F}"/>
    <cellStyle name="Normal 3 2 2 2 27" xfId="3511" xr:uid="{E43A05DA-D6D0-4093-A639-5722C21C183B}"/>
    <cellStyle name="Normal 3 2 2 2 27 2" xfId="5878" xr:uid="{B0126130-418E-4B5C-BE0C-EF24928E55D5}"/>
    <cellStyle name="Normal 3 2 2 2 28" xfId="3541" xr:uid="{199BCD61-B50A-442B-84DE-897F50D5FE33}"/>
    <cellStyle name="Normal 3 2 2 2 28 2" xfId="5908" xr:uid="{B0EA4D9C-FC76-4CCE-8DAA-94F2DBDDDFD7}"/>
    <cellStyle name="Normal 3 2 2 2 29" xfId="3572" xr:uid="{A925B0E5-DD18-4B2F-98B4-277B1EC58DB7}"/>
    <cellStyle name="Normal 3 2 2 2 29 2" xfId="5938" xr:uid="{FC614C24-F2AE-41CB-AA03-2B9B29CBFEA6}"/>
    <cellStyle name="Normal 3 2 2 2 3" xfId="150" xr:uid="{64F80FF9-1154-480D-A4FE-4D0B1F584A0D}"/>
    <cellStyle name="Normal 3 2 2 2 3 2" xfId="323" xr:uid="{637EC24E-0406-46AA-AAD1-FEED26C4F5D8}"/>
    <cellStyle name="Normal 3 2 2 2 3 2 2" xfId="788" xr:uid="{4CB6AE48-E6E8-4DFF-8FDA-6E349116D94E}"/>
    <cellStyle name="Normal 3 2 2 2 3 2 2 2" xfId="7166" xr:uid="{09EB8C92-73AB-4111-BF15-8BF52C3E0C7D}"/>
    <cellStyle name="Normal 3 2 2 2 3 2 2 3" xfId="4809" xr:uid="{9CB86988-24F1-469A-B513-94B05CC23EA5}"/>
    <cellStyle name="Normal 3 2 2 2 3 2 3" xfId="1249" xr:uid="{7AEF710A-2CEF-4E83-93C1-6618F8E6158F}"/>
    <cellStyle name="Normal 3 2 2 2 3 2 3 2" xfId="6841" xr:uid="{536F2ACB-8903-4DCF-BDB7-B30EA2AD3479}"/>
    <cellStyle name="Normal 3 2 2 2 3 2 4" xfId="1710" xr:uid="{B5968E7D-9BE0-461D-AB5F-FEADAE191391}"/>
    <cellStyle name="Normal 3 2 2 2 3 2 4 2" xfId="4482" xr:uid="{B2F7C36C-1197-4DA6-A0AA-8EB1863853F7}"/>
    <cellStyle name="Normal 3 2 2 2 3 2 5" xfId="2170" xr:uid="{E760300B-F776-4FC9-A216-CCDA56200304}"/>
    <cellStyle name="Normal 3 2 2 2 3 2 6" xfId="2632" xr:uid="{46769559-4AEA-4925-8611-0C97B7DCA94E}"/>
    <cellStyle name="Normal 3 2 2 2 3 3" xfId="558" xr:uid="{0C7D03C7-FFDB-433D-8115-3A95638859F5}"/>
    <cellStyle name="Normal 3 2 2 2 3 3 2" xfId="6996" xr:uid="{2ACA0547-C54A-4A3D-B720-DFF21C20067B}"/>
    <cellStyle name="Normal 3 2 2 2 3 3 3" xfId="4639" xr:uid="{5366B884-08F2-4048-BCFB-516544397109}"/>
    <cellStyle name="Normal 3 2 2 2 3 4" xfId="1019" xr:uid="{5825CC22-FB12-4F47-A010-D0A7D920D973}"/>
    <cellStyle name="Normal 3 2 2 2 3 4 2" xfId="7395" xr:uid="{0B49525D-0EB0-43FE-B744-2F889D770FB1}"/>
    <cellStyle name="Normal 3 2 2 2 3 4 3" xfId="5038" xr:uid="{64B5215C-8471-4DB0-A9D4-95787ACB07C1}"/>
    <cellStyle name="Normal 3 2 2 2 3 5" xfId="1480" xr:uid="{EBE3E840-E7D3-4C87-ACED-E8AFD258F2DF}"/>
    <cellStyle name="Normal 3 2 2 2 3 5 2" xfId="5200" xr:uid="{1439A432-61F6-4D8F-8FB3-3AFD10A01E61}"/>
    <cellStyle name="Normal 3 2 2 2 3 6" xfId="1940" xr:uid="{E5B395C8-C4D1-4C95-8FB5-BA8556467321}"/>
    <cellStyle name="Normal 3 2 2 2 3 6 2" xfId="2810" xr:uid="{AA65CAB3-F82C-4286-8339-8FF41519614F}"/>
    <cellStyle name="Normal 3 2 2 2 3 7" xfId="2402" xr:uid="{316CD84D-D288-4B51-B084-57456241579F}"/>
    <cellStyle name="Normal 3 2 2 2 30" xfId="3602" xr:uid="{6E20921C-D151-4447-BC4E-4590141AA2ED}"/>
    <cellStyle name="Normal 3 2 2 2 30 2" xfId="5968" xr:uid="{33236CBD-8259-41D1-B73B-D86A2B9D8FB3}"/>
    <cellStyle name="Normal 3 2 2 2 31" xfId="3633" xr:uid="{24044AAB-4C17-404D-AF52-B8F717237B38}"/>
    <cellStyle name="Normal 3 2 2 2 31 2" xfId="5999" xr:uid="{A8DE01AB-E2AE-4987-8707-33A1F951E073}"/>
    <cellStyle name="Normal 3 2 2 2 32" xfId="3693" xr:uid="{AD4DF386-EF20-407A-B730-A2D636C37317}"/>
    <cellStyle name="Normal 3 2 2 2 32 2" xfId="6059" xr:uid="{9C547551-A638-4C20-8C16-76D97EFB77C2}"/>
    <cellStyle name="Normal 3 2 2 2 33" xfId="3753" xr:uid="{9BACA57A-EAFC-4062-8042-A13F48BA4255}"/>
    <cellStyle name="Normal 3 2 2 2 33 2" xfId="6119" xr:uid="{DC84A183-9E2A-4070-B4CA-0BA8FF73DF7B}"/>
    <cellStyle name="Normal 3 2 2 2 34" xfId="3813" xr:uid="{059DA6DE-711A-4F28-9F49-B7B7B963FFDC}"/>
    <cellStyle name="Normal 3 2 2 2 34 2" xfId="6179" xr:uid="{5B4BA147-8AF7-4872-8002-1A63113C0CB3}"/>
    <cellStyle name="Normal 3 2 2 2 35" xfId="3873" xr:uid="{B54CA26A-F74D-4435-902A-D1AC8E9628CD}"/>
    <cellStyle name="Normal 3 2 2 2 35 2" xfId="6239" xr:uid="{670CE9E5-E300-4CEA-97BC-E454B213BC39}"/>
    <cellStyle name="Normal 3 2 2 2 36" xfId="3933" xr:uid="{9DD0A70B-65DB-4815-B8CD-EFB37E982100}"/>
    <cellStyle name="Normal 3 2 2 2 36 2" xfId="6299" xr:uid="{CBD0CCD5-8987-45B7-8569-F0EA2C91CF44}"/>
    <cellStyle name="Normal 3 2 2 2 37" xfId="3993" xr:uid="{23F07571-2A6F-4192-AAC6-50ECF7D3BD86}"/>
    <cellStyle name="Normal 3 2 2 2 37 2" xfId="6359" xr:uid="{92EFB9F1-5FA8-49A8-889A-132689F8EC02}"/>
    <cellStyle name="Normal 3 2 2 2 38" xfId="4053" xr:uid="{9AC5598A-9035-4D02-AED4-996A350C08DF}"/>
    <cellStyle name="Normal 3 2 2 2 38 2" xfId="6419" xr:uid="{0BC8F58F-7326-4150-AED8-7A907875B24A}"/>
    <cellStyle name="Normal 3 2 2 2 39" xfId="4113" xr:uid="{C7C8A161-FA4F-45B0-82AF-418A6A69B44A}"/>
    <cellStyle name="Normal 3 2 2 2 39 2" xfId="6479" xr:uid="{F64E554A-0B29-4846-B34F-B9A9F4CBC5D3}"/>
    <cellStyle name="Normal 3 2 2 2 4" xfId="226" xr:uid="{179F2E2E-08F1-4B63-9C78-ADBD763AC0F3}"/>
    <cellStyle name="Normal 3 2 2 2 4 2" xfId="713" xr:uid="{F4FAFF19-D53B-4AD0-9D58-C1B39C2C8870}"/>
    <cellStyle name="Normal 3 2 2 2 4 2 2" xfId="1174" xr:uid="{303EE68F-90D6-4C65-863B-5338B638E250}"/>
    <cellStyle name="Normal 3 2 2 2 4 2 2 2" xfId="7072" xr:uid="{AA59ACC6-FE71-45C5-94A5-22D0FB7BD3BC}"/>
    <cellStyle name="Normal 3 2 2 2 4 2 3" xfId="1635" xr:uid="{D296FD44-56ED-4495-9DE8-D8B81D4CB221}"/>
    <cellStyle name="Normal 3 2 2 2 4 2 3 2" xfId="4715" xr:uid="{B63FE420-2699-4C44-A294-88C2937E77A4}"/>
    <cellStyle name="Normal 3 2 2 2 4 2 4" xfId="2095" xr:uid="{8E0EB7B7-0F43-4EC3-BED5-3348A7CC30AC}"/>
    <cellStyle name="Normal 3 2 2 2 4 2 5" xfId="2557" xr:uid="{55A60C9A-F67A-4EC9-9EAE-694169F92A15}"/>
    <cellStyle name="Normal 3 2 2 2 4 3" xfId="483" xr:uid="{671A9B63-B230-48A6-BBE9-7FBD65B058A5}"/>
    <cellStyle name="Normal 3 2 2 2 4 3 2" xfId="7320" xr:uid="{C90E08A1-96A1-46FE-892F-800D67480718}"/>
    <cellStyle name="Normal 3 2 2 2 4 3 3" xfId="4963" xr:uid="{8945150F-38EC-4655-80C1-FD93C2FF251E}"/>
    <cellStyle name="Normal 3 2 2 2 4 4" xfId="944" xr:uid="{C25F5090-150D-4DAA-867F-3B25890B0797}"/>
    <cellStyle name="Normal 3 2 2 2 4 4 2" xfId="5224" xr:uid="{BC746679-B765-402B-9C31-C991AAE67AC9}"/>
    <cellStyle name="Normal 3 2 2 2 4 5" xfId="1405" xr:uid="{A99F0FA5-9131-4F60-9DC5-190A6B6224F0}"/>
    <cellStyle name="Normal 3 2 2 2 4 5 2" xfId="2834" xr:uid="{3B246C77-A2D2-4C11-9BD9-7C935EB951FF}"/>
    <cellStyle name="Normal 3 2 2 2 4 6" xfId="1865" xr:uid="{917749D2-27A1-4AF9-A6A8-75F86BCD5BBE}"/>
    <cellStyle name="Normal 3 2 2 2 4 7" xfId="2327" xr:uid="{291ADDE6-445C-4BDC-9B7E-8833D55677FC}"/>
    <cellStyle name="Normal 3 2 2 2 40" xfId="4173" xr:uid="{52C5C5C6-FF1B-4649-A63D-C3BECD5EEFD4}"/>
    <cellStyle name="Normal 3 2 2 2 40 2" xfId="6539" xr:uid="{5EF114D4-6E7C-45EC-9239-7585658A0249}"/>
    <cellStyle name="Normal 3 2 2 2 41" xfId="4233" xr:uid="{09B23455-909F-4952-9DE2-37BE09B6B8C8}"/>
    <cellStyle name="Normal 3 2 2 2 41 2" xfId="6599" xr:uid="{C4C10944-5AA3-49CD-BFCB-E1C2ED9A64FD}"/>
    <cellStyle name="Normal 3 2 2 2 42" xfId="4293" xr:uid="{760F7D78-DAB7-441B-A280-053EEEF26676}"/>
    <cellStyle name="Normal 3 2 2 2 42 2" xfId="6659" xr:uid="{A90B0657-F6C8-47F8-9732-ED907EE9421F}"/>
    <cellStyle name="Normal 3 2 2 2 43" xfId="4374" xr:uid="{668C5978-D3E9-4BA7-9631-7B398CBD0487}"/>
    <cellStyle name="Normal 3 2 2 2 43 2" xfId="6735" xr:uid="{5F552C45-C0DD-46D0-B44A-43E865629126}"/>
    <cellStyle name="Normal 3 2 2 2 44" xfId="4404" xr:uid="{C3D68131-E6F5-4BF5-9B95-B69D4E51E040}"/>
    <cellStyle name="Normal 3 2 2 2 44 2" xfId="6765" xr:uid="{9BD404D9-425A-4D85-AD97-5D8A01A3608C}"/>
    <cellStyle name="Normal 3 2 2 2 45" xfId="4563" xr:uid="{16FE6E6F-94A3-40D9-9E87-2407B182A47C}"/>
    <cellStyle name="Normal 3 2 2 2 45 2" xfId="6920" xr:uid="{49BEC86E-6278-454B-8158-B5CCCF14D9A7}"/>
    <cellStyle name="Normal 3 2 2 2 46" xfId="4887" xr:uid="{6D04C259-1C23-41C6-AD7D-D055EB0BCCB2}"/>
    <cellStyle name="Normal 3 2 2 2 46 2" xfId="7244" xr:uid="{3FDC4E2D-D007-4439-A8E2-168F5A0A958F}"/>
    <cellStyle name="Normal 3 2 2 2 47" xfId="5152" xr:uid="{A97D1B83-5D40-4E65-8A5F-52B2131249A9}"/>
    <cellStyle name="Normal 3 2 2 2 48" xfId="2762" xr:uid="{7A1F3BB7-9668-4C6E-8044-E569A3C0850E}"/>
    <cellStyle name="Normal 3 2 2 2 49" xfId="2251" xr:uid="{43E5595C-411D-4992-BA76-03E822B7CE90}"/>
    <cellStyle name="Normal 3 2 2 2 5" xfId="637" xr:uid="{95414A01-AC51-4413-A4D2-673434D43FDB}"/>
    <cellStyle name="Normal 3 2 2 2 5 2" xfId="1098" xr:uid="{91499F47-89B3-427C-AEF9-776B2B159595}"/>
    <cellStyle name="Normal 3 2 2 2 5 2 2" xfId="5248" xr:uid="{4C59D0DD-48D8-4B8D-9D20-E3D8D91D7B13}"/>
    <cellStyle name="Normal 3 2 2 2 5 3" xfId="1559" xr:uid="{B8F39740-09EE-4763-903D-9F209DC86AEC}"/>
    <cellStyle name="Normal 3 2 2 2 5 3 2" xfId="2858" xr:uid="{E8E5CBE3-EB4B-4D57-9F03-DACD350C95D9}"/>
    <cellStyle name="Normal 3 2 2 2 5 4" xfId="2019" xr:uid="{64B24E2D-E576-468B-8FFA-2EDEE42F8DE4}"/>
    <cellStyle name="Normal 3 2 2 2 5 5" xfId="2481" xr:uid="{875447C7-6ADF-4F58-B073-FB020F41FF68}"/>
    <cellStyle name="Normal 3 2 2 2 6" xfId="407" xr:uid="{D71CA8FA-E004-4D8B-9B9E-42FAF7B04845}"/>
    <cellStyle name="Normal 3 2 2 2 6 2" xfId="5272" xr:uid="{69748113-B90B-4CA7-A920-F5038644B88F}"/>
    <cellStyle name="Normal 3 2 2 2 6 3" xfId="2883" xr:uid="{8DBB76B9-5DEA-42E0-A830-397283B48D42}"/>
    <cellStyle name="Normal 3 2 2 2 7" xfId="868" xr:uid="{BC8B51D6-9BA9-4DC2-ADE4-34448DA64407}"/>
    <cellStyle name="Normal 3 2 2 2 7 2" xfId="5296" xr:uid="{F52AF9B1-4A90-4C29-88F7-188AF20CE518}"/>
    <cellStyle name="Normal 3 2 2 2 7 3" xfId="2908" xr:uid="{883194E3-896B-4929-88EF-BBD9082FFD0D}"/>
    <cellStyle name="Normal 3 2 2 2 8" xfId="1329" xr:uid="{F9482B2C-A2D6-4A76-8AF5-F5E6265D80E5}"/>
    <cellStyle name="Normal 3 2 2 2 8 2" xfId="5320" xr:uid="{82DBB06A-903B-41DE-B09F-071462C5FB04}"/>
    <cellStyle name="Normal 3 2 2 2 8 3" xfId="2932" xr:uid="{2FC9B368-7253-4009-9446-FB6A28C1F3AB}"/>
    <cellStyle name="Normal 3 2 2 2 9" xfId="1789" xr:uid="{48F12988-0566-4A5B-AF60-3B883CD77323}"/>
    <cellStyle name="Normal 3 2 2 2 9 2" xfId="5344" xr:uid="{A97282C6-A96B-4B90-9B9C-82BA80120AE7}"/>
    <cellStyle name="Normal 3 2 2 2 9 3" xfId="2956" xr:uid="{805DB283-1ECB-4A68-B0C2-6F6B31B27D57}"/>
    <cellStyle name="Normal 3 2 2 20" xfId="3240" xr:uid="{E9A31AF5-1201-4AC5-9AFA-998FA85AA1D5}"/>
    <cellStyle name="Normal 3 2 2 20 2" xfId="5626" xr:uid="{C307B235-9FD7-4E7B-B7F5-F6B172AB688C}"/>
    <cellStyle name="Normal 3 2 2 21" xfId="3271" xr:uid="{6A105CC0-CF7B-49FF-8D11-DCCDE1EE1B83}"/>
    <cellStyle name="Normal 3 2 2 21 2" xfId="5656" xr:uid="{067A5BBD-8228-444D-BEF8-B834B549955C}"/>
    <cellStyle name="Normal 3 2 2 22" xfId="3302" xr:uid="{3E7F262D-0474-439A-8130-29E07C5D924D}"/>
    <cellStyle name="Normal 3 2 2 22 2" xfId="5686" xr:uid="{89B78A7E-0A65-4FB6-867B-A1FF25463390}"/>
    <cellStyle name="Normal 3 2 2 23" xfId="3332" xr:uid="{FECB849F-DD2F-49E7-BF64-904639AF3673}"/>
    <cellStyle name="Normal 3 2 2 23 2" xfId="5716" xr:uid="{68435975-A164-40DF-B4CD-8269E926E709}"/>
    <cellStyle name="Normal 3 2 2 24" xfId="3383" xr:uid="{78C97106-2B2F-4504-AB65-0E71E0A3953A}"/>
    <cellStyle name="Normal 3 2 2 24 2" xfId="5751" xr:uid="{C3497C39-C589-443B-8768-4A8D4FDD08EF}"/>
    <cellStyle name="Normal 3 2 2 25" xfId="3409" xr:uid="{6C9B4FC5-C6DD-4FB9-9851-C7EB44EC0ABA}"/>
    <cellStyle name="Normal 3 2 2 25 2" xfId="5776" xr:uid="{ADB648E0-49AD-463A-ADA2-570CA658CBD0}"/>
    <cellStyle name="Normal 3 2 2 26" xfId="3439" xr:uid="{902D6448-91D3-4EB9-86F6-130738124A05}"/>
    <cellStyle name="Normal 3 2 2 26 2" xfId="5806" xr:uid="{E6A44928-0F44-4AC3-9232-790F88460790}"/>
    <cellStyle name="Normal 3 2 2 27" xfId="3469" xr:uid="{CC7D62B7-7CEF-403B-839B-537E0D22E2B6}"/>
    <cellStyle name="Normal 3 2 2 27 2" xfId="5836" xr:uid="{831F404A-1664-4C0A-B5B7-B1AB64B32730}"/>
    <cellStyle name="Normal 3 2 2 28" xfId="3499" xr:uid="{1449AD64-5A18-48F2-AAC9-561E6D96B321}"/>
    <cellStyle name="Normal 3 2 2 28 2" xfId="5866" xr:uid="{23D914B0-37F2-4D1E-9F35-9D06E7F5C0B5}"/>
    <cellStyle name="Normal 3 2 2 29" xfId="3529" xr:uid="{E6BA7F91-87E1-41C9-BD1D-DFB06B5B86FA}"/>
    <cellStyle name="Normal 3 2 2 29 2" xfId="5896" xr:uid="{04C3A4B8-C31A-415B-86C3-9558EA0C9A8D}"/>
    <cellStyle name="Normal 3 2 2 3" xfId="66" xr:uid="{93664B2D-5DCC-45A3-B972-C0EAB1AFFFD9}"/>
    <cellStyle name="Normal 3 2 2 3 10" xfId="4131" xr:uid="{CDA603A7-F0AA-4912-B687-CA00F429FEF0}"/>
    <cellStyle name="Normal 3 2 2 3 10 2" xfId="6497" xr:uid="{7BF492CD-C197-40FC-812F-68C998DD1EFC}"/>
    <cellStyle name="Normal 3 2 2 3 11" xfId="4191" xr:uid="{6EC39E1F-B86D-4098-A7DC-88BAD6005ECD}"/>
    <cellStyle name="Normal 3 2 2 3 11 2" xfId="6557" xr:uid="{B7525CFD-A01C-4EEE-B03D-EB00E7D35051}"/>
    <cellStyle name="Normal 3 2 2 3 12" xfId="4251" xr:uid="{29433C65-02B5-43B0-9B18-9A1259CE2977}"/>
    <cellStyle name="Normal 3 2 2 3 12 2" xfId="6617" xr:uid="{1CFEC35B-BB47-4F08-A987-518E17349C96}"/>
    <cellStyle name="Normal 3 2 2 3 13" xfId="4311" xr:uid="{2B914C1A-7D95-46B2-BD91-AA16937CDB85}"/>
    <cellStyle name="Normal 3 2 2 3 13 2" xfId="6677" xr:uid="{EBE0B042-EB18-44D4-8800-04B8E01B11DA}"/>
    <cellStyle name="Normal 3 2 2 3 14" xfId="4422" xr:uid="{5258159D-3C17-40D0-B3DC-41C0932E2C1D}"/>
    <cellStyle name="Normal 3 2 2 3 14 2" xfId="6783" xr:uid="{5E38C053-D692-4F06-B70F-2276426ADA93}"/>
    <cellStyle name="Normal 3 2 2 3 15" xfId="4581" xr:uid="{CB8D2AE0-AED4-47C7-8F52-58B6FC1FC653}"/>
    <cellStyle name="Normal 3 2 2 3 15 2" xfId="6938" xr:uid="{53F1F171-F0A7-4DA1-9D75-D3FC9659D902}"/>
    <cellStyle name="Normal 3 2 2 3 16" xfId="4905" xr:uid="{56AC9403-60A8-4906-A0E6-5B818A1B850B}"/>
    <cellStyle name="Normal 3 2 2 3 16 2" xfId="7262" xr:uid="{5702C78C-3C30-4A7E-85ED-ED80B797255E}"/>
    <cellStyle name="Normal 3 2 2 3 17" xfId="5164" xr:uid="{950257E9-3152-4BCC-969F-BE437B6D07B0}"/>
    <cellStyle name="Normal 3 2 2 3 18" xfId="2774" xr:uid="{62EB82B7-B70B-482B-BBDD-019A53F96B43}"/>
    <cellStyle name="Normal 3 2 2 3 19" xfId="2269" xr:uid="{60E72DFE-CC78-4E19-ABB0-2610A6F38D07}"/>
    <cellStyle name="Normal 3 2 2 3 2" xfId="168" xr:uid="{94502FC9-2868-4B92-A374-B80AD5F71BD9}"/>
    <cellStyle name="Normal 3 2 2 3 2 2" xfId="342" xr:uid="{8FDFF9C3-0FA3-4544-B52E-7CA9EE1AC9A2}"/>
    <cellStyle name="Normal 3 2 2 3 2 2 2" xfId="806" xr:uid="{ABF2BD69-2773-4BD8-8761-A4085A904CDB}"/>
    <cellStyle name="Normal 3 2 2 3 2 2 2 2" xfId="7184" xr:uid="{9A93B2F1-33F8-48C1-84E4-EDACAA4AE562}"/>
    <cellStyle name="Normal 3 2 2 3 2 2 2 3" xfId="4827" xr:uid="{22E574E8-15D7-4612-BBEF-64870F5D4D11}"/>
    <cellStyle name="Normal 3 2 2 3 2 2 3" xfId="1267" xr:uid="{A1F1BCCE-68B4-4FB1-B393-D9A83F79D54D}"/>
    <cellStyle name="Normal 3 2 2 3 2 2 3 2" xfId="6859" xr:uid="{B31AC518-2161-4E7A-B9CB-011414E74385}"/>
    <cellStyle name="Normal 3 2 2 3 2 2 4" xfId="1728" xr:uid="{AB76D63B-7F9B-4491-B0A3-A4561B593BA3}"/>
    <cellStyle name="Normal 3 2 2 3 2 2 4 2" xfId="4501" xr:uid="{37F3ED49-1F18-40CC-B2A1-78A1BCADE533}"/>
    <cellStyle name="Normal 3 2 2 3 2 2 5" xfId="2188" xr:uid="{4D86477D-4AC6-4786-A19C-D59B3728C35C}"/>
    <cellStyle name="Normal 3 2 2 3 2 2 6" xfId="2650" xr:uid="{0A5C53BB-CB59-45A4-9CE0-7EFCDE368D2A}"/>
    <cellStyle name="Normal 3 2 2 3 2 3" xfId="576" xr:uid="{D6A4C038-F586-4D46-ADE4-424ADDEBA4B0}"/>
    <cellStyle name="Normal 3 2 2 3 2 3 2" xfId="7014" xr:uid="{581DC01A-B70E-4401-A8BD-B0BF695E12F5}"/>
    <cellStyle name="Normal 3 2 2 3 2 3 3" xfId="4657" xr:uid="{804C8C42-5C20-408C-9035-F60520B0B502}"/>
    <cellStyle name="Normal 3 2 2 3 2 4" xfId="1037" xr:uid="{7DF718B1-98F5-45AA-A8C1-87F73C4566C8}"/>
    <cellStyle name="Normal 3 2 2 3 2 4 2" xfId="7413" xr:uid="{CE8830EA-6C85-4E18-A05C-AB03F0E02E6C}"/>
    <cellStyle name="Normal 3 2 2 3 2 4 3" xfId="5056" xr:uid="{0B4AA046-1F18-4A97-8AC4-CF3ECA0C87E5}"/>
    <cellStyle name="Normal 3 2 2 3 2 5" xfId="1498" xr:uid="{15281AC4-6BFF-41CC-8E85-1F1F900E674D}"/>
    <cellStyle name="Normal 3 2 2 3 2 5 2" xfId="6017" xr:uid="{E8EF39A2-FB9E-4DD8-BF17-53821A5E8749}"/>
    <cellStyle name="Normal 3 2 2 3 2 6" xfId="1958" xr:uid="{546DBC3F-25EA-448B-8C7C-4D14094DD9D9}"/>
    <cellStyle name="Normal 3 2 2 3 2 6 2" xfId="3651" xr:uid="{07D80759-DB1F-45D0-9796-EE0CE6DA9AC1}"/>
    <cellStyle name="Normal 3 2 2 3 2 7" xfId="2420" xr:uid="{9118F4D8-633C-4D64-8645-E2CBAD37BAE1}"/>
    <cellStyle name="Normal 3 2 2 3 3" xfId="244" xr:uid="{9373444C-F63D-4FD6-8E17-C6CB7E8EF029}"/>
    <cellStyle name="Normal 3 2 2 3 3 2" xfId="731" xr:uid="{E29B6453-395F-45B1-9AFE-B146541F586A}"/>
    <cellStyle name="Normal 3 2 2 3 3 2 2" xfId="1192" xr:uid="{608C40B9-E607-4E1D-B566-3CE546D67541}"/>
    <cellStyle name="Normal 3 2 2 3 3 2 2 2" xfId="7090" xr:uid="{C0FBC296-1B35-4E66-B0A9-D0999A3BCE12}"/>
    <cellStyle name="Normal 3 2 2 3 3 2 3" xfId="1653" xr:uid="{AF3172C1-E5C6-43E0-BEE0-AB666789FA98}"/>
    <cellStyle name="Normal 3 2 2 3 3 2 3 2" xfId="4733" xr:uid="{217CD76B-4CE2-482D-8F03-2A654ECA8E95}"/>
    <cellStyle name="Normal 3 2 2 3 3 2 4" xfId="2113" xr:uid="{63CDFC1A-C23B-4329-8B2B-8AB396DAC8D4}"/>
    <cellStyle name="Normal 3 2 2 3 3 2 5" xfId="2575" xr:uid="{50B69B6C-4DD6-4020-9FB4-2402B4BA843B}"/>
    <cellStyle name="Normal 3 2 2 3 3 3" xfId="501" xr:uid="{380BC5B2-A259-416C-B133-EBE24CE3B70E}"/>
    <cellStyle name="Normal 3 2 2 3 3 3 2" xfId="7338" xr:uid="{E2519EA7-4084-41E9-99B4-114F3BC7CC38}"/>
    <cellStyle name="Normal 3 2 2 3 3 3 3" xfId="4981" xr:uid="{39EDCD7E-DC52-4092-B905-9605105C1CEF}"/>
    <cellStyle name="Normal 3 2 2 3 3 4" xfId="962" xr:uid="{C625CE38-2CCC-49E6-9B91-4C4B711F1419}"/>
    <cellStyle name="Normal 3 2 2 3 3 4 2" xfId="6077" xr:uid="{0D734238-CD55-4E79-B75C-B42CAD0FE0EA}"/>
    <cellStyle name="Normal 3 2 2 3 3 5" xfId="1423" xr:uid="{9504F971-9FF3-44BD-B351-7BC999BE1AA4}"/>
    <cellStyle name="Normal 3 2 2 3 3 5 2" xfId="3711" xr:uid="{FE22106A-03A1-4069-BDBD-E8E8A0B27493}"/>
    <cellStyle name="Normal 3 2 2 3 3 6" xfId="1883" xr:uid="{9000188B-FBE5-47D5-9A6C-C1EFC91D6336}"/>
    <cellStyle name="Normal 3 2 2 3 3 7" xfId="2345" xr:uid="{DF45C7C8-0F7F-41DC-A77A-C4EE38789F2F}"/>
    <cellStyle name="Normal 3 2 2 3 4" xfId="655" xr:uid="{1FD74ABD-E662-4D9C-A979-E1466F339A52}"/>
    <cellStyle name="Normal 3 2 2 3 4 2" xfId="1116" xr:uid="{0A14C485-FAD4-46F3-B955-C19F115CAC0E}"/>
    <cellStyle name="Normal 3 2 2 3 4 2 2" xfId="6137" xr:uid="{E7B01113-F9A2-4340-8EBB-CF9686528368}"/>
    <cellStyle name="Normal 3 2 2 3 4 3" xfId="1577" xr:uid="{7C1BA53D-0BAE-4104-9A47-5CBC945201E5}"/>
    <cellStyle name="Normal 3 2 2 3 4 3 2" xfId="3771" xr:uid="{A03C0675-76E0-4E45-A020-DF8582EDEC83}"/>
    <cellStyle name="Normal 3 2 2 3 4 4" xfId="2037" xr:uid="{9063548C-89C4-4B3B-80B4-232FF43BA201}"/>
    <cellStyle name="Normal 3 2 2 3 4 5" xfId="2499" xr:uid="{44A081A4-A741-40A4-A9C6-0788D80FA00D}"/>
    <cellStyle name="Normal 3 2 2 3 5" xfId="425" xr:uid="{34F8542E-FB7A-40B1-850B-FC25206AA6F8}"/>
    <cellStyle name="Normal 3 2 2 3 5 2" xfId="6197" xr:uid="{EE70083A-3690-460E-9D32-56D99C44B5EF}"/>
    <cellStyle name="Normal 3 2 2 3 5 3" xfId="3831" xr:uid="{AACC2E41-71B9-4396-B4F7-AE7C8E526DB1}"/>
    <cellStyle name="Normal 3 2 2 3 6" xfId="886" xr:uid="{DF731012-6C82-4708-990A-AA465697C5BE}"/>
    <cellStyle name="Normal 3 2 2 3 6 2" xfId="6257" xr:uid="{899ABBAF-7753-4884-A30D-55B7EB490941}"/>
    <cellStyle name="Normal 3 2 2 3 6 3" xfId="3891" xr:uid="{E68904B6-5610-4623-801F-BEB6E68C2106}"/>
    <cellStyle name="Normal 3 2 2 3 7" xfId="1347" xr:uid="{97A1F8D3-4364-48FB-B443-D7F6731A9366}"/>
    <cellStyle name="Normal 3 2 2 3 7 2" xfId="6317" xr:uid="{653E6516-79C0-47CA-BF9D-54BA25A04876}"/>
    <cellStyle name="Normal 3 2 2 3 7 3" xfId="3951" xr:uid="{FAD96D2D-82BE-4280-923A-EE015F2CD511}"/>
    <cellStyle name="Normal 3 2 2 3 8" xfId="1807" xr:uid="{C22732A2-6536-44A5-B737-0BE3C2B5D3C9}"/>
    <cellStyle name="Normal 3 2 2 3 8 2" xfId="6377" xr:uid="{20DFBB79-996F-4604-8262-E915B7B8E67E}"/>
    <cellStyle name="Normal 3 2 2 3 8 3" xfId="4011" xr:uid="{EDBB9324-9FA9-4719-A934-F7B57706DA5A}"/>
    <cellStyle name="Normal 3 2 2 3 9" xfId="4071" xr:uid="{30328082-6B39-4505-B38A-210C5FE07AE9}"/>
    <cellStyle name="Normal 3 2 2 3 9 2" xfId="6437" xr:uid="{6D75AF3E-2548-4976-B965-C41FF5854605}"/>
    <cellStyle name="Normal 3 2 2 30" xfId="3560" xr:uid="{C779CD85-C6D5-4E18-BA5F-A8997B1BBD77}"/>
    <cellStyle name="Normal 3 2 2 30 2" xfId="5926" xr:uid="{2D847B8B-D716-46A2-97B4-2346F2F17B44}"/>
    <cellStyle name="Normal 3 2 2 31" xfId="3590" xr:uid="{4F58F9D3-6F8D-41D6-92DF-7FFBA1D8780E}"/>
    <cellStyle name="Normal 3 2 2 31 2" xfId="5956" xr:uid="{13E369AC-398E-463C-B193-F64C51AFDCA8}"/>
    <cellStyle name="Normal 3 2 2 32" xfId="3621" xr:uid="{8A5A5F2E-DEB0-4889-A70D-074A8E39CF3C}"/>
    <cellStyle name="Normal 3 2 2 32 2" xfId="5987" xr:uid="{9521009F-80E7-4A0F-BED0-B802293B752D}"/>
    <cellStyle name="Normal 3 2 2 33" xfId="3681" xr:uid="{7B04205C-DD27-42F0-8C95-EF24914B5C75}"/>
    <cellStyle name="Normal 3 2 2 33 2" xfId="6047" xr:uid="{C85BA3F9-AD9B-4D84-8F68-607A0D995FF4}"/>
    <cellStyle name="Normal 3 2 2 34" xfId="3741" xr:uid="{15FF8C85-389A-4A13-8D59-FC34553DD87F}"/>
    <cellStyle name="Normal 3 2 2 34 2" xfId="6107" xr:uid="{C32A9EC1-9879-48B1-A845-91DDF4FB02AD}"/>
    <cellStyle name="Normal 3 2 2 35" xfId="3801" xr:uid="{59DD5619-6A25-4272-9713-07E8D9C5D078}"/>
    <cellStyle name="Normal 3 2 2 35 2" xfId="6167" xr:uid="{330F482E-8F8B-4289-BF4A-E956E36C7190}"/>
    <cellStyle name="Normal 3 2 2 36" xfId="3861" xr:uid="{0DD31180-D06E-4184-B98E-A12FDBCC5B67}"/>
    <cellStyle name="Normal 3 2 2 36 2" xfId="6227" xr:uid="{1F8DED72-3585-4F4A-A31F-DE998A1A1DE8}"/>
    <cellStyle name="Normal 3 2 2 37" xfId="3921" xr:uid="{029A27BB-5B0F-4B49-8407-C857C750076E}"/>
    <cellStyle name="Normal 3 2 2 37 2" xfId="6287" xr:uid="{938AFA41-CCDE-4EFD-965C-6BF0FD3F5992}"/>
    <cellStyle name="Normal 3 2 2 38" xfId="3981" xr:uid="{7B2666A7-9180-4760-B421-C3ADDED38748}"/>
    <cellStyle name="Normal 3 2 2 38 2" xfId="6347" xr:uid="{7E74ED96-1598-48AF-81F4-141661A08B34}"/>
    <cellStyle name="Normal 3 2 2 39" xfId="4041" xr:uid="{0042EE0A-A753-4767-B3CE-C5589CBFE697}"/>
    <cellStyle name="Normal 3 2 2 39 2" xfId="6407" xr:uid="{C3276365-9CED-4582-8E83-4ADA374ED4F2}"/>
    <cellStyle name="Normal 3 2 2 4" xfId="122" xr:uid="{0CF1ED40-27FB-4FC4-AD03-368510FB5E08}"/>
    <cellStyle name="Normal 3 2 2 4 2" xfId="202" xr:uid="{938FDCFC-066A-4F8E-88DE-030F1F27A94C}"/>
    <cellStyle name="Normal 3 2 2 4 2 2" xfId="376" xr:uid="{E96D1283-5BDC-41DC-A05B-C3E052275E79}"/>
    <cellStyle name="Normal 3 2 2 4 2 2 2" xfId="839" xr:uid="{654A99E3-2B1D-40DF-AC3A-357EE37134B1}"/>
    <cellStyle name="Normal 3 2 2 4 2 2 2 2" xfId="7217" xr:uid="{6569725D-9BDC-4BFB-BFED-FE642B45BA64}"/>
    <cellStyle name="Normal 3 2 2 4 2 2 2 3" xfId="4860" xr:uid="{AE73DBDA-E4C7-4A0C-819B-33A29A7F6523}"/>
    <cellStyle name="Normal 3 2 2 4 2 2 3" xfId="1300" xr:uid="{8901225A-9242-431D-9E7E-3FDEB04855C3}"/>
    <cellStyle name="Normal 3 2 2 4 2 2 3 2" xfId="6892" xr:uid="{C1DF6F29-0B16-49A2-9238-4C5F671FDCFE}"/>
    <cellStyle name="Normal 3 2 2 4 2 2 4" xfId="1761" xr:uid="{D91F2BBB-9D01-4ADE-98F3-7CFAA502B27A}"/>
    <cellStyle name="Normal 3 2 2 4 2 2 4 2" xfId="4534" xr:uid="{B8154987-3A2D-4199-9DC5-807E90940D9D}"/>
    <cellStyle name="Normal 3 2 2 4 2 2 5" xfId="2221" xr:uid="{DB86101D-F08A-4BB5-8F13-B94620F5A846}"/>
    <cellStyle name="Normal 3 2 2 4 2 2 6" xfId="2683" xr:uid="{06CDCEEF-3AD0-47F9-8263-3272A6EB10F1}"/>
    <cellStyle name="Normal 3 2 2 4 2 3" xfId="609" xr:uid="{760DDB3F-005A-4FF1-ACDB-2652B2345264}"/>
    <cellStyle name="Normal 3 2 2 4 2 3 2" xfId="7048" xr:uid="{DE98E26C-700B-412D-AE54-00AF654985A2}"/>
    <cellStyle name="Normal 3 2 2 4 2 3 3" xfId="4691" xr:uid="{9452D620-72F8-4ED4-AAD0-EE93400CB471}"/>
    <cellStyle name="Normal 3 2 2 4 2 4" xfId="1070" xr:uid="{E8EC2509-1D66-4C89-98F3-C054AE302588}"/>
    <cellStyle name="Normal 3 2 2 4 2 4 2" xfId="7446" xr:uid="{747FAA0F-9ADB-4D33-8590-93A34BBFC0BA}"/>
    <cellStyle name="Normal 3 2 2 4 2 4 3" xfId="5089" xr:uid="{808DF5E5-F299-4D00-BDB3-26817F9E9362}"/>
    <cellStyle name="Normal 3 2 2 4 2 5" xfId="1531" xr:uid="{30B5C31C-6777-45DD-84BB-00A2255A01D7}"/>
    <cellStyle name="Normal 3 2 2 4 2 5 2" xfId="6711" xr:uid="{0C868035-1D12-4655-B423-DD361297EC31}"/>
    <cellStyle name="Normal 3 2 2 4 2 6" xfId="1991" xr:uid="{00426EBA-6C88-4664-8A8B-80741B482EA9}"/>
    <cellStyle name="Normal 3 2 2 4 2 6 2" xfId="4349" xr:uid="{0433454A-48DE-4756-90B4-A20F78887FBA}"/>
    <cellStyle name="Normal 3 2 2 4 2 7" xfId="2453" xr:uid="{87A48349-6C1A-40B8-97C1-EF9569AF0ADB}"/>
    <cellStyle name="Normal 3 2 2 4 3" xfId="297" xr:uid="{E42B07E2-2897-4750-B23B-5EEC46544768}"/>
    <cellStyle name="Normal 3 2 2 4 3 2" xfId="765" xr:uid="{67D569AF-ABAF-4567-B187-7B02F0553D24}"/>
    <cellStyle name="Normal 3 2 2 4 3 2 2" xfId="1226" xr:uid="{ACC9C5D1-0F59-4AA3-8D51-42C85265BB9A}"/>
    <cellStyle name="Normal 3 2 2 4 3 2 2 2" xfId="7143" xr:uid="{490F7ECA-3297-4541-B4A5-32641BE15E14}"/>
    <cellStyle name="Normal 3 2 2 4 3 2 3" xfId="1687" xr:uid="{0C6A1456-63A7-468B-88EB-DEF492168CC1}"/>
    <cellStyle name="Normal 3 2 2 4 3 2 3 2" xfId="4786" xr:uid="{14FDC54D-1D62-481F-80FA-A970AAC8C477}"/>
    <cellStyle name="Normal 3 2 2 4 3 2 4" xfId="2147" xr:uid="{4364C5C9-119A-46A9-942A-92FB3C51C56C}"/>
    <cellStyle name="Normal 3 2 2 4 3 2 5" xfId="2609" xr:uid="{867A16D4-2C1F-486C-BD97-6358EF49C8F9}"/>
    <cellStyle name="Normal 3 2 2 4 3 3" xfId="535" xr:uid="{EF59B8B3-52BD-4D0D-A5FE-366F0088400E}"/>
    <cellStyle name="Normal 3 2 2 4 3 3 2" xfId="7372" xr:uid="{7624FCE2-FC88-4EB2-BAF4-B15B16E62205}"/>
    <cellStyle name="Normal 3 2 2 4 3 3 3" xfId="5015" xr:uid="{D7E4ABF9-ACB0-4F41-8589-8DAA42F20890}"/>
    <cellStyle name="Normal 3 2 2 4 3 4" xfId="996" xr:uid="{683EE2CD-D113-435C-B49B-2A3DE41B93E6}"/>
    <cellStyle name="Normal 3 2 2 4 3 4 2" xfId="6817" xr:uid="{9A377E64-5B00-4DBA-89DE-1E6F46F6170C}"/>
    <cellStyle name="Normal 3 2 2 4 3 5" xfId="1457" xr:uid="{BB73973B-E164-4AAF-8A17-34FC90AB6C62}"/>
    <cellStyle name="Normal 3 2 2 4 3 5 2" xfId="4456" xr:uid="{2C3A5DBD-51FA-459B-BE8E-8933F4EF2891}"/>
    <cellStyle name="Normal 3 2 2 4 3 6" xfId="1917" xr:uid="{4B998725-7F35-444D-83BE-84B45F981AB9}"/>
    <cellStyle name="Normal 3 2 2 4 3 7" xfId="2379" xr:uid="{00A16FB1-26BA-4882-9839-588D462C1D52}"/>
    <cellStyle name="Normal 3 2 2 4 4" xfId="278" xr:uid="{BF97CE75-9326-4C01-8580-E4FA76E97D12}"/>
    <cellStyle name="Normal 3 2 2 4 4 2" xfId="689" xr:uid="{E1DEC205-8DDD-421E-8C20-39E9209FC0FA}"/>
    <cellStyle name="Normal 3 2 2 4 4 2 2" xfId="7124" xr:uid="{3690F421-C97B-4C29-A766-D9AABDEAD403}"/>
    <cellStyle name="Normal 3 2 2 4 4 3" xfId="1150" xr:uid="{09B77BCC-5460-4BBF-A5C7-93B861C20423}"/>
    <cellStyle name="Normal 3 2 2 4 4 3 2" xfId="4767" xr:uid="{1C9385C9-9FC9-41B8-9A79-68F688A8E421}"/>
    <cellStyle name="Normal 3 2 2 4 4 4" xfId="1611" xr:uid="{C53531D4-1DCE-4357-9B11-AA52A1B98524}"/>
    <cellStyle name="Normal 3 2 2 4 4 5" xfId="2071" xr:uid="{9FDB4857-E8E1-44C6-9847-FA573DC5BEA3}"/>
    <cellStyle name="Normal 3 2 2 4 4 6" xfId="2533" xr:uid="{93B697AC-0CB5-47DD-A198-7BB67187CDA8}"/>
    <cellStyle name="Normal 3 2 2 4 5" xfId="459" xr:uid="{823E5D2D-7EE1-45B7-9B47-BAB280F02604}"/>
    <cellStyle name="Normal 3 2 2 4 5 2" xfId="6972" xr:uid="{3DCC4145-52AF-415B-B729-777B8EA5D28D}"/>
    <cellStyle name="Normal 3 2 2 4 5 3" xfId="4615" xr:uid="{ECDBC61E-045A-4899-A66D-EDA560646565}"/>
    <cellStyle name="Normal 3 2 2 4 6" xfId="920" xr:uid="{CE6FB953-94B2-4E78-B186-B5E51EBDF9F8}"/>
    <cellStyle name="Normal 3 2 2 4 6 2" xfId="7296" xr:uid="{45E19301-2558-4CF6-94DA-8512991E9C2F}"/>
    <cellStyle name="Normal 3 2 2 4 6 3" xfId="4939" xr:uid="{DC96C1F0-0E37-4582-BBC5-B517D7A34DFA}"/>
    <cellStyle name="Normal 3 2 2 4 7" xfId="1381" xr:uid="{1019072C-BA58-4456-8D0B-730BEEA5C84D}"/>
    <cellStyle name="Normal 3 2 2 4 7 2" xfId="5188" xr:uid="{B828558A-6C85-4D0B-987A-61EC48FFC8C0}"/>
    <cellStyle name="Normal 3 2 2 4 8" xfId="1841" xr:uid="{78243EBC-BD59-4978-BA98-FF9AD4AE1638}"/>
    <cellStyle name="Normal 3 2 2 4 8 2" xfId="2798" xr:uid="{8F93E7B4-C340-49C1-B281-1399564EF444}"/>
    <cellStyle name="Normal 3 2 2 4 9" xfId="2303" xr:uid="{E0438C98-4288-4862-953F-9230A738801F}"/>
    <cellStyle name="Normal 3 2 2 40" xfId="4101" xr:uid="{E2CAFABB-60E5-46CB-A956-30E39D998C2C}"/>
    <cellStyle name="Normal 3 2 2 40 2" xfId="6467" xr:uid="{8D6AA61F-88E0-494B-8F41-2C8C69F62B49}"/>
    <cellStyle name="Normal 3 2 2 41" xfId="4161" xr:uid="{00367C29-A3F8-4115-A847-AB1EF4966C8E}"/>
    <cellStyle name="Normal 3 2 2 41 2" xfId="6527" xr:uid="{1F521B45-796F-4E3E-BAA1-DBE1D439B0AF}"/>
    <cellStyle name="Normal 3 2 2 42" xfId="4221" xr:uid="{187CD677-D58C-45C6-A3A4-A3BB5C356F93}"/>
    <cellStyle name="Normal 3 2 2 42 2" xfId="6587" xr:uid="{174E0944-7F54-4946-B85B-61ED88947116}"/>
    <cellStyle name="Normal 3 2 2 43" xfId="4281" xr:uid="{FD647E25-6430-43FE-BD52-675341F635E5}"/>
    <cellStyle name="Normal 3 2 2 43 2" xfId="6647" xr:uid="{6DA52B89-7691-4C59-9246-1DDA9788028D}"/>
    <cellStyle name="Normal 3 2 2 44" xfId="2744" xr:uid="{3C43849C-BE40-46B7-9214-B1F03E3E5923}"/>
    <cellStyle name="Normal 3 2 2 44 2" xfId="5134" xr:uid="{3E3C4FC8-EB59-4B0C-8698-E32281474564}"/>
    <cellStyle name="Normal 3 2 2 45" xfId="4362" xr:uid="{923C706D-CB7F-476A-B57F-F8084FCA434F}"/>
    <cellStyle name="Normal 3 2 2 45 2" xfId="6723" xr:uid="{0EC90D0E-A46B-4752-9DEB-77878A05C0C7}"/>
    <cellStyle name="Normal 3 2 2 46" xfId="4392" xr:uid="{1D7131C1-B662-4131-9FB6-AD6FB1C1B1D5}"/>
    <cellStyle name="Normal 3 2 2 46 2" xfId="6753" xr:uid="{009DDF7D-30A3-4339-89CD-087C889D6A77}"/>
    <cellStyle name="Normal 3 2 2 47" xfId="4551" xr:uid="{6883BC6F-56F8-454A-819A-AE98B97C6106}"/>
    <cellStyle name="Normal 3 2 2 47 2" xfId="6908" xr:uid="{E06513A9-8FB2-44A2-AB88-AEF43A1C3396}"/>
    <cellStyle name="Normal 3 2 2 48" xfId="4875" xr:uid="{D455E72F-6233-43BE-9464-40D5195A61D6}"/>
    <cellStyle name="Normal 3 2 2 48 2" xfId="7232" xr:uid="{1FABAEDD-8DE9-466C-9676-9F62FA283784}"/>
    <cellStyle name="Normal 3 2 2 49" xfId="5110" xr:uid="{E6965780-39E6-42F0-A18A-A4FB2A459BEA}"/>
    <cellStyle name="Normal 3 2 2 5" xfId="138" xr:uid="{05357ABF-31E0-4BA4-BFE6-CD1551F0691C}"/>
    <cellStyle name="Normal 3 2 2 5 2" xfId="310" xr:uid="{EB78F743-FF70-4D0D-A597-A0BF123E9E98}"/>
    <cellStyle name="Normal 3 2 2 5 2 2" xfId="776" xr:uid="{CBC593E4-7408-481A-B8CB-FD8741B343C2}"/>
    <cellStyle name="Normal 3 2 2 5 2 2 2" xfId="7154" xr:uid="{2BFDBA47-AD3A-4E4F-9021-150AFAFDB89B}"/>
    <cellStyle name="Normal 3 2 2 5 2 2 3" xfId="4797" xr:uid="{A85704E6-F0C6-4015-95CD-771DD055B401}"/>
    <cellStyle name="Normal 3 2 2 5 2 3" xfId="1237" xr:uid="{8491E7D7-A22C-48A1-811F-39D6CEDC78E2}"/>
    <cellStyle name="Normal 3 2 2 5 2 3 2" xfId="6829" xr:uid="{BB247BA1-49E4-4524-A2DA-4B70F2520998}"/>
    <cellStyle name="Normal 3 2 2 5 2 4" xfId="1698" xr:uid="{A216F52E-0B3A-4900-A8FF-6C36E6B731B1}"/>
    <cellStyle name="Normal 3 2 2 5 2 4 2" xfId="4469" xr:uid="{C1A1FAEE-FD41-4F57-B952-AB64C7A87832}"/>
    <cellStyle name="Normal 3 2 2 5 2 5" xfId="2158" xr:uid="{F1A66ED5-92B8-4B0E-B188-40D3B3124554}"/>
    <cellStyle name="Normal 3 2 2 5 2 6" xfId="2620" xr:uid="{BCE14795-8349-4C44-89C6-74F8BAA5DBFB}"/>
    <cellStyle name="Normal 3 2 2 5 3" xfId="546" xr:uid="{F396A887-3DB7-49F1-9A39-339DF9290C12}"/>
    <cellStyle name="Normal 3 2 2 5 3 2" xfId="6984" xr:uid="{C3C4B8D5-CB6C-4621-BE10-CEDFBB1D4630}"/>
    <cellStyle name="Normal 3 2 2 5 3 3" xfId="4627" xr:uid="{743C4CCE-2DF7-4457-B98C-39FDFE1F3A89}"/>
    <cellStyle name="Normal 3 2 2 5 4" xfId="1007" xr:uid="{73750276-CDE0-4AB3-9E8B-0813B5449EE6}"/>
    <cellStyle name="Normal 3 2 2 5 4 2" xfId="7383" xr:uid="{821C9E8A-8CFA-4BD2-B796-5D5AE74A7B62}"/>
    <cellStyle name="Normal 3 2 2 5 4 3" xfId="5026" xr:uid="{B7849B24-207D-4713-8E60-558753DC44EF}"/>
    <cellStyle name="Normal 3 2 2 5 5" xfId="1468" xr:uid="{0E100026-38DE-4953-8071-9DA41FDDB295}"/>
    <cellStyle name="Normal 3 2 2 5 5 2" xfId="5212" xr:uid="{CAC1C397-B8BB-496A-AFE8-972445EEFCF6}"/>
    <cellStyle name="Normal 3 2 2 5 6" xfId="1928" xr:uid="{D856D94E-4227-4FA4-8AE6-05B9AFFF9540}"/>
    <cellStyle name="Normal 3 2 2 5 6 2" xfId="2822" xr:uid="{B748BF5E-B80F-49A8-A54E-14AB37467594}"/>
    <cellStyle name="Normal 3 2 2 5 7" xfId="2390" xr:uid="{07F3C561-FE4C-4E74-9141-37E25624A1EE}"/>
    <cellStyle name="Normal 3 2 2 50" xfId="2706" xr:uid="{7C998421-BFBF-492D-A744-35CE638AFB7F}"/>
    <cellStyle name="Normal 3 2 2 51" xfId="2239" xr:uid="{15B35BAF-3A09-432B-9EBD-1CFCA419D124}"/>
    <cellStyle name="Normal 3 2 2 6" xfId="214" xr:uid="{2AEF00EB-EDDA-4C4E-8EF0-4413ABF48BDB}"/>
    <cellStyle name="Normal 3 2 2 6 2" xfId="701" xr:uid="{5C8AAAC1-268D-4451-B0BC-3F8CEE890234}"/>
    <cellStyle name="Normal 3 2 2 6 2 2" xfId="1162" xr:uid="{6BBACD9F-4F41-40C2-86FF-A52C9449AB2B}"/>
    <cellStyle name="Normal 3 2 2 6 2 2 2" xfId="7060" xr:uid="{48B96082-B0CE-4807-A8EF-9DC727BF4D9E}"/>
    <cellStyle name="Normal 3 2 2 6 2 3" xfId="1623" xr:uid="{4136C2A1-5CAF-4E2F-B348-33626E74461B}"/>
    <cellStyle name="Normal 3 2 2 6 2 3 2" xfId="4703" xr:uid="{73D5EA7E-C212-4205-B087-D4FC09096EFE}"/>
    <cellStyle name="Normal 3 2 2 6 2 4" xfId="2083" xr:uid="{43F456B2-9823-45A5-84F8-BDEF3CE848BB}"/>
    <cellStyle name="Normal 3 2 2 6 2 5" xfId="2545" xr:uid="{6D265BD1-41F7-48CD-B0E7-7D8CEF7D279F}"/>
    <cellStyle name="Normal 3 2 2 6 3" xfId="471" xr:uid="{9B1C2E6B-F512-46BF-AE8D-928CBCE91069}"/>
    <cellStyle name="Normal 3 2 2 6 3 2" xfId="7308" xr:uid="{F4AC6EF3-FA95-44DE-A709-58F700DFC903}"/>
    <cellStyle name="Normal 3 2 2 6 3 3" xfId="4951" xr:uid="{552D1EF8-E341-43F6-9879-DF4251473D7E}"/>
    <cellStyle name="Normal 3 2 2 6 4" xfId="932" xr:uid="{AA329BC4-BB07-428E-AF8C-F3AA7A2923B2}"/>
    <cellStyle name="Normal 3 2 2 6 4 2" xfId="5236" xr:uid="{0FE9D5D1-0A8C-4BD6-B219-768E7C7F1923}"/>
    <cellStyle name="Normal 3 2 2 6 5" xfId="1393" xr:uid="{3BA63FB1-3058-4B2D-9B3E-3494D2FA7F32}"/>
    <cellStyle name="Normal 3 2 2 6 5 2" xfId="2846" xr:uid="{D5BE72C2-1080-4F9E-81FA-D0E7C3809A77}"/>
    <cellStyle name="Normal 3 2 2 6 6" xfId="1853" xr:uid="{95A42BA3-BB52-48B0-81AE-322C74DDEC23}"/>
    <cellStyle name="Normal 3 2 2 6 7" xfId="2315" xr:uid="{12650766-586F-4B7E-AAD8-AFF8A1BA3B8D}"/>
    <cellStyle name="Normal 3 2 2 7" xfId="625" xr:uid="{CA6B5A5C-6535-4AAA-9B8B-F78D61C259D3}"/>
    <cellStyle name="Normal 3 2 2 7 2" xfId="1086" xr:uid="{F257636B-2A9B-4730-8E53-B90D00E3D168}"/>
    <cellStyle name="Normal 3 2 2 7 2 2" xfId="5260" xr:uid="{07CE51AA-E48C-4EB2-8812-F7ADDA4CF9FF}"/>
    <cellStyle name="Normal 3 2 2 7 3" xfId="1547" xr:uid="{BD1518F3-C558-4F3B-A242-3227F8D56407}"/>
    <cellStyle name="Normal 3 2 2 7 3 2" xfId="2871" xr:uid="{282C6B0C-4A8C-46BA-95E4-DF4B69BBA802}"/>
    <cellStyle name="Normal 3 2 2 7 4" xfId="2007" xr:uid="{91FCD0F6-804D-477A-AF53-A4B236D7D990}"/>
    <cellStyle name="Normal 3 2 2 7 5" xfId="2469" xr:uid="{B10F1A7D-C36B-4446-B1E8-44F327709B16}"/>
    <cellStyle name="Normal 3 2 2 8" xfId="395" xr:uid="{85EF3AC6-F843-4DA6-89D0-3543EB45634A}"/>
    <cellStyle name="Normal 3 2 2 8 2" xfId="5284" xr:uid="{C4E11FCA-4689-4E2E-8DC8-E3772ECD31ED}"/>
    <cellStyle name="Normal 3 2 2 8 3" xfId="2896" xr:uid="{3B31670A-3A49-4230-98C2-98B57A44DBB8}"/>
    <cellStyle name="Normal 3 2 2 9" xfId="856" xr:uid="{8CFEF266-9CBF-4F89-A3BA-AF9B82715889}"/>
    <cellStyle name="Normal 3 2 2 9 2" xfId="5308" xr:uid="{F7E981D6-6F28-4D0F-8F32-CDA19C1D9EF3}"/>
    <cellStyle name="Normal 3 2 2 9 3" xfId="2920" xr:uid="{15E6BFC0-6933-4974-BAE0-F29DC8B2355B}"/>
    <cellStyle name="Normal 3 2 20" xfId="3174" xr:uid="{AFB3D6B3-21FD-4D6F-B588-21D3295525FF}"/>
    <cellStyle name="Normal 3 2 20 2" xfId="5560" xr:uid="{A521AC5A-7515-4886-AAAD-A5281A5C4075}"/>
    <cellStyle name="Normal 3 2 21" xfId="3204" xr:uid="{5EC28ED5-422D-4CFA-827C-669FA466347D}"/>
    <cellStyle name="Normal 3 2 21 2" xfId="5590" xr:uid="{D7753800-908D-49EB-A079-46664BCDEBF4}"/>
    <cellStyle name="Normal 3 2 22" xfId="3234" xr:uid="{24AF8D20-0075-4A52-9EC7-A54E66C05911}"/>
    <cellStyle name="Normal 3 2 22 2" xfId="5620" xr:uid="{9F6CDABE-3A1C-4DFB-8EC0-5518BDC696EA}"/>
    <cellStyle name="Normal 3 2 23" xfId="3265" xr:uid="{4D572DF3-83B4-40E0-ADCA-9CB4533AF29C}"/>
    <cellStyle name="Normal 3 2 23 2" xfId="5650" xr:uid="{BC8AEE64-09C6-43D0-A3E9-7BE7F99E8C96}"/>
    <cellStyle name="Normal 3 2 24" xfId="3296" xr:uid="{4F06C2F2-69A6-46AD-B4DE-B1AFE4620081}"/>
    <cellStyle name="Normal 3 2 24 2" xfId="5680" xr:uid="{F1C7CEAE-3029-46A3-BEC2-27B0B1B63F22}"/>
    <cellStyle name="Normal 3 2 25" xfId="3326" xr:uid="{D53D95E0-0F4F-42CE-B5B7-DCDD3EC38F62}"/>
    <cellStyle name="Normal 3 2 25 2" xfId="5710" xr:uid="{C98C9617-C288-473A-B905-8D26503686C8}"/>
    <cellStyle name="Normal 3 2 26" xfId="3377" xr:uid="{DF5314ED-A6A6-4978-AE20-7DB4C18D7D83}"/>
    <cellStyle name="Normal 3 2 26 2" xfId="5745" xr:uid="{4C1920DD-15D9-485B-97DF-52A5923F495C}"/>
    <cellStyle name="Normal 3 2 27" xfId="3403" xr:uid="{B507A5F3-268A-4E5B-9B07-7CCEB578F4C5}"/>
    <cellStyle name="Normal 3 2 27 2" xfId="5770" xr:uid="{4AC19D3B-CB45-4222-BDF7-508BF06266DD}"/>
    <cellStyle name="Normal 3 2 28" xfId="3433" xr:uid="{6222F8B4-ABA8-4236-B30A-9BEB0FD33F53}"/>
    <cellStyle name="Normal 3 2 28 2" xfId="5800" xr:uid="{4FCE178A-9D2D-407F-BDCD-D725CEE770AB}"/>
    <cellStyle name="Normal 3 2 29" xfId="3463" xr:uid="{90D899BD-44B1-4144-A025-A9B0687F0CED}"/>
    <cellStyle name="Normal 3 2 29 2" xfId="5830" xr:uid="{376371FE-C794-48F4-AEB7-9F40094F5A20}"/>
    <cellStyle name="Normal 3 2 3" xfId="38" xr:uid="{6683DEDC-C2A8-4E6D-AD7B-C61F12FE2D7A}"/>
    <cellStyle name="Normal 3 2 3 10" xfId="2974" xr:uid="{48DB9645-CFFB-4B93-BE79-34AD91AA2945}"/>
    <cellStyle name="Normal 3 2 3 10 2" xfId="5362" xr:uid="{9100F247-1341-4CEA-B5BD-4F4231713FDF}"/>
    <cellStyle name="Normal 3 2 3 11" xfId="3004" xr:uid="{6DD8526B-9E7A-47C0-8B61-8CCAD2089C6D}"/>
    <cellStyle name="Normal 3 2 3 11 2" xfId="5392" xr:uid="{8B0AA1D7-BF04-43E8-A297-73CD2581F359}"/>
    <cellStyle name="Normal 3 2 3 12" xfId="3034" xr:uid="{254AE645-FD8F-4280-BC4A-0077713E00D1}"/>
    <cellStyle name="Normal 3 2 3 12 2" xfId="5422" xr:uid="{C46B2432-A25D-4F10-93DD-72F534F580E6}"/>
    <cellStyle name="Normal 3 2 3 13" xfId="3064" xr:uid="{61370DFD-3A36-47B9-9D08-5BA0C1692BE1}"/>
    <cellStyle name="Normal 3 2 3 13 2" xfId="5452" xr:uid="{F0250062-5740-4C27-948B-4253045D35E7}"/>
    <cellStyle name="Normal 3 2 3 14" xfId="3094" xr:uid="{6B4E8CDE-B59F-4516-9035-4E1E006CD00A}"/>
    <cellStyle name="Normal 3 2 3 14 2" xfId="5482" xr:uid="{092B46EA-6508-4CFC-906D-608C86D494E2}"/>
    <cellStyle name="Normal 3 2 3 15" xfId="3124" xr:uid="{213422C2-5254-4760-BCEC-5DC01ECE733F}"/>
    <cellStyle name="Normal 3 2 3 15 2" xfId="5512" xr:uid="{B2F00EFC-CD3F-49EA-86C0-50678082C5D1}"/>
    <cellStyle name="Normal 3 2 3 16" xfId="3155" xr:uid="{652D293D-64F5-4C83-BB43-A20F82CF6CE3}"/>
    <cellStyle name="Normal 3 2 3 16 2" xfId="5542" xr:uid="{6DA1AEA3-AC7C-4572-BB44-A48D6D4E58EA}"/>
    <cellStyle name="Normal 3 2 3 17" xfId="3186" xr:uid="{05D255FF-D111-429A-A7AF-60FE2C6C0A63}"/>
    <cellStyle name="Normal 3 2 3 17 2" xfId="5572" xr:uid="{F5EC3E27-0FBC-4CB2-80B3-317BAE4F217E}"/>
    <cellStyle name="Normal 3 2 3 18" xfId="3216" xr:uid="{0CBF685A-D34A-487E-9BC0-0ED5A8D37298}"/>
    <cellStyle name="Normal 3 2 3 18 2" xfId="5602" xr:uid="{18CDF086-8FE9-4199-A91C-E947658202F1}"/>
    <cellStyle name="Normal 3 2 3 19" xfId="3246" xr:uid="{E82D6D48-B295-421C-8AEF-9CC416FE3F13}"/>
    <cellStyle name="Normal 3 2 3 19 2" xfId="5632" xr:uid="{FF3CEA84-AA08-48CC-B09C-45040EA72E4D}"/>
    <cellStyle name="Normal 3 2 3 2" xfId="72" xr:uid="{942518AB-893C-4F2B-89BD-170591544008}"/>
    <cellStyle name="Normal 3 2 3 2 10" xfId="4137" xr:uid="{1556A22D-C306-4DFD-9F41-01987F3696D5}"/>
    <cellStyle name="Normal 3 2 3 2 10 2" xfId="6503" xr:uid="{989360F8-DC98-4DDC-8ADE-76490C5839A8}"/>
    <cellStyle name="Normal 3 2 3 2 11" xfId="4197" xr:uid="{6FDE30E0-B00E-4328-AB58-C07614C47D62}"/>
    <cellStyle name="Normal 3 2 3 2 11 2" xfId="6563" xr:uid="{315224F5-F788-49F0-BFED-39C9A8D05889}"/>
    <cellStyle name="Normal 3 2 3 2 12" xfId="4257" xr:uid="{50B6F360-B02D-4F86-803D-F8889F6262C8}"/>
    <cellStyle name="Normal 3 2 3 2 12 2" xfId="6623" xr:uid="{9368A2BE-E3FC-4EE5-BBB8-30376E2A294D}"/>
    <cellStyle name="Normal 3 2 3 2 13" xfId="4317" xr:uid="{FBA3EFF2-1887-4F69-A336-45D14FDA083D}"/>
    <cellStyle name="Normal 3 2 3 2 13 2" xfId="6683" xr:uid="{D9536542-76BA-4B00-92DC-538578B93F1C}"/>
    <cellStyle name="Normal 3 2 3 2 14" xfId="4428" xr:uid="{5D461D13-1F48-4862-A306-444069D11A4B}"/>
    <cellStyle name="Normal 3 2 3 2 14 2" xfId="6789" xr:uid="{0481C1DD-226D-41FB-9ED4-1EE9DBC970F2}"/>
    <cellStyle name="Normal 3 2 3 2 15" xfId="4587" xr:uid="{56CE0E4E-52F4-4ADC-AFE7-0D8AB8A4CF1B}"/>
    <cellStyle name="Normal 3 2 3 2 15 2" xfId="6944" xr:uid="{8DADED51-F739-4B53-AE09-FE2EC5E01010}"/>
    <cellStyle name="Normal 3 2 3 2 16" xfId="4911" xr:uid="{7DB6EC12-F0AD-469C-BEF1-B58BD79CBEB8}"/>
    <cellStyle name="Normal 3 2 3 2 16 2" xfId="7268" xr:uid="{81BA9DCF-BF68-42F3-8253-267EC5FB4CC0}"/>
    <cellStyle name="Normal 3 2 3 2 17" xfId="5170" xr:uid="{A3CAB818-8A0E-4832-ACFE-5D286BF86766}"/>
    <cellStyle name="Normal 3 2 3 2 18" xfId="2780" xr:uid="{0DFD58E7-4E61-48F7-8B71-B38AD983D851}"/>
    <cellStyle name="Normal 3 2 3 2 19" xfId="2275" xr:uid="{CC9452B7-4BDB-4D61-97F6-B25F40CDD9F8}"/>
    <cellStyle name="Normal 3 2 3 2 2" xfId="174" xr:uid="{A58A202D-D45A-4F92-8890-BC009AD11C4B}"/>
    <cellStyle name="Normal 3 2 3 2 2 2" xfId="348" xr:uid="{7ED81E23-CD23-43F4-B8F4-3987BE2325DF}"/>
    <cellStyle name="Normal 3 2 3 2 2 2 2" xfId="812" xr:uid="{736A8A1B-EF15-4DDA-B1E7-27F0B78F4F5E}"/>
    <cellStyle name="Normal 3 2 3 2 2 2 2 2" xfId="7190" xr:uid="{3233BFE3-EAB2-45FE-99DE-F2A1B673CF4F}"/>
    <cellStyle name="Normal 3 2 3 2 2 2 2 3" xfId="4833" xr:uid="{4DE65499-2193-4C85-AE1C-2107A6A8EA45}"/>
    <cellStyle name="Normal 3 2 3 2 2 2 3" xfId="1273" xr:uid="{FC32D35B-9279-422A-B6CA-74DCF5FFA911}"/>
    <cellStyle name="Normal 3 2 3 2 2 2 3 2" xfId="6865" xr:uid="{F098B808-4ABD-4EEF-8F3D-27B85D575874}"/>
    <cellStyle name="Normal 3 2 3 2 2 2 4" xfId="1734" xr:uid="{B4E6B3EB-5DE2-4B5B-A75D-9DF1901B72DB}"/>
    <cellStyle name="Normal 3 2 3 2 2 2 4 2" xfId="4507" xr:uid="{A4BA3524-D403-4C0B-BDAC-21912EB33E2A}"/>
    <cellStyle name="Normal 3 2 3 2 2 2 5" xfId="2194" xr:uid="{5B416FF4-AFF1-4C28-A704-682ACA876DC4}"/>
    <cellStyle name="Normal 3 2 3 2 2 2 6" xfId="2656" xr:uid="{CAC86A58-FC10-4828-98FB-8A293F931C85}"/>
    <cellStyle name="Normal 3 2 3 2 2 3" xfId="582" xr:uid="{6E10333E-CC36-4DA4-846F-6E84C48EC79F}"/>
    <cellStyle name="Normal 3 2 3 2 2 3 2" xfId="7020" xr:uid="{D3824987-3535-4D14-826E-39B24597D2B6}"/>
    <cellStyle name="Normal 3 2 3 2 2 3 3" xfId="4663" xr:uid="{B6BDBDA2-695A-4F2B-A820-053760AC470B}"/>
    <cellStyle name="Normal 3 2 3 2 2 4" xfId="1043" xr:uid="{923B61AA-DB8C-40A6-BE79-79F28E5A313E}"/>
    <cellStyle name="Normal 3 2 3 2 2 4 2" xfId="7419" xr:uid="{FA94B90C-BC92-4A8C-8EAA-3FCBC2E79FB9}"/>
    <cellStyle name="Normal 3 2 3 2 2 4 3" xfId="5062" xr:uid="{CE0AEB36-3478-49EF-B56D-2AF8BBC7BB03}"/>
    <cellStyle name="Normal 3 2 3 2 2 5" xfId="1504" xr:uid="{475495B8-412C-4EA4-8D2E-A7CC3BFE1EF0}"/>
    <cellStyle name="Normal 3 2 3 2 2 5 2" xfId="6023" xr:uid="{A3DC5ABD-EB4B-4117-B3E7-26B372556FD9}"/>
    <cellStyle name="Normal 3 2 3 2 2 6" xfId="1964" xr:uid="{FCB1EC1E-78E5-44E6-BE49-54ADBDE4AC98}"/>
    <cellStyle name="Normal 3 2 3 2 2 6 2" xfId="3657" xr:uid="{F370FFB7-FD2F-4BC6-8C7E-193EAE18F7E9}"/>
    <cellStyle name="Normal 3 2 3 2 2 7" xfId="2426" xr:uid="{093BC003-EDE2-4AF4-B57A-D192D9205AFA}"/>
    <cellStyle name="Normal 3 2 3 2 3" xfId="250" xr:uid="{657D5912-3F30-420F-AD09-4D3A1C2DEA41}"/>
    <cellStyle name="Normal 3 2 3 2 3 2" xfId="737" xr:uid="{3D0BA101-4E71-4FF9-B4D4-902572C4A04D}"/>
    <cellStyle name="Normal 3 2 3 2 3 2 2" xfId="1198" xr:uid="{4CDD1EBE-53E0-42B8-A7E9-38F3309A4D92}"/>
    <cellStyle name="Normal 3 2 3 2 3 2 2 2" xfId="7096" xr:uid="{87D7DC96-0AE8-4546-8C5B-2233DEF0A7FD}"/>
    <cellStyle name="Normal 3 2 3 2 3 2 3" xfId="1659" xr:uid="{22922F55-1C44-4CDE-80F6-A3E6F650D03F}"/>
    <cellStyle name="Normal 3 2 3 2 3 2 3 2" xfId="4739" xr:uid="{B2566F0B-D299-49BD-AF31-A301E54E8922}"/>
    <cellStyle name="Normal 3 2 3 2 3 2 4" xfId="2119" xr:uid="{105CF587-E843-4211-B22B-001B38ADECC4}"/>
    <cellStyle name="Normal 3 2 3 2 3 2 5" xfId="2581" xr:uid="{7BBA0BC0-6062-4CD9-AF4B-6F3F7100E70B}"/>
    <cellStyle name="Normal 3 2 3 2 3 3" xfId="507" xr:uid="{9EBAEA04-908C-4010-B68E-8C0A71EA7E0E}"/>
    <cellStyle name="Normal 3 2 3 2 3 3 2" xfId="7344" xr:uid="{A3B4AAFD-72A5-4AFB-8E27-DE51CCBB4887}"/>
    <cellStyle name="Normal 3 2 3 2 3 3 3" xfId="4987" xr:uid="{ADE26251-B270-4652-BBA2-27111B3CB368}"/>
    <cellStyle name="Normal 3 2 3 2 3 4" xfId="968" xr:uid="{1368CE83-8184-495F-9C03-F58EE6083C97}"/>
    <cellStyle name="Normal 3 2 3 2 3 4 2" xfId="6083" xr:uid="{71E8CC68-3A2B-4C04-ABD1-1743DE41513D}"/>
    <cellStyle name="Normal 3 2 3 2 3 5" xfId="1429" xr:uid="{6E0452CC-6BFF-4547-A5D7-42C861629228}"/>
    <cellStyle name="Normal 3 2 3 2 3 5 2" xfId="3717" xr:uid="{D3897581-EEBB-48CF-BCD2-6EBBCB002E78}"/>
    <cellStyle name="Normal 3 2 3 2 3 6" xfId="1889" xr:uid="{C72A6909-5B09-4D95-88C4-29F646B5064C}"/>
    <cellStyle name="Normal 3 2 3 2 3 7" xfId="2351" xr:uid="{6C3F78F7-95DD-4A24-996C-CF48C031F10E}"/>
    <cellStyle name="Normal 3 2 3 2 4" xfId="661" xr:uid="{EF446554-DFCC-48D7-BD91-75DBF0E48C57}"/>
    <cellStyle name="Normal 3 2 3 2 4 2" xfId="1122" xr:uid="{7AA2724D-1415-4639-875B-CE447CC06FC0}"/>
    <cellStyle name="Normal 3 2 3 2 4 2 2" xfId="6143" xr:uid="{022009B1-091A-4387-B01A-FD5F2E77ABE8}"/>
    <cellStyle name="Normal 3 2 3 2 4 3" xfId="1583" xr:uid="{B88677EE-23D8-40C9-8B74-C1D7912CF918}"/>
    <cellStyle name="Normal 3 2 3 2 4 3 2" xfId="3777" xr:uid="{968DEB10-016E-4289-805A-9B890F6229EE}"/>
    <cellStyle name="Normal 3 2 3 2 4 4" xfId="2043" xr:uid="{91AD438C-C7E9-49DE-99F4-65F140CF89FF}"/>
    <cellStyle name="Normal 3 2 3 2 4 5" xfId="2505" xr:uid="{60647C67-0FB0-472D-AD64-415CC044F98F}"/>
    <cellStyle name="Normal 3 2 3 2 5" xfId="431" xr:uid="{709D41AA-6459-459E-BBAA-3A6DD7BDD4EB}"/>
    <cellStyle name="Normal 3 2 3 2 5 2" xfId="6203" xr:uid="{6DABB312-73C0-4738-8E7D-33FDCA0EA551}"/>
    <cellStyle name="Normal 3 2 3 2 5 3" xfId="3837" xr:uid="{8A424824-05C8-4745-A12F-5E312E8A43B4}"/>
    <cellStyle name="Normal 3 2 3 2 6" xfId="892" xr:uid="{558E418E-0CFE-4FE0-94D3-7542A0644775}"/>
    <cellStyle name="Normal 3 2 3 2 6 2" xfId="6263" xr:uid="{23F083B7-38B3-412C-948E-F50ED8189622}"/>
    <cellStyle name="Normal 3 2 3 2 6 3" xfId="3897" xr:uid="{39C9218A-83B2-4BFD-8EF1-E4B8C77FB45B}"/>
    <cellStyle name="Normal 3 2 3 2 7" xfId="1353" xr:uid="{AB22A655-FD0E-4B73-AE08-9194C31E79D7}"/>
    <cellStyle name="Normal 3 2 3 2 7 2" xfId="6323" xr:uid="{6E085344-6590-4FE2-8C6D-99086F7E1825}"/>
    <cellStyle name="Normal 3 2 3 2 7 3" xfId="3957" xr:uid="{51E1881B-B881-4107-B7C9-244F1A7329C9}"/>
    <cellStyle name="Normal 3 2 3 2 8" xfId="1813" xr:uid="{3B20DEBD-1E18-41D0-A43F-B5DB4BC6BDB9}"/>
    <cellStyle name="Normal 3 2 3 2 8 2" xfId="6383" xr:uid="{6E77ED80-8BE2-43B6-8657-199B1096EBEA}"/>
    <cellStyle name="Normal 3 2 3 2 8 3" xfId="4017" xr:uid="{0AB3EB2B-2B1F-4591-9FA7-9CB7B3384E83}"/>
    <cellStyle name="Normal 3 2 3 2 9" xfId="4077" xr:uid="{4E263CB0-F300-445F-A1D3-44E98E6DE543}"/>
    <cellStyle name="Normal 3 2 3 2 9 2" xfId="6443" xr:uid="{1F757AF6-BACF-4DFA-88F4-F64EBD04E7CF}"/>
    <cellStyle name="Normal 3 2 3 20" xfId="3277" xr:uid="{B6C62D30-8F77-48BE-AE5F-97F4EE33CE30}"/>
    <cellStyle name="Normal 3 2 3 20 2" xfId="5662" xr:uid="{B4739C39-174F-4076-81E8-1B1C3C7A87E4}"/>
    <cellStyle name="Normal 3 2 3 21" xfId="3308" xr:uid="{C335E0D6-B00F-4802-9350-A635074347BA}"/>
    <cellStyle name="Normal 3 2 3 21 2" xfId="5692" xr:uid="{A4B1DD4C-4178-4317-9A5F-9540A12C314A}"/>
    <cellStyle name="Normal 3 2 3 22" xfId="3338" xr:uid="{3C51D750-F57B-4DC0-9C26-46AC34667E65}"/>
    <cellStyle name="Normal 3 2 3 22 2" xfId="5722" xr:uid="{81B82EE0-7D66-4545-BFCD-4BDC60AC1566}"/>
    <cellStyle name="Normal 3 2 3 23" xfId="3386" xr:uid="{732ADBB4-B65C-4557-97A6-378981EA6722}"/>
    <cellStyle name="Normal 3 2 3 23 2" xfId="5753" xr:uid="{5C47C2DE-A461-4393-B995-30CD19CF9A69}"/>
    <cellStyle name="Normal 3 2 3 24" xfId="3415" xr:uid="{705E0357-1656-47AD-89D4-0148A25CFE2D}"/>
    <cellStyle name="Normal 3 2 3 24 2" xfId="5782" xr:uid="{D4BF33D4-76FE-4AFB-B602-8007AEC0883D}"/>
    <cellStyle name="Normal 3 2 3 25" xfId="3445" xr:uid="{CD8CB13E-139A-4496-A07A-CA19D2756995}"/>
    <cellStyle name="Normal 3 2 3 25 2" xfId="5812" xr:uid="{0CB08A1B-44DD-4524-A6D7-FEB385053837}"/>
    <cellStyle name="Normal 3 2 3 26" xfId="3475" xr:uid="{0EC25347-9EC5-4149-AD9E-0DF43A57C78C}"/>
    <cellStyle name="Normal 3 2 3 26 2" xfId="5842" xr:uid="{BC04E4E2-7139-4FBE-BA85-9CB686FEA13A}"/>
    <cellStyle name="Normal 3 2 3 27" xfId="3505" xr:uid="{972C81DB-B3F4-48C4-BB5E-D76BE8434A62}"/>
    <cellStyle name="Normal 3 2 3 27 2" xfId="5872" xr:uid="{A27579C7-8655-4400-8D76-5DDBB92CCA29}"/>
    <cellStyle name="Normal 3 2 3 28" xfId="3535" xr:uid="{2C438967-2055-4B3D-801D-76D90968B95F}"/>
    <cellStyle name="Normal 3 2 3 28 2" xfId="5902" xr:uid="{D57E6F11-462D-4D8C-B5DB-B71216CB9D32}"/>
    <cellStyle name="Normal 3 2 3 29" xfId="3566" xr:uid="{5667F6BF-3538-4C55-A020-59805EE087F4}"/>
    <cellStyle name="Normal 3 2 3 29 2" xfId="5932" xr:uid="{B848041C-0C75-4C78-A69B-CFB90A8D8A6F}"/>
    <cellStyle name="Normal 3 2 3 3" xfId="144" xr:uid="{90C6BCEF-1370-4957-B794-25787E4A9E3F}"/>
    <cellStyle name="Normal 3 2 3 3 2" xfId="317" xr:uid="{1374D399-FB2D-4EAA-8199-EA52F4F1D0AE}"/>
    <cellStyle name="Normal 3 2 3 3 2 2" xfId="782" xr:uid="{6FBC6BC6-AD5C-47CE-AE4E-90101557EF93}"/>
    <cellStyle name="Normal 3 2 3 3 2 2 2" xfId="7160" xr:uid="{BFD519C9-1240-47B8-8F6C-D43548E2864B}"/>
    <cellStyle name="Normal 3 2 3 3 2 2 3" xfId="4803" xr:uid="{C7D31E89-D61D-4D75-B6A5-A6F300C191F3}"/>
    <cellStyle name="Normal 3 2 3 3 2 3" xfId="1243" xr:uid="{857B49D9-D54B-408C-A314-A03370F96F52}"/>
    <cellStyle name="Normal 3 2 3 3 2 3 2" xfId="6835" xr:uid="{8DF05EF3-BC3C-4ED3-806B-09E7FCA87607}"/>
    <cellStyle name="Normal 3 2 3 3 2 4" xfId="1704" xr:uid="{D6C586F7-8882-4270-B843-D89E278517BF}"/>
    <cellStyle name="Normal 3 2 3 3 2 4 2" xfId="4476" xr:uid="{34EFB506-F360-40A4-961B-76D7B2A14E11}"/>
    <cellStyle name="Normal 3 2 3 3 2 5" xfId="2164" xr:uid="{9172CFBB-8273-4E07-84E5-CE6E50CC1DCF}"/>
    <cellStyle name="Normal 3 2 3 3 2 6" xfId="2626" xr:uid="{F08F8709-4AA9-4A31-9F38-BC396CABD59D}"/>
    <cellStyle name="Normal 3 2 3 3 3" xfId="552" xr:uid="{FF8CF00A-942C-42E3-A82B-E3C18C38DA66}"/>
    <cellStyle name="Normal 3 2 3 3 3 2" xfId="6990" xr:uid="{1DA33FC3-E393-42DB-9DDF-C9D545079A72}"/>
    <cellStyle name="Normal 3 2 3 3 3 3" xfId="4633" xr:uid="{35D1D16B-FABC-4203-8944-E9F888B569AA}"/>
    <cellStyle name="Normal 3 2 3 3 4" xfId="1013" xr:uid="{B2965813-C14B-43A2-92CB-60A293FE81CB}"/>
    <cellStyle name="Normal 3 2 3 3 4 2" xfId="7389" xr:uid="{5FF7611D-E312-4B47-9681-5C210732566C}"/>
    <cellStyle name="Normal 3 2 3 3 4 3" xfId="5032" xr:uid="{083B6C8C-402B-4E20-A674-171095B1F87B}"/>
    <cellStyle name="Normal 3 2 3 3 5" xfId="1474" xr:uid="{DD235EF4-696B-4C06-8034-92BBA62BB12B}"/>
    <cellStyle name="Normal 3 2 3 3 5 2" xfId="5194" xr:uid="{6F97ACA4-1470-4417-86A9-4CDA767E53CF}"/>
    <cellStyle name="Normal 3 2 3 3 6" xfId="1934" xr:uid="{AADF1233-20F0-4DB0-8AF2-E47F614CA13D}"/>
    <cellStyle name="Normal 3 2 3 3 6 2" xfId="2804" xr:uid="{05BE8611-A542-4402-8533-771E2FF2D877}"/>
    <cellStyle name="Normal 3 2 3 3 7" xfId="2396" xr:uid="{D2E10B83-A8A2-4E5C-8E3E-88DB694FDD61}"/>
    <cellStyle name="Normal 3 2 3 30" xfId="3596" xr:uid="{FED541D2-7CC5-41E8-B53B-0A7BFA90A61C}"/>
    <cellStyle name="Normal 3 2 3 30 2" xfId="5962" xr:uid="{B2AD69C4-9E94-41D0-95AD-4A3E4A9E948A}"/>
    <cellStyle name="Normal 3 2 3 31" xfId="3627" xr:uid="{0133DF2D-FD58-487B-9D1C-ECD15D76B13D}"/>
    <cellStyle name="Normal 3 2 3 31 2" xfId="5993" xr:uid="{5F89337A-DB32-4F0B-BF9A-E342614F24DA}"/>
    <cellStyle name="Normal 3 2 3 32" xfId="3687" xr:uid="{6C20380D-0439-4ED7-B756-F93F92A88233}"/>
    <cellStyle name="Normal 3 2 3 32 2" xfId="6053" xr:uid="{F52DF35A-C809-4F69-A780-19871FB7947B}"/>
    <cellStyle name="Normal 3 2 3 33" xfId="3747" xr:uid="{CDC7B336-3C8A-41AE-9181-43E218E46141}"/>
    <cellStyle name="Normal 3 2 3 33 2" xfId="6113" xr:uid="{85FF24C1-7DC7-4F93-AF8F-CB9953C6DDD7}"/>
    <cellStyle name="Normal 3 2 3 34" xfId="3807" xr:uid="{4B0E38D9-13BE-45ED-91D8-7E5DF2652BFB}"/>
    <cellStyle name="Normal 3 2 3 34 2" xfId="6173" xr:uid="{9F2793C9-F96C-4C96-B558-21D530201942}"/>
    <cellStyle name="Normal 3 2 3 35" xfId="3867" xr:uid="{FBDEAD19-DBA0-4196-B428-C3BB2C6A624C}"/>
    <cellStyle name="Normal 3 2 3 35 2" xfId="6233" xr:uid="{A1DB4BCC-692F-4B12-A2C6-C49AE078AD41}"/>
    <cellStyle name="Normal 3 2 3 36" xfId="3927" xr:uid="{45B21C1F-D3F7-4CCD-B1B8-72E2BD852D1E}"/>
    <cellStyle name="Normal 3 2 3 36 2" xfId="6293" xr:uid="{E3E38C9D-969A-4A99-B257-6E52A31348FC}"/>
    <cellStyle name="Normal 3 2 3 37" xfId="3987" xr:uid="{FC26EB58-41AD-4730-A9FF-A1C1B5F4C70C}"/>
    <cellStyle name="Normal 3 2 3 37 2" xfId="6353" xr:uid="{623C9749-A5C3-4F57-96E2-8969B139EB2A}"/>
    <cellStyle name="Normal 3 2 3 38" xfId="4047" xr:uid="{B4AE5843-655F-4FFF-BAC0-872CDCB30F4C}"/>
    <cellStyle name="Normal 3 2 3 38 2" xfId="6413" xr:uid="{2D6EBCB6-6533-498C-9722-356D788A846C}"/>
    <cellStyle name="Normal 3 2 3 39" xfId="4107" xr:uid="{89B8AC96-11FE-4AB5-887B-E39FC5365DC8}"/>
    <cellStyle name="Normal 3 2 3 39 2" xfId="6473" xr:uid="{02304C2E-3F50-4053-B67A-7353328EA1EB}"/>
    <cellStyle name="Normal 3 2 3 4" xfId="220" xr:uid="{709074E1-517E-44BF-848E-DBB20287A7A8}"/>
    <cellStyle name="Normal 3 2 3 4 2" xfId="707" xr:uid="{2D32D201-CD94-413A-B49F-EB51940A993C}"/>
    <cellStyle name="Normal 3 2 3 4 2 2" xfId="1168" xr:uid="{8CFFA9DF-7A8C-44E4-AC33-C53B068AE9A2}"/>
    <cellStyle name="Normal 3 2 3 4 2 2 2" xfId="7066" xr:uid="{A54207C7-DDD5-4FFA-B208-863131DF9AC8}"/>
    <cellStyle name="Normal 3 2 3 4 2 3" xfId="1629" xr:uid="{47C592A6-12EA-4266-83CF-58BE96528B6F}"/>
    <cellStyle name="Normal 3 2 3 4 2 3 2" xfId="4709" xr:uid="{91829FEB-3277-4A0B-9346-88D1AB09488F}"/>
    <cellStyle name="Normal 3 2 3 4 2 4" xfId="2089" xr:uid="{FC984541-DF6B-4355-8421-FB2BA5131AAF}"/>
    <cellStyle name="Normal 3 2 3 4 2 5" xfId="2551" xr:uid="{10811CA5-1ED8-403D-A651-B71ED4B49513}"/>
    <cellStyle name="Normal 3 2 3 4 3" xfId="477" xr:uid="{867E882D-28BE-4DD6-AE98-211959EBABD2}"/>
    <cellStyle name="Normal 3 2 3 4 3 2" xfId="7314" xr:uid="{7CA286AF-E501-48AC-8D73-7CFF8167E905}"/>
    <cellStyle name="Normal 3 2 3 4 3 3" xfId="4957" xr:uid="{10099CE7-D34B-4BA1-BA98-A9F51375A1A2}"/>
    <cellStyle name="Normal 3 2 3 4 4" xfId="938" xr:uid="{C57EEB4E-1E9F-4033-ABD6-EA665B1618E3}"/>
    <cellStyle name="Normal 3 2 3 4 4 2" xfId="5218" xr:uid="{7B6821EE-2F0B-4E81-BD01-22AC23D6F973}"/>
    <cellStyle name="Normal 3 2 3 4 5" xfId="1399" xr:uid="{C7A67D26-1CF4-4D9F-B4CC-601EE38DBBB9}"/>
    <cellStyle name="Normal 3 2 3 4 5 2" xfId="2828" xr:uid="{9829108E-0579-42EA-A102-C41083FD1290}"/>
    <cellStyle name="Normal 3 2 3 4 6" xfId="1859" xr:uid="{B09776DF-A77A-4CF0-BA74-B4A202116168}"/>
    <cellStyle name="Normal 3 2 3 4 7" xfId="2321" xr:uid="{8DB9E302-82D7-4213-A367-6CD9CD70A6AA}"/>
    <cellStyle name="Normal 3 2 3 40" xfId="4167" xr:uid="{A11CA57F-F978-4AD4-B627-CA5A2051E368}"/>
    <cellStyle name="Normal 3 2 3 40 2" xfId="6533" xr:uid="{5BC0A11E-D858-4BDF-87B9-6F04C505163C}"/>
    <cellStyle name="Normal 3 2 3 41" xfId="4227" xr:uid="{79CECCC9-309A-4D9C-BD90-ECFDBE3AC30A}"/>
    <cellStyle name="Normal 3 2 3 41 2" xfId="6593" xr:uid="{3509149B-A5F3-4BE9-A92F-28F8639BFCC8}"/>
    <cellStyle name="Normal 3 2 3 42" xfId="4287" xr:uid="{A99AA524-B27C-4FC6-9B07-2FA6D515F49C}"/>
    <cellStyle name="Normal 3 2 3 42 2" xfId="6653" xr:uid="{3740FBF1-6A62-47D5-9208-8F6F62586ED5}"/>
    <cellStyle name="Normal 3 2 3 43" xfId="4368" xr:uid="{E18E3CA5-DC45-4A4B-938B-90BAED373752}"/>
    <cellStyle name="Normal 3 2 3 43 2" xfId="6729" xr:uid="{D9BA82FF-8D9D-4AC0-A95A-36E7A00D73C4}"/>
    <cellStyle name="Normal 3 2 3 44" xfId="4398" xr:uid="{9CF03E8E-DA89-41D6-BB36-C252E08719A8}"/>
    <cellStyle name="Normal 3 2 3 44 2" xfId="6759" xr:uid="{64BAE409-1906-4C65-8006-190BFCB9EBCF}"/>
    <cellStyle name="Normal 3 2 3 45" xfId="4557" xr:uid="{88FBCC50-8220-49C4-8D02-E777447F29DA}"/>
    <cellStyle name="Normal 3 2 3 45 2" xfId="6914" xr:uid="{A32F292F-7991-4055-B0D8-B868F03711A0}"/>
    <cellStyle name="Normal 3 2 3 46" xfId="4881" xr:uid="{70E20A26-C293-4ED7-82A2-D5787D843809}"/>
    <cellStyle name="Normal 3 2 3 46 2" xfId="7238" xr:uid="{FCCE94B8-7E97-4909-8C19-54515DC75A82}"/>
    <cellStyle name="Normal 3 2 3 47" xfId="5140" xr:uid="{3E073E28-3F2E-4E3A-AC26-181CAF69537D}"/>
    <cellStyle name="Normal 3 2 3 48" xfId="2750" xr:uid="{514D7238-CD76-47AD-8824-9B50A23BAB2B}"/>
    <cellStyle name="Normal 3 2 3 49" xfId="2245" xr:uid="{346D806F-8AD0-4252-A704-1684A34170D2}"/>
    <cellStyle name="Normal 3 2 3 5" xfId="631" xr:uid="{D439887C-DAEF-4850-9D20-EB64DD610F96}"/>
    <cellStyle name="Normal 3 2 3 5 2" xfId="1092" xr:uid="{4F8309ED-811E-4A48-B723-008432E7AD0A}"/>
    <cellStyle name="Normal 3 2 3 5 2 2" xfId="5242" xr:uid="{4830B77A-F4B6-4337-B51D-958E28049034}"/>
    <cellStyle name="Normal 3 2 3 5 3" xfId="1553" xr:uid="{529C427A-115D-4EE1-BDFA-13919D96959B}"/>
    <cellStyle name="Normal 3 2 3 5 3 2" xfId="2852" xr:uid="{895B2A13-9CB4-4B97-8F57-971382938A47}"/>
    <cellStyle name="Normal 3 2 3 5 4" xfId="2013" xr:uid="{B279C810-AD57-4A0D-8134-918D3A622D08}"/>
    <cellStyle name="Normal 3 2 3 5 5" xfId="2475" xr:uid="{9956A4C5-37CD-4EA6-B800-DE3B5C50CC0E}"/>
    <cellStyle name="Normal 3 2 3 6" xfId="401" xr:uid="{C3157FB0-650E-43B2-8E42-F4C4B151DD36}"/>
    <cellStyle name="Normal 3 2 3 6 2" xfId="5266" xr:uid="{01276A39-EFC4-4DB0-99F5-10C77C2ECEA6}"/>
    <cellStyle name="Normal 3 2 3 6 3" xfId="2877" xr:uid="{AFFCBEA2-A7E3-4481-BF2B-0B7F92F64534}"/>
    <cellStyle name="Normal 3 2 3 7" xfId="862" xr:uid="{92656745-C74F-4F93-BA07-D6BCA4449E05}"/>
    <cellStyle name="Normal 3 2 3 7 2" xfId="5290" xr:uid="{F267D138-B69C-4D14-90C3-9578E159B1EC}"/>
    <cellStyle name="Normal 3 2 3 7 3" xfId="2902" xr:uid="{96D9DE08-792D-4E02-BFED-5F64C3111AD7}"/>
    <cellStyle name="Normal 3 2 3 8" xfId="1323" xr:uid="{C21AD85D-0BD7-4EED-8D60-4F02DAA38EF9}"/>
    <cellStyle name="Normal 3 2 3 8 2" xfId="5314" xr:uid="{EE9D05BF-5CCB-4329-A6A2-9920BDE48FA4}"/>
    <cellStyle name="Normal 3 2 3 8 3" xfId="2926" xr:uid="{8A7A4E1D-F292-400E-977D-B0410D920A18}"/>
    <cellStyle name="Normal 3 2 3 9" xfId="1783" xr:uid="{AF5273ED-78CE-459C-8814-B8F6FCE20882}"/>
    <cellStyle name="Normal 3 2 3 9 2" xfId="5338" xr:uid="{B81F3CB9-6298-45F0-B55C-9114FD2C3AE3}"/>
    <cellStyle name="Normal 3 2 3 9 3" xfId="2950" xr:uid="{39C6D5A0-6C31-4C29-BE22-2C6BA9F84DCC}"/>
    <cellStyle name="Normal 3 2 30" xfId="3493" xr:uid="{EF143EB1-A959-4150-AC9A-0E5D63503EF6}"/>
    <cellStyle name="Normal 3 2 30 2" xfId="5860" xr:uid="{46D4ACAE-C0E8-4E78-8700-E5B32E9923D1}"/>
    <cellStyle name="Normal 3 2 31" xfId="3523" xr:uid="{CE83BAAC-3A50-4192-B588-49FE9978DBF6}"/>
    <cellStyle name="Normal 3 2 31 2" xfId="5890" xr:uid="{42376F08-9548-4996-BA90-6AB12D279292}"/>
    <cellStyle name="Normal 3 2 32" xfId="3554" xr:uid="{28406307-C32B-4CB4-9656-85EDB23C0A08}"/>
    <cellStyle name="Normal 3 2 32 2" xfId="5920" xr:uid="{C5BDB4C2-F075-4814-B1DC-721DF0DCDFD6}"/>
    <cellStyle name="Normal 3 2 33" xfId="3584" xr:uid="{D8DAF39B-5FB7-4E46-AD49-751E9B964199}"/>
    <cellStyle name="Normal 3 2 33 2" xfId="5950" xr:uid="{5FA44EF4-749F-4B0C-B3E7-49D52B0D15FF}"/>
    <cellStyle name="Normal 3 2 34" xfId="3615" xr:uid="{84A3F36F-3B3E-40A8-B8F9-0C1393D0663C}"/>
    <cellStyle name="Normal 3 2 34 2" xfId="5981" xr:uid="{EF970018-D330-4FEA-B7A9-E331705B4075}"/>
    <cellStyle name="Normal 3 2 35" xfId="3675" xr:uid="{715B9CBF-6116-4D39-81FC-195F5892324D}"/>
    <cellStyle name="Normal 3 2 35 2" xfId="6041" xr:uid="{351A13D2-C519-40B6-85FC-BBA19CADE60E}"/>
    <cellStyle name="Normal 3 2 36" xfId="3735" xr:uid="{805B2991-9F62-428B-B312-5741F450CD97}"/>
    <cellStyle name="Normal 3 2 36 2" xfId="6101" xr:uid="{441534B4-9330-4CC5-B5E4-294BCBC75988}"/>
    <cellStyle name="Normal 3 2 37" xfId="3795" xr:uid="{49ED753C-69B0-444C-8003-E580DA8168DF}"/>
    <cellStyle name="Normal 3 2 37 2" xfId="6161" xr:uid="{361ACD5A-9562-431C-AD2F-A4DDEBE7E764}"/>
    <cellStyle name="Normal 3 2 38" xfId="3855" xr:uid="{6C72D419-A61C-46CF-9751-C5EAEA81E38F}"/>
    <cellStyle name="Normal 3 2 38 2" xfId="6221" xr:uid="{95CA1847-AD49-4156-BD7C-5D3BA6B7D982}"/>
    <cellStyle name="Normal 3 2 39" xfId="3915" xr:uid="{E7D7D880-DC75-470F-A812-DE7E0BC5D795}"/>
    <cellStyle name="Normal 3 2 39 2" xfId="6281" xr:uid="{38FAE87D-457E-45C6-B750-8A2E21943200}"/>
    <cellStyle name="Normal 3 2 4" xfId="54" xr:uid="{D67CA253-A382-488B-A94C-0C2340297E83}"/>
    <cellStyle name="Normal 3 2 4 10" xfId="1795" xr:uid="{9D62D224-45C7-4A09-A3BD-7D63449388C8}"/>
    <cellStyle name="Normal 3 2 4 10 2" xfId="5614" xr:uid="{989DFA85-3EA0-49A9-9415-863594EED560}"/>
    <cellStyle name="Normal 3 2 4 10 3" xfId="3228" xr:uid="{FF927763-B86E-4E8B-ACAD-98C3B942112C}"/>
    <cellStyle name="Normal 3 2 4 11" xfId="3258" xr:uid="{F09F7452-68A3-4C7E-974A-F733A08BC3CC}"/>
    <cellStyle name="Normal 3 2 4 11 2" xfId="5644" xr:uid="{923CB173-D619-4B20-B033-DA04BF2E787B}"/>
    <cellStyle name="Normal 3 2 4 12" xfId="3289" xr:uid="{289CA33F-8B47-4096-AFE4-136F47BD172C}"/>
    <cellStyle name="Normal 3 2 4 12 2" xfId="5674" xr:uid="{FD05171F-E6B9-44F1-856C-3B3BB197A535}"/>
    <cellStyle name="Normal 3 2 4 13" xfId="3320" xr:uid="{8C8A2228-AD2D-405D-BF68-8FABB3DF3912}"/>
    <cellStyle name="Normal 3 2 4 13 2" xfId="5704" xr:uid="{010DA153-F468-46EA-9F9E-463F5F0B4AE0}"/>
    <cellStyle name="Normal 3 2 4 14" xfId="3350" xr:uid="{450C625D-5030-4ED1-A578-FC2781386A04}"/>
    <cellStyle name="Normal 3 2 4 14 2" xfId="5734" xr:uid="{B98D0B69-0499-48A6-BB51-082B984D0398}"/>
    <cellStyle name="Normal 3 2 4 15" xfId="3397" xr:uid="{3977DF28-A012-47A1-9109-A0CB13E33B40}"/>
    <cellStyle name="Normal 3 2 4 15 2" xfId="5764" xr:uid="{3143097C-7C7F-4164-9740-205A7F8BA696}"/>
    <cellStyle name="Normal 3 2 4 16" xfId="3427" xr:uid="{2085D22A-68D5-42D8-938E-604136411CBE}"/>
    <cellStyle name="Normal 3 2 4 16 2" xfId="5794" xr:uid="{41518EFF-A56E-49EC-881F-C85BF8C8F3A8}"/>
    <cellStyle name="Normal 3 2 4 17" xfId="3457" xr:uid="{80D92D14-7F6D-46E8-8627-5C7680A33346}"/>
    <cellStyle name="Normal 3 2 4 17 2" xfId="5824" xr:uid="{B137AFA6-4C7E-4A52-AE97-CD414A2CC397}"/>
    <cellStyle name="Normal 3 2 4 18" xfId="3487" xr:uid="{EDB99045-BB72-4C7D-95C9-90A1F8554CA8}"/>
    <cellStyle name="Normal 3 2 4 18 2" xfId="5854" xr:uid="{29BA164B-6451-4C1D-B69C-AC0599803987}"/>
    <cellStyle name="Normal 3 2 4 19" xfId="3517" xr:uid="{429FBBE5-3854-459A-9896-C43917BBB821}"/>
    <cellStyle name="Normal 3 2 4 19 2" xfId="5884" xr:uid="{C32AA1AA-316E-4BF4-97FC-9F536511088A}"/>
    <cellStyle name="Normal 3 2 4 2" xfId="85" xr:uid="{B21EF7A0-66D0-4560-942D-D3A205602934}"/>
    <cellStyle name="Normal 3 2 4 2 10" xfId="4149" xr:uid="{7A75ADF6-B131-4282-A6D6-2F0C73FA6B11}"/>
    <cellStyle name="Normal 3 2 4 2 10 2" xfId="6515" xr:uid="{6EE69268-0A09-4B38-9239-DC3557EE3B25}"/>
    <cellStyle name="Normal 3 2 4 2 11" xfId="4209" xr:uid="{C3053CCA-226A-4DC2-88AA-ACB9DF4352CA}"/>
    <cellStyle name="Normal 3 2 4 2 11 2" xfId="6575" xr:uid="{930D3014-61FB-4DF8-8A35-083587050F89}"/>
    <cellStyle name="Normal 3 2 4 2 12" xfId="4269" xr:uid="{362246C3-FB65-4968-ADE8-272D507E29F0}"/>
    <cellStyle name="Normal 3 2 4 2 12 2" xfId="6635" xr:uid="{6BD46576-FA9E-4944-83A8-0A0B5062AD12}"/>
    <cellStyle name="Normal 3 2 4 2 13" xfId="4329" xr:uid="{C3FDB534-D250-4373-9CE5-467B3D366C85}"/>
    <cellStyle name="Normal 3 2 4 2 13 2" xfId="6695" xr:uid="{E775BE88-D274-420E-A9E7-04F8B7B89C22}"/>
    <cellStyle name="Normal 3 2 4 2 14" xfId="4440" xr:uid="{B7B65616-63E2-48AF-96CF-A35FA1817154}"/>
    <cellStyle name="Normal 3 2 4 2 14 2" xfId="6801" xr:uid="{00F4BE15-F831-45DC-9F4A-396A42AFF25E}"/>
    <cellStyle name="Normal 3 2 4 2 15" xfId="4599" xr:uid="{5F8264A7-782D-43B6-BE96-149716AD1EB2}"/>
    <cellStyle name="Normal 3 2 4 2 15 2" xfId="6956" xr:uid="{28220DE0-7FFE-4A4E-954D-8A7C50FFB70A}"/>
    <cellStyle name="Normal 3 2 4 2 16" xfId="4923" xr:uid="{FB7C3E27-C0F6-4CDE-8296-71075C5A1F31}"/>
    <cellStyle name="Normal 3 2 4 2 16 2" xfId="7280" xr:uid="{41C0AF69-3ED7-4211-A214-D12ED42C91F7}"/>
    <cellStyle name="Normal 3 2 4 2 17" xfId="5374" xr:uid="{38EE5A60-D7A0-4F4D-9AFB-D272B0948DCA}"/>
    <cellStyle name="Normal 3 2 4 2 18" xfId="2986" xr:uid="{F919C2D4-4A00-4D1C-A787-ACF1D2938A25}"/>
    <cellStyle name="Normal 3 2 4 2 19" xfId="2287" xr:uid="{D9D0EF17-594D-48BE-B73C-EEE85EBF6722}"/>
    <cellStyle name="Normal 3 2 4 2 2" xfId="186" xr:uid="{09D25FE0-30F3-45C0-BCD1-C4AECA8B70B8}"/>
    <cellStyle name="Normal 3 2 4 2 2 2" xfId="360" xr:uid="{73A0FD5D-0F78-4D16-B973-3C676F85B1C0}"/>
    <cellStyle name="Normal 3 2 4 2 2 2 2" xfId="824" xr:uid="{9D4F0C66-A8CC-4A44-9B8C-22C9684C816B}"/>
    <cellStyle name="Normal 3 2 4 2 2 2 2 2" xfId="7202" xr:uid="{2BDC7B64-A073-4B5E-9F12-9D098323F781}"/>
    <cellStyle name="Normal 3 2 4 2 2 2 2 3" xfId="4845" xr:uid="{A4DECFA2-F4B2-4F8D-94A9-9DEBD8D47748}"/>
    <cellStyle name="Normal 3 2 4 2 2 2 3" xfId="1285" xr:uid="{EBB1A167-7E29-4D2F-BF05-6CE1E3A4682C}"/>
    <cellStyle name="Normal 3 2 4 2 2 2 3 2" xfId="6877" xr:uid="{4D8D3E6B-1292-45F7-AC4D-F62A740296E8}"/>
    <cellStyle name="Normal 3 2 4 2 2 2 4" xfId="1746" xr:uid="{70DE9F2A-6869-477C-925A-719E4B901EDE}"/>
    <cellStyle name="Normal 3 2 4 2 2 2 4 2" xfId="4519" xr:uid="{7ABF4B25-2ECC-4410-923D-2D1019FB0E19}"/>
    <cellStyle name="Normal 3 2 4 2 2 2 5" xfId="2206" xr:uid="{B1F9CE18-8141-48FD-9FC8-321E49A86456}"/>
    <cellStyle name="Normal 3 2 4 2 2 2 6" xfId="2668" xr:uid="{7E4C9A19-ABF1-429D-802B-BF7DFB1739A0}"/>
    <cellStyle name="Normal 3 2 4 2 2 3" xfId="594" xr:uid="{277479D8-5BA2-481B-A256-DE6DB28D0433}"/>
    <cellStyle name="Normal 3 2 4 2 2 3 2" xfId="7032" xr:uid="{130A0A11-2BBC-415A-BB6A-E97B3A2BB5EC}"/>
    <cellStyle name="Normal 3 2 4 2 2 3 3" xfId="4675" xr:uid="{AA4704DB-5B29-4A3D-B67B-5AC18E3FED2E}"/>
    <cellStyle name="Normal 3 2 4 2 2 4" xfId="1055" xr:uid="{18A4E3E3-17FB-46D4-A227-D194BFD8B2D3}"/>
    <cellStyle name="Normal 3 2 4 2 2 4 2" xfId="7431" xr:uid="{256B3C35-E020-4981-870D-6E74178E34BE}"/>
    <cellStyle name="Normal 3 2 4 2 2 4 3" xfId="5074" xr:uid="{93C6B7A7-C208-4C76-9266-AE4FAA32B89D}"/>
    <cellStyle name="Normal 3 2 4 2 2 5" xfId="1516" xr:uid="{6533B9B3-41E1-40A8-BAE3-70C1A2B9326E}"/>
    <cellStyle name="Normal 3 2 4 2 2 5 2" xfId="6035" xr:uid="{CC30D84B-9465-4BE6-B11D-2CEA90087015}"/>
    <cellStyle name="Normal 3 2 4 2 2 6" xfId="1976" xr:uid="{4AE81AA5-A581-4CF5-9B60-AD2A80414AF4}"/>
    <cellStyle name="Normal 3 2 4 2 2 6 2" xfId="3669" xr:uid="{32C40170-A0F5-4351-8095-C88E151EF6E2}"/>
    <cellStyle name="Normal 3 2 4 2 2 7" xfId="2438" xr:uid="{BFFBFF6E-52E2-45BA-B8F8-8BFA4705DA35}"/>
    <cellStyle name="Normal 3 2 4 2 3" xfId="262" xr:uid="{E70FEE4C-D648-4CFD-9DA4-0A8B9E8F6639}"/>
    <cellStyle name="Normal 3 2 4 2 3 2" xfId="749" xr:uid="{1EC232F7-2F92-47E2-A1AC-7EDADFE6CFDF}"/>
    <cellStyle name="Normal 3 2 4 2 3 2 2" xfId="1210" xr:uid="{55041633-05D6-42B2-965F-54A9392C784E}"/>
    <cellStyle name="Normal 3 2 4 2 3 2 2 2" xfId="7108" xr:uid="{55E6AD77-9F03-42AF-A9E1-A84B63164E2F}"/>
    <cellStyle name="Normal 3 2 4 2 3 2 3" xfId="1671" xr:uid="{CCB3941B-1733-47EA-9E55-FBD1FBC9EC5F}"/>
    <cellStyle name="Normal 3 2 4 2 3 2 3 2" xfId="4751" xr:uid="{9645E26D-9164-4CD8-BC7F-C6EB9DA954CB}"/>
    <cellStyle name="Normal 3 2 4 2 3 2 4" xfId="2131" xr:uid="{DF1B4362-1842-4EF5-84D9-C627D7979EDA}"/>
    <cellStyle name="Normal 3 2 4 2 3 2 5" xfId="2593" xr:uid="{B98826D6-E364-4094-81C6-DD410FBA745E}"/>
    <cellStyle name="Normal 3 2 4 2 3 3" xfId="519" xr:uid="{A900B2BD-5F12-47ED-9F57-539FED9714B2}"/>
    <cellStyle name="Normal 3 2 4 2 3 3 2" xfId="7356" xr:uid="{CF007581-8C99-45E3-BCD2-1D029BA4A47E}"/>
    <cellStyle name="Normal 3 2 4 2 3 3 3" xfId="4999" xr:uid="{F9873742-9AC1-4A23-996A-5F32A7375268}"/>
    <cellStyle name="Normal 3 2 4 2 3 4" xfId="980" xr:uid="{F0DCA760-D5FB-458A-B425-638316E152FF}"/>
    <cellStyle name="Normal 3 2 4 2 3 4 2" xfId="6095" xr:uid="{0E868707-2DE9-483A-9DD2-DC9DA89F12C6}"/>
    <cellStyle name="Normal 3 2 4 2 3 5" xfId="1441" xr:uid="{97C16641-2064-459A-8952-665B899F67A3}"/>
    <cellStyle name="Normal 3 2 4 2 3 5 2" xfId="3729" xr:uid="{73CD7724-66F2-4E94-9121-13C0E45C9101}"/>
    <cellStyle name="Normal 3 2 4 2 3 6" xfId="1901" xr:uid="{B6D444D7-A4F3-4136-BF5A-15DCBAF6FF5A}"/>
    <cellStyle name="Normal 3 2 4 2 3 7" xfId="2363" xr:uid="{C6D2B245-78E4-4E47-BFFC-1CB6967A0B8D}"/>
    <cellStyle name="Normal 3 2 4 2 4" xfId="673" xr:uid="{F91AE7C6-2E1E-43BF-969D-FEBE91440FF1}"/>
    <cellStyle name="Normal 3 2 4 2 4 2" xfId="1134" xr:uid="{363E66EE-DDD1-4984-BF73-FF002DA07028}"/>
    <cellStyle name="Normal 3 2 4 2 4 2 2" xfId="6155" xr:uid="{8DBB33CD-315D-4BB6-90A5-86717BE9B5A0}"/>
    <cellStyle name="Normal 3 2 4 2 4 3" xfId="1595" xr:uid="{0D1B785A-8505-4B06-9F01-294FA1AC216E}"/>
    <cellStyle name="Normal 3 2 4 2 4 3 2" xfId="3789" xr:uid="{E61368C9-33FF-460F-A267-6F790E356954}"/>
    <cellStyle name="Normal 3 2 4 2 4 4" xfId="2055" xr:uid="{A44F9341-FC37-407F-8BE0-C87AAC141A5B}"/>
    <cellStyle name="Normal 3 2 4 2 4 5" xfId="2517" xr:uid="{43C18A8A-EC48-4395-8A81-726796B30A87}"/>
    <cellStyle name="Normal 3 2 4 2 5" xfId="443" xr:uid="{0DC934D0-8D93-4B5E-AE26-9E5DDB97B78D}"/>
    <cellStyle name="Normal 3 2 4 2 5 2" xfId="6215" xr:uid="{91C69C49-5A2C-4F79-A331-D57CB0E3D2F9}"/>
    <cellStyle name="Normal 3 2 4 2 5 3" xfId="3849" xr:uid="{119910A5-486B-4BAE-9484-452C10A22099}"/>
    <cellStyle name="Normal 3 2 4 2 6" xfId="904" xr:uid="{0BD5AC28-9D99-4660-ABDE-24B569D5A255}"/>
    <cellStyle name="Normal 3 2 4 2 6 2" xfId="6275" xr:uid="{CC6D3CD6-9027-43CA-877D-494125FAB45A}"/>
    <cellStyle name="Normal 3 2 4 2 6 3" xfId="3909" xr:uid="{789DBCC6-0298-4351-A2C7-418EA1B21C4C}"/>
    <cellStyle name="Normal 3 2 4 2 7" xfId="1365" xr:uid="{4BA1404D-71D8-42F1-BD50-928DD3715203}"/>
    <cellStyle name="Normal 3 2 4 2 7 2" xfId="6335" xr:uid="{FDA227FB-C865-4DCF-ADC5-56507880A4EA}"/>
    <cellStyle name="Normal 3 2 4 2 7 3" xfId="3969" xr:uid="{C1EF7023-C5FD-4E53-AAC2-0F4EF4F70707}"/>
    <cellStyle name="Normal 3 2 4 2 8" xfId="1825" xr:uid="{DD3C6D6F-11F2-4EB4-BEDB-6B6B2A4F950D}"/>
    <cellStyle name="Normal 3 2 4 2 8 2" xfId="6395" xr:uid="{DA23C5A6-6038-45C6-AF77-3032534E1838}"/>
    <cellStyle name="Normal 3 2 4 2 8 3" xfId="4029" xr:uid="{7C8F31C5-77DA-4B55-B2B9-8DC946BD985D}"/>
    <cellStyle name="Normal 3 2 4 2 9" xfId="4089" xr:uid="{40225B9F-D2E7-48D0-886D-D55B6802C762}"/>
    <cellStyle name="Normal 3 2 4 2 9 2" xfId="6455" xr:uid="{F44696FD-B829-49CF-AABE-FC260608BA3F}"/>
    <cellStyle name="Normal 3 2 4 20" xfId="3547" xr:uid="{89F75690-F40C-431F-97C5-CE8A0218101A}"/>
    <cellStyle name="Normal 3 2 4 20 2" xfId="5914" xr:uid="{790A3C6F-0592-40BD-8BFF-B0B3A8B89793}"/>
    <cellStyle name="Normal 3 2 4 21" xfId="3578" xr:uid="{82D31B1F-69C9-4882-BD36-846A431A174D}"/>
    <cellStyle name="Normal 3 2 4 21 2" xfId="5944" xr:uid="{C32CADBF-3BE2-40A8-90B7-7104159EB7D5}"/>
    <cellStyle name="Normal 3 2 4 22" xfId="3608" xr:uid="{6E9CD28B-8620-4D51-81DF-A166A4223D97}"/>
    <cellStyle name="Normal 3 2 4 22 2" xfId="5974" xr:uid="{9F4A1801-5D85-4039-8A44-19CE7C7C38ED}"/>
    <cellStyle name="Normal 3 2 4 23" xfId="3639" xr:uid="{0A78D997-677D-4599-9E39-3E74329433A1}"/>
    <cellStyle name="Normal 3 2 4 23 2" xfId="6005" xr:uid="{23BFF88B-ADC9-456D-A294-2AF945250790}"/>
    <cellStyle name="Normal 3 2 4 24" xfId="3699" xr:uid="{4B76C6DA-30F2-465A-A88B-FBA82F6C39FA}"/>
    <cellStyle name="Normal 3 2 4 24 2" xfId="6065" xr:uid="{C34DB3BF-1539-41B2-A4DD-4B1067AD369B}"/>
    <cellStyle name="Normal 3 2 4 25" xfId="3759" xr:uid="{C7802994-B675-431C-AD83-FA02C4080781}"/>
    <cellStyle name="Normal 3 2 4 25 2" xfId="6125" xr:uid="{345669A3-4188-4535-A6CE-C1D79731C078}"/>
    <cellStyle name="Normal 3 2 4 26" xfId="3819" xr:uid="{99BBB343-59CA-4298-8E26-42B74D159F58}"/>
    <cellStyle name="Normal 3 2 4 26 2" xfId="6185" xr:uid="{36E1BF84-EA04-47C5-8076-2D9CDF396CF2}"/>
    <cellStyle name="Normal 3 2 4 27" xfId="3879" xr:uid="{696BEAA2-42FE-4327-BE47-9FB0AA318B37}"/>
    <cellStyle name="Normal 3 2 4 27 2" xfId="6245" xr:uid="{1F32CDB7-61D2-4A76-9F55-646A8C269218}"/>
    <cellStyle name="Normal 3 2 4 28" xfId="3939" xr:uid="{3186F35A-FD50-4D32-AD66-83E0DC6CB4AE}"/>
    <cellStyle name="Normal 3 2 4 28 2" xfId="6305" xr:uid="{040697F7-C70F-4552-8DB7-08B6A6A195AF}"/>
    <cellStyle name="Normal 3 2 4 29" xfId="3999" xr:uid="{687468E5-3BD5-4CD9-9BCF-F0FA414CD71A}"/>
    <cellStyle name="Normal 3 2 4 29 2" xfId="6365" xr:uid="{DB3F2025-8B65-4D17-A171-67AC311FC8DC}"/>
    <cellStyle name="Normal 3 2 4 3" xfId="92" xr:uid="{108CE4E8-6BBF-40A1-8CDA-7398B2C7A5FB}"/>
    <cellStyle name="Normal 3 2 4 3 2" xfId="193" xr:uid="{D939FDC4-AC95-477B-B0F6-0CAE4D525504}"/>
    <cellStyle name="Normal 3 2 4 3 2 2" xfId="367" xr:uid="{06514F33-6C18-4484-BB19-EBB87A3EF5FE}"/>
    <cellStyle name="Normal 3 2 4 3 2 2 2" xfId="831" xr:uid="{D9DBEC7C-BC83-4FD6-9111-9A7EACC5A17A}"/>
    <cellStyle name="Normal 3 2 4 3 2 2 2 2" xfId="7209" xr:uid="{BCA678E7-9999-4C1A-81B7-E12FBDC752F1}"/>
    <cellStyle name="Normal 3 2 4 3 2 2 2 3" xfId="4852" xr:uid="{DB1828B6-159C-4F8A-B3DF-6A5D191515DF}"/>
    <cellStyle name="Normal 3 2 4 3 2 2 3" xfId="1292" xr:uid="{A8807D4C-088F-40B8-9A9B-3B3D63FC1202}"/>
    <cellStyle name="Normal 3 2 4 3 2 2 3 2" xfId="6884" xr:uid="{8D06335F-DEFF-4291-9BE4-726EB295891E}"/>
    <cellStyle name="Normal 3 2 4 3 2 2 4" xfId="1753" xr:uid="{5B1497A0-23AA-4AA4-BBEC-DBFF2E307D3F}"/>
    <cellStyle name="Normal 3 2 4 3 2 2 4 2" xfId="4526" xr:uid="{D0DE0A52-84F8-4C5D-AAF2-6A227ABB11AE}"/>
    <cellStyle name="Normal 3 2 4 3 2 2 5" xfId="2213" xr:uid="{B62ADA70-1596-47AF-BAA3-3F7E24FB25E1}"/>
    <cellStyle name="Normal 3 2 4 3 2 2 6" xfId="2675" xr:uid="{8543E146-38D9-470A-A250-7BE50F545B10}"/>
    <cellStyle name="Normal 3 2 4 3 2 3" xfId="601" xr:uid="{34A825C1-42C9-4962-8D93-2B309A8D29A1}"/>
    <cellStyle name="Normal 3 2 4 3 2 3 2" xfId="7039" xr:uid="{4D62FA65-537F-49C7-BDF1-22299D4E67B4}"/>
    <cellStyle name="Normal 3 2 4 3 2 3 3" xfId="4682" xr:uid="{93E67CC4-10E2-4D65-9E01-AD8CE4796842}"/>
    <cellStyle name="Normal 3 2 4 3 2 4" xfId="1062" xr:uid="{509AE4C9-B400-46BF-802A-09C70C24FC36}"/>
    <cellStyle name="Normal 3 2 4 3 2 4 2" xfId="7438" xr:uid="{5143EC8A-A910-4815-B72C-80C32E40F654}"/>
    <cellStyle name="Normal 3 2 4 3 2 4 3" xfId="5081" xr:uid="{72E64C5D-1F47-475A-B34C-7C43406E6C24}"/>
    <cellStyle name="Normal 3 2 4 3 2 5" xfId="1523" xr:uid="{65B90BA4-D12E-4F5C-94C7-F0B442431084}"/>
    <cellStyle name="Normal 3 2 4 3 2 5 2" xfId="6702" xr:uid="{AABD9394-9565-4B4B-85CD-34379C3F9220}"/>
    <cellStyle name="Normal 3 2 4 3 2 6" xfId="1983" xr:uid="{FC59B446-0D53-4253-8BB2-8CA509D6F7BD}"/>
    <cellStyle name="Normal 3 2 4 3 2 6 2" xfId="4336" xr:uid="{0BE7DDDF-EFE5-4022-8C59-68E1A67E49BD}"/>
    <cellStyle name="Normal 3 2 4 3 2 7" xfId="2445" xr:uid="{2431F0D2-5233-463D-8331-43D6017A595E}"/>
    <cellStyle name="Normal 3 2 4 3 3" xfId="288" xr:uid="{31D1B9BF-AAB1-4BAD-B0F1-E3EFC87BC6BF}"/>
    <cellStyle name="Normal 3 2 4 3 3 2" xfId="756" xr:uid="{38EA20B1-0BDA-47A3-914F-B74C96D9ADB5}"/>
    <cellStyle name="Normal 3 2 4 3 3 2 2" xfId="1217" xr:uid="{1F671AAE-C82B-4385-86BF-E6BBC22E155D}"/>
    <cellStyle name="Normal 3 2 4 3 3 2 2 2" xfId="7134" xr:uid="{3ADE7D54-BB2F-45D2-99DC-BD7FD989E287}"/>
    <cellStyle name="Normal 3 2 4 3 3 2 3" xfId="1678" xr:uid="{5393788A-FCD1-4C32-9401-B63F27553257}"/>
    <cellStyle name="Normal 3 2 4 3 3 2 3 2" xfId="4777" xr:uid="{90091744-A008-4891-829E-764A0C146090}"/>
    <cellStyle name="Normal 3 2 4 3 3 2 4" xfId="2138" xr:uid="{2EBB9BE4-0A0E-48BA-8004-3A56E3F3B20B}"/>
    <cellStyle name="Normal 3 2 4 3 3 2 5" xfId="2600" xr:uid="{091D36A6-540A-4BCA-93DC-506761A9D404}"/>
    <cellStyle name="Normal 3 2 4 3 3 3" xfId="526" xr:uid="{2DEE9999-445F-4473-A3C7-774C0B79995B}"/>
    <cellStyle name="Normal 3 2 4 3 3 3 2" xfId="7363" xr:uid="{38FD1F78-5B49-4DB7-B53F-8B2044C93B32}"/>
    <cellStyle name="Normal 3 2 4 3 3 3 3" xfId="5006" xr:uid="{AC277127-3882-4801-85F4-8E3291BE730E}"/>
    <cellStyle name="Normal 3 2 4 3 3 4" xfId="987" xr:uid="{A0406F37-9519-4A04-BA23-28C3CF91C78D}"/>
    <cellStyle name="Normal 3 2 4 3 3 4 2" xfId="6808" xr:uid="{62B199BF-F63A-4471-B963-DC97B77A35E4}"/>
    <cellStyle name="Normal 3 2 4 3 3 5" xfId="1448" xr:uid="{D4DB8215-2191-4A5F-BC04-58E070425A14}"/>
    <cellStyle name="Normal 3 2 4 3 3 5 2" xfId="4447" xr:uid="{4FD5BB59-C4BE-4839-9B66-8E4D24BA9E94}"/>
    <cellStyle name="Normal 3 2 4 3 3 6" xfId="1908" xr:uid="{D2B4B7AA-C347-4BCF-956C-9DEFF379BC34}"/>
    <cellStyle name="Normal 3 2 4 3 3 7" xfId="2370" xr:uid="{0062785C-DFE0-4EE6-9247-1CDD849B3169}"/>
    <cellStyle name="Normal 3 2 4 3 4" xfId="269" xr:uid="{691DB13C-E684-4023-87AD-E09B4A565D3A}"/>
    <cellStyle name="Normal 3 2 4 3 4 2" xfId="680" xr:uid="{9BCE8DDF-10E2-4272-8AF5-5A2F8E2AD9DA}"/>
    <cellStyle name="Normal 3 2 4 3 4 2 2" xfId="7115" xr:uid="{CF542CF0-7AB4-4FFE-B584-399F6E90ABD7}"/>
    <cellStyle name="Normal 3 2 4 3 4 3" xfId="1141" xr:uid="{4E1693D1-E540-4460-8814-5EF414A930EC}"/>
    <cellStyle name="Normal 3 2 4 3 4 3 2" xfId="4758" xr:uid="{53A08E26-6779-46FE-A818-77C7D5AC69F8}"/>
    <cellStyle name="Normal 3 2 4 3 4 4" xfId="1602" xr:uid="{44511A96-DC91-4DA4-8787-8F2EF3A2D8C0}"/>
    <cellStyle name="Normal 3 2 4 3 4 5" xfId="2062" xr:uid="{D48C73D4-B31E-4B75-8A5D-631C3CEE3C19}"/>
    <cellStyle name="Normal 3 2 4 3 4 6" xfId="2524" xr:uid="{E916B2C1-8D5C-4339-AA12-DC5EF40818A6}"/>
    <cellStyle name="Normal 3 2 4 3 5" xfId="450" xr:uid="{A1FE06B9-D50F-4CB8-A5C0-445BAA7EE238}"/>
    <cellStyle name="Normal 3 2 4 3 5 2" xfId="6963" xr:uid="{7C2D82ED-6F87-4732-B11D-C6EF3F3BF02F}"/>
    <cellStyle name="Normal 3 2 4 3 5 3" xfId="4606" xr:uid="{665C9396-5726-4691-A285-72F2F7918254}"/>
    <cellStyle name="Normal 3 2 4 3 6" xfId="911" xr:uid="{016E5E27-19E0-4077-807C-A11028615B0F}"/>
    <cellStyle name="Normal 3 2 4 3 6 2" xfId="7287" xr:uid="{CF7ECE5F-1439-4D4C-997A-3FCE4ACE27FB}"/>
    <cellStyle name="Normal 3 2 4 3 6 3" xfId="4930" xr:uid="{F06DA23B-1113-4413-9269-629AD9108103}"/>
    <cellStyle name="Normal 3 2 4 3 7" xfId="1372" xr:uid="{C9D3E330-7EC2-4B9B-9356-51E8B3F00020}"/>
    <cellStyle name="Normal 3 2 4 3 7 2" xfId="5404" xr:uid="{AEE97549-9EED-461E-AC6C-96751E9F6C46}"/>
    <cellStyle name="Normal 3 2 4 3 8" xfId="1832" xr:uid="{15CECAA4-C94A-49B1-A6D5-4FC6AE6F4F3C}"/>
    <cellStyle name="Normal 3 2 4 3 8 2" xfId="3016" xr:uid="{121BF845-CC11-4A97-9802-AFE6280A743E}"/>
    <cellStyle name="Normal 3 2 4 3 9" xfId="2294" xr:uid="{31C2B286-7CFD-4D10-B852-3871E6C2E8DD}"/>
    <cellStyle name="Normal 3 2 4 30" xfId="4059" xr:uid="{39D22B8C-9448-4FC6-8261-5FCD4A050975}"/>
    <cellStyle name="Normal 3 2 4 30 2" xfId="6425" xr:uid="{5EEF35BD-ACA9-420F-BCC0-25A2D80D5E12}"/>
    <cellStyle name="Normal 3 2 4 31" xfId="4119" xr:uid="{914BEBDB-D931-4054-B9BE-A6A62495F296}"/>
    <cellStyle name="Normal 3 2 4 31 2" xfId="6485" xr:uid="{27817DBA-4892-4CA1-A350-CB31FA542E94}"/>
    <cellStyle name="Normal 3 2 4 32" xfId="4179" xr:uid="{2F950C6C-7F6B-493C-B1B9-A88599B0883F}"/>
    <cellStyle name="Normal 3 2 4 32 2" xfId="6545" xr:uid="{594A8FE2-D56A-4B16-9CB3-B13748B41510}"/>
    <cellStyle name="Normal 3 2 4 33" xfId="4239" xr:uid="{F014581E-408F-49B6-9758-854E99B885F8}"/>
    <cellStyle name="Normal 3 2 4 33 2" xfId="6605" xr:uid="{F1DA2623-8AA7-4B74-B8FA-8C203515B667}"/>
    <cellStyle name="Normal 3 2 4 34" xfId="4299" xr:uid="{D2540CAB-6537-4785-9E48-19B87DBF8634}"/>
    <cellStyle name="Normal 3 2 4 34 2" xfId="6665" xr:uid="{8E3D6101-5F2D-4318-BC6B-99B9B96D36A6}"/>
    <cellStyle name="Normal 3 2 4 35" xfId="2756" xr:uid="{DB351924-25B2-479E-8875-B5CF8E2D9023}"/>
    <cellStyle name="Normal 3 2 4 35 2" xfId="5146" xr:uid="{F2B3E0A1-3700-4AE7-977F-9896D601FB35}"/>
    <cellStyle name="Normal 3 2 4 36" xfId="4380" xr:uid="{14495335-F2F3-424E-9DD1-B1E9BDFB0390}"/>
    <cellStyle name="Normal 3 2 4 36 2" xfId="6741" xr:uid="{B522EAC1-E0FF-4B5E-A7B7-950C414D3E92}"/>
    <cellStyle name="Normal 3 2 4 37" xfId="4410" xr:uid="{DF254593-1868-49CB-B359-7E2B71B0289A}"/>
    <cellStyle name="Normal 3 2 4 37 2" xfId="6771" xr:uid="{A543C5E4-D9ED-4FAF-A69B-3FA4FB9E413C}"/>
    <cellStyle name="Normal 3 2 4 38" xfId="4569" xr:uid="{58B3FCB0-C26F-407B-A0DD-3E8EAD38B0B6}"/>
    <cellStyle name="Normal 3 2 4 38 2" xfId="6926" xr:uid="{0C7A4224-11AE-4418-A11F-6571A396F8A3}"/>
    <cellStyle name="Normal 3 2 4 39" xfId="4893" xr:uid="{7E7F7EBE-F2FD-4ED4-877D-82550B1BE204}"/>
    <cellStyle name="Normal 3 2 4 39 2" xfId="7250" xr:uid="{85B02795-F87E-4AEF-943E-7DDD6ADA768F}"/>
    <cellStyle name="Normal 3 2 4 4" xfId="156" xr:uid="{F6820FAE-9C7D-40D8-9B4C-4D68FB75730F}"/>
    <cellStyle name="Normal 3 2 4 4 2" xfId="330" xr:uid="{0BE2AC13-4BA8-4DCA-990C-D27595166032}"/>
    <cellStyle name="Normal 3 2 4 4 2 2" xfId="794" xr:uid="{FC6A4E91-4708-4A73-9CAD-76172652500C}"/>
    <cellStyle name="Normal 3 2 4 4 2 2 2" xfId="7172" xr:uid="{C7AA333D-4B81-4571-AFC5-326D2DEC52CB}"/>
    <cellStyle name="Normal 3 2 4 4 2 2 3" xfId="4815" xr:uid="{B4698962-42AF-4B44-BA27-113222EAC642}"/>
    <cellStyle name="Normal 3 2 4 4 2 3" xfId="1255" xr:uid="{D989FCEB-0109-4321-B547-E2D94E5BD05C}"/>
    <cellStyle name="Normal 3 2 4 4 2 3 2" xfId="6847" xr:uid="{8EF0DF88-04BF-406A-AEA6-164B68BE6F35}"/>
    <cellStyle name="Normal 3 2 4 4 2 4" xfId="1716" xr:uid="{4BA2B90C-E080-475A-ABCB-9DDDEEFA9F9F}"/>
    <cellStyle name="Normal 3 2 4 4 2 4 2" xfId="4489" xr:uid="{B59E4F28-0B81-47D6-8121-F545E6F5B0C7}"/>
    <cellStyle name="Normal 3 2 4 4 2 5" xfId="2176" xr:uid="{B5F42CBE-F07B-4A2D-B9FE-FADB5D8BF23E}"/>
    <cellStyle name="Normal 3 2 4 4 2 6" xfId="2638" xr:uid="{D7851752-9CEB-45AE-83A3-C037FFBACC8F}"/>
    <cellStyle name="Normal 3 2 4 4 3" xfId="564" xr:uid="{48A9F7E1-98AF-4859-AD02-83E0B3A02B9A}"/>
    <cellStyle name="Normal 3 2 4 4 3 2" xfId="7002" xr:uid="{6344BEB1-3FAF-4734-A205-FBDB45C35DF8}"/>
    <cellStyle name="Normal 3 2 4 4 3 3" xfId="4645" xr:uid="{BB30667C-742F-41F7-ABAB-CE769E151176}"/>
    <cellStyle name="Normal 3 2 4 4 4" xfId="1025" xr:uid="{92C5AD80-ED85-4AE7-80D6-8FF4D5EB3F2A}"/>
    <cellStyle name="Normal 3 2 4 4 4 2" xfId="7401" xr:uid="{09CCD192-AAF2-45B7-9AE3-2D13AFA87963}"/>
    <cellStyle name="Normal 3 2 4 4 4 3" xfId="5044" xr:uid="{3F3543E2-F969-4E18-99F8-29CEF87A40EE}"/>
    <cellStyle name="Normal 3 2 4 4 5" xfId="1486" xr:uid="{4AD63795-5973-4395-A288-57675C6FCF80}"/>
    <cellStyle name="Normal 3 2 4 4 5 2" xfId="5434" xr:uid="{EDCFB789-AE10-46F9-BDF5-5E8A90DCE18E}"/>
    <cellStyle name="Normal 3 2 4 4 6" xfId="1946" xr:uid="{D73441D4-2519-423A-9341-0F84AF921B79}"/>
    <cellStyle name="Normal 3 2 4 4 6 2" xfId="3046" xr:uid="{198F7BCB-7882-42F9-9691-44568C66B7F6}"/>
    <cellStyle name="Normal 3 2 4 4 7" xfId="2408" xr:uid="{7938260E-469B-4B97-B1FA-807D57358965}"/>
    <cellStyle name="Normal 3 2 4 40" xfId="5101" xr:uid="{DBABCFFB-4405-4A3D-BA33-56BA5548C9AC}"/>
    <cellStyle name="Normal 3 2 4 41" xfId="2697" xr:uid="{06782CC2-859F-49BE-B55C-955AB0D96049}"/>
    <cellStyle name="Normal 3 2 4 42" xfId="2257" xr:uid="{8C3A2CEC-0BBB-4AA8-B294-AE89BA65D1CD}"/>
    <cellStyle name="Normal 3 2 4 5" xfId="232" xr:uid="{2251CD7C-2F82-4915-9486-42445EE97651}"/>
    <cellStyle name="Normal 3 2 4 5 2" xfId="719" xr:uid="{2EE1D4FE-6890-4847-9E5A-61955BF5A58F}"/>
    <cellStyle name="Normal 3 2 4 5 2 2" xfId="1180" xr:uid="{99413EE9-8F69-4387-922F-2DBE484CCA0F}"/>
    <cellStyle name="Normal 3 2 4 5 2 2 2" xfId="7078" xr:uid="{6435FF47-3F19-44FA-9BCF-25072EB8488B}"/>
    <cellStyle name="Normal 3 2 4 5 2 3" xfId="1641" xr:uid="{D481FBC3-974B-49E4-B69E-55B5E588C3FA}"/>
    <cellStyle name="Normal 3 2 4 5 2 3 2" xfId="4721" xr:uid="{DF480A31-3F1C-4B59-995E-E09A148A8549}"/>
    <cellStyle name="Normal 3 2 4 5 2 4" xfId="2101" xr:uid="{92BE43D7-95AE-428B-AEDB-EDDAFB9F3B9E}"/>
    <cellStyle name="Normal 3 2 4 5 2 5" xfId="2563" xr:uid="{086ED3E6-F587-44E4-929D-272C9B459DF4}"/>
    <cellStyle name="Normal 3 2 4 5 3" xfId="489" xr:uid="{0F94C21E-5BCD-495B-BB97-BE2F80EDA339}"/>
    <cellStyle name="Normal 3 2 4 5 3 2" xfId="7326" xr:uid="{2897A41C-5772-42B1-87CB-478FFD2F1A77}"/>
    <cellStyle name="Normal 3 2 4 5 3 3" xfId="4969" xr:uid="{C0A624B3-6D23-4F80-A6A7-876B00F169D3}"/>
    <cellStyle name="Normal 3 2 4 5 4" xfId="950" xr:uid="{3F054FAA-C54A-46E9-95F2-907DCB9DB3FF}"/>
    <cellStyle name="Normal 3 2 4 5 4 2" xfId="5464" xr:uid="{BA288FB7-EE2D-484F-B6AE-AA4E9BADA379}"/>
    <cellStyle name="Normal 3 2 4 5 5" xfId="1411" xr:uid="{099BE731-F78C-4ED7-8153-C3202ACEBC41}"/>
    <cellStyle name="Normal 3 2 4 5 5 2" xfId="3076" xr:uid="{7A54DAAE-F728-4CFB-A675-CE8146E9E77D}"/>
    <cellStyle name="Normal 3 2 4 5 6" xfId="1871" xr:uid="{4606280F-91AC-4CF5-862A-36E1F9A7B3B5}"/>
    <cellStyle name="Normal 3 2 4 5 7" xfId="2333" xr:uid="{03319F86-C5B6-4C25-9921-7E3FE6999B8E}"/>
    <cellStyle name="Normal 3 2 4 6" xfId="643" xr:uid="{83F94C76-7599-4461-90FC-07D7628A0C0A}"/>
    <cellStyle name="Normal 3 2 4 6 2" xfId="1104" xr:uid="{3C19B4D0-64CE-47E5-977B-602221CBFF29}"/>
    <cellStyle name="Normal 3 2 4 6 2 2" xfId="5494" xr:uid="{9A771A30-0E15-47A7-ABEB-5423631503E6}"/>
    <cellStyle name="Normal 3 2 4 6 3" xfId="1565" xr:uid="{E5A73D8B-7B40-4A34-A560-2A94C13013B4}"/>
    <cellStyle name="Normal 3 2 4 6 3 2" xfId="3106" xr:uid="{89A646DC-0C03-4DCA-9018-7600682337EC}"/>
    <cellStyle name="Normal 3 2 4 6 4" xfId="2025" xr:uid="{2D047BB4-354D-4303-8A87-191E3AAD259A}"/>
    <cellStyle name="Normal 3 2 4 6 5" xfId="2487" xr:uid="{CE5C338D-5852-4802-BDEB-AB529E276F90}"/>
    <cellStyle name="Normal 3 2 4 7" xfId="413" xr:uid="{6DEAD56C-BBDF-481D-B057-4124DA6FAF0A}"/>
    <cellStyle name="Normal 3 2 4 7 2" xfId="5524" xr:uid="{B93C1E53-2724-41F0-8BB8-3E8A4F302C73}"/>
    <cellStyle name="Normal 3 2 4 7 3" xfId="3136" xr:uid="{44B3D5BF-2FF7-4877-B72C-8F1ADE9B4BE1}"/>
    <cellStyle name="Normal 3 2 4 8" xfId="874" xr:uid="{81B27C6B-7495-4648-ABD7-0F51B2C380FF}"/>
    <cellStyle name="Normal 3 2 4 8 2" xfId="5554" xr:uid="{680D0D6E-7154-4DE6-B157-0FF49D309957}"/>
    <cellStyle name="Normal 3 2 4 8 3" xfId="3167" xr:uid="{02AEFAB6-F0FF-4745-9CE9-C1C7F4AA2857}"/>
    <cellStyle name="Normal 3 2 4 9" xfId="1335" xr:uid="{93E45BDC-D8A2-485E-8545-BF3FF8D03066}"/>
    <cellStyle name="Normal 3 2 4 9 2" xfId="5584" xr:uid="{D547C8F6-79F4-44C2-8178-8786094D1109}"/>
    <cellStyle name="Normal 3 2 4 9 3" xfId="3198" xr:uid="{5CCD3D0C-EE33-40B1-960A-207057B2AC9C}"/>
    <cellStyle name="Normal 3 2 40" xfId="3975" xr:uid="{79567F8F-30D0-4EB5-AC69-2B2C5C58254A}"/>
    <cellStyle name="Normal 3 2 40 2" xfId="6341" xr:uid="{2D89887B-756C-430A-A307-5BC47E4D922F}"/>
    <cellStyle name="Normal 3 2 41" xfId="4035" xr:uid="{EA405045-809C-42E2-8E06-650567ADF615}"/>
    <cellStyle name="Normal 3 2 41 2" xfId="6401" xr:uid="{5258FBB2-E7C4-4603-8448-653D84FD8B51}"/>
    <cellStyle name="Normal 3 2 42" xfId="4095" xr:uid="{2EDE4594-6302-4C75-8DC1-186757E8DD6E}"/>
    <cellStyle name="Normal 3 2 42 2" xfId="6461" xr:uid="{701AB302-868E-4E9C-839C-205B4E180BB3}"/>
    <cellStyle name="Normal 3 2 43" xfId="4155" xr:uid="{8388B21C-E5CD-4FC0-B5F6-61A949AF64D1}"/>
    <cellStyle name="Normal 3 2 43 2" xfId="6521" xr:uid="{BC281D4E-A5AB-4D59-96A6-2E0951CF6AEB}"/>
    <cellStyle name="Normal 3 2 44" xfId="4215" xr:uid="{84D447EE-1A4B-4FBD-9F0B-2753851FDAEB}"/>
    <cellStyle name="Normal 3 2 44 2" xfId="6581" xr:uid="{6C2CC97E-135E-486A-A9E6-742DB1EECB66}"/>
    <cellStyle name="Normal 3 2 45" xfId="4275" xr:uid="{1D2BE67B-A0ED-4961-BC40-AECE038F66ED}"/>
    <cellStyle name="Normal 3 2 45 2" xfId="6641" xr:uid="{A3ED4138-435A-4E7A-B723-3516AB84C77C}"/>
    <cellStyle name="Normal 3 2 46" xfId="2737" xr:uid="{C68256AE-6097-4EDB-AA69-CC47BE79E2CB}"/>
    <cellStyle name="Normal 3 2 46 2" xfId="5128" xr:uid="{B626E2FD-0F30-4602-B569-25936506C431}"/>
    <cellStyle name="Normal 3 2 47" xfId="4356" xr:uid="{AD95C3D3-0E64-4789-86F5-C67FEC8A1B4D}"/>
    <cellStyle name="Normal 3 2 47 2" xfId="6717" xr:uid="{CA134A7C-D41E-4A05-850C-9942B5B5D729}"/>
    <cellStyle name="Normal 3 2 48" xfId="4386" xr:uid="{0E2665B5-7B6B-44FB-8AC3-D753178C9E65}"/>
    <cellStyle name="Normal 3 2 48 2" xfId="6747" xr:uid="{8A248885-72C5-4C90-B413-9BF708EE85A3}"/>
    <cellStyle name="Normal 3 2 49" xfId="4545" xr:uid="{99164CA4-EFF7-478B-AE93-3949E339AD85}"/>
    <cellStyle name="Normal 3 2 49 2" xfId="6902" xr:uid="{53828EC6-3431-4D17-8563-FEEF031DE86C}"/>
    <cellStyle name="Normal 3 2 5" xfId="60" xr:uid="{9E859CD3-61EF-4EC2-B622-3CA7FD4731AC}"/>
    <cellStyle name="Normal 3 2 5 10" xfId="4125" xr:uid="{CECFEF4F-C69A-44C7-BDDE-31629EAD99DE}"/>
    <cellStyle name="Normal 3 2 5 10 2" xfId="6491" xr:uid="{4E04AC82-5A1E-425A-A4CE-8486FE4010E9}"/>
    <cellStyle name="Normal 3 2 5 11" xfId="4185" xr:uid="{C0ECF8BE-5035-4B14-8887-23863FCCF6F8}"/>
    <cellStyle name="Normal 3 2 5 11 2" xfId="6551" xr:uid="{82D41BDE-A868-4D04-AA0C-28272D3A83AD}"/>
    <cellStyle name="Normal 3 2 5 12" xfId="4245" xr:uid="{1B9E3413-103A-4749-B889-F49D71448672}"/>
    <cellStyle name="Normal 3 2 5 12 2" xfId="6611" xr:uid="{94DEA9B3-7118-4410-9F44-59F8CAC3CB40}"/>
    <cellStyle name="Normal 3 2 5 13" xfId="4305" xr:uid="{2B68FEEC-14E4-4785-84B0-C7149A8CE1E3}"/>
    <cellStyle name="Normal 3 2 5 13 2" xfId="6671" xr:uid="{7DBCC73A-C9EA-4848-B561-5CFBF97C4A9F}"/>
    <cellStyle name="Normal 3 2 5 14" xfId="4416" xr:uid="{83DF459C-B2B5-4EE7-BA48-E193425E77B2}"/>
    <cellStyle name="Normal 3 2 5 14 2" xfId="6777" xr:uid="{8DD9D2F8-F17E-44A7-B9E6-259761E1E04E}"/>
    <cellStyle name="Normal 3 2 5 15" xfId="4575" xr:uid="{8520D7DC-3162-44A4-BB3D-C0E0D3FBBB7F}"/>
    <cellStyle name="Normal 3 2 5 15 2" xfId="6932" xr:uid="{7E3E0CEE-35AE-48F6-87DC-D66E2548E71E}"/>
    <cellStyle name="Normal 3 2 5 16" xfId="4899" xr:uid="{AD1FC371-CA44-4FF6-890C-8466CFA7B754}"/>
    <cellStyle name="Normal 3 2 5 16 2" xfId="7256" xr:uid="{6BE269A0-F1C8-450D-8861-0A2CF39B64F4}"/>
    <cellStyle name="Normal 3 2 5 17" xfId="5158" xr:uid="{FE27FF6E-F8F7-491F-BE0E-4F8545042501}"/>
    <cellStyle name="Normal 3 2 5 18" xfId="2768" xr:uid="{9104E39A-8C81-422B-8A3C-9340165C1675}"/>
    <cellStyle name="Normal 3 2 5 19" xfId="2263" xr:uid="{A6665E65-6261-4E46-A824-7122FBE9D480}"/>
    <cellStyle name="Normal 3 2 5 2" xfId="162" xr:uid="{3DDFB622-86B5-4BEF-840A-F9728E7DB9D3}"/>
    <cellStyle name="Normal 3 2 5 2 2" xfId="336" xr:uid="{06FA6504-A207-455E-930C-962BE183500D}"/>
    <cellStyle name="Normal 3 2 5 2 2 2" xfId="800" xr:uid="{6BD21C3F-6E3A-43B7-8881-B0C756D46A48}"/>
    <cellStyle name="Normal 3 2 5 2 2 2 2" xfId="7178" xr:uid="{BAA4279F-1F2C-4BF0-8D0F-0C598384F00F}"/>
    <cellStyle name="Normal 3 2 5 2 2 2 3" xfId="4821" xr:uid="{6E025BDD-B200-449C-8CA3-BBF48615D8B4}"/>
    <cellStyle name="Normal 3 2 5 2 2 3" xfId="1261" xr:uid="{2CFA214F-A461-4EA4-A842-73B2E18F88DF}"/>
    <cellStyle name="Normal 3 2 5 2 2 3 2" xfId="6853" xr:uid="{CF264721-BAF9-4B4D-8049-53FA4AB55429}"/>
    <cellStyle name="Normal 3 2 5 2 2 4" xfId="1722" xr:uid="{3A3E28DF-48DC-42A3-9367-06B82418FC6E}"/>
    <cellStyle name="Normal 3 2 5 2 2 4 2" xfId="4495" xr:uid="{A4F76AD7-741B-4FEF-A5DB-1A5F88E2D8D5}"/>
    <cellStyle name="Normal 3 2 5 2 2 5" xfId="2182" xr:uid="{A7FAA2B1-2C5E-4EA8-A9C6-10AD300EBB82}"/>
    <cellStyle name="Normal 3 2 5 2 2 6" xfId="2644" xr:uid="{177E820A-89DE-4C9A-82CA-539C933F6983}"/>
    <cellStyle name="Normal 3 2 5 2 3" xfId="570" xr:uid="{703EA6DC-08F7-420E-867E-4746C7397554}"/>
    <cellStyle name="Normal 3 2 5 2 3 2" xfId="7008" xr:uid="{1067A477-53AD-46E9-8708-15AF37D3D8A1}"/>
    <cellStyle name="Normal 3 2 5 2 3 3" xfId="4651" xr:uid="{F60AA54E-30A0-424F-A9FF-3AA899F63DCC}"/>
    <cellStyle name="Normal 3 2 5 2 4" xfId="1031" xr:uid="{CD0A5D5D-CFF8-4931-9260-D4116ECA798A}"/>
    <cellStyle name="Normal 3 2 5 2 4 2" xfId="7407" xr:uid="{CC935A0D-5B29-40AB-B24E-E81DBB76C89A}"/>
    <cellStyle name="Normal 3 2 5 2 4 3" xfId="5050" xr:uid="{92D25181-3133-45C5-97CD-B5F242DA15D7}"/>
    <cellStyle name="Normal 3 2 5 2 5" xfId="1492" xr:uid="{5F0FBDE4-F9E9-47AA-A786-A291DB2CB133}"/>
    <cellStyle name="Normal 3 2 5 2 5 2" xfId="6011" xr:uid="{139C9429-4F3E-425F-A826-D5FFD793E0E9}"/>
    <cellStyle name="Normal 3 2 5 2 6" xfId="1952" xr:uid="{DEAD52C4-4DFE-4F15-8B2F-B8E7C4D6D1AD}"/>
    <cellStyle name="Normal 3 2 5 2 6 2" xfId="3645" xr:uid="{4525DA65-43C3-48C9-A202-0CB244F75692}"/>
    <cellStyle name="Normal 3 2 5 2 7" xfId="2414" xr:uid="{5CCC8E70-61C1-457D-B176-D9E0381E5BC2}"/>
    <cellStyle name="Normal 3 2 5 3" xfId="238" xr:uid="{BB7C9A8C-5693-479A-B069-E6CEA98EEC78}"/>
    <cellStyle name="Normal 3 2 5 3 2" xfId="725" xr:uid="{E23F01E0-F611-4BE9-BF04-8F49F3B4AFC2}"/>
    <cellStyle name="Normal 3 2 5 3 2 2" xfId="1186" xr:uid="{193696C8-3CF4-4D7B-BA3C-FB9C3574281C}"/>
    <cellStyle name="Normal 3 2 5 3 2 2 2" xfId="7084" xr:uid="{CB282170-A2C8-4EA2-89A2-E83A7292DAC9}"/>
    <cellStyle name="Normal 3 2 5 3 2 3" xfId="1647" xr:uid="{51CEC97E-3093-4545-B472-D813E37A5A7E}"/>
    <cellStyle name="Normal 3 2 5 3 2 3 2" xfId="4727" xr:uid="{F609D018-7122-4C12-8E2A-5D1F3C3BBB6A}"/>
    <cellStyle name="Normal 3 2 5 3 2 4" xfId="2107" xr:uid="{487B31DA-0EA8-4D5B-AC19-5D55B6EECF45}"/>
    <cellStyle name="Normal 3 2 5 3 2 5" xfId="2569" xr:uid="{B6797285-8A0C-4161-9F65-89A1B901A6E5}"/>
    <cellStyle name="Normal 3 2 5 3 3" xfId="495" xr:uid="{AE25E481-7B77-4FAB-B085-B90233F40398}"/>
    <cellStyle name="Normal 3 2 5 3 3 2" xfId="7332" xr:uid="{EC113BC0-B769-4F0A-8E5A-C77DF3F1F3EA}"/>
    <cellStyle name="Normal 3 2 5 3 3 3" xfId="4975" xr:uid="{5A8335BB-1E63-4624-8B07-BF981CC5043E}"/>
    <cellStyle name="Normal 3 2 5 3 4" xfId="956" xr:uid="{497E9DE6-4D31-4ADC-A0F2-1AD4F94FB1F6}"/>
    <cellStyle name="Normal 3 2 5 3 4 2" xfId="6071" xr:uid="{3E64A2FC-55D9-431C-A8F6-8EB06E861EBF}"/>
    <cellStyle name="Normal 3 2 5 3 5" xfId="1417" xr:uid="{86C1F9D0-EF69-4ABE-B81A-B4C7B6773FD0}"/>
    <cellStyle name="Normal 3 2 5 3 5 2" xfId="3705" xr:uid="{B66B94E5-1C2A-4AA8-973C-85D0ADF03A73}"/>
    <cellStyle name="Normal 3 2 5 3 6" xfId="1877" xr:uid="{CA3D4B98-B1DD-44B7-ADE7-BAF522426E5E}"/>
    <cellStyle name="Normal 3 2 5 3 7" xfId="2339" xr:uid="{028B1BA6-A907-4FC5-8DE7-4F562D234952}"/>
    <cellStyle name="Normal 3 2 5 4" xfId="649" xr:uid="{AA8F08FB-1099-417F-9AC9-988797960102}"/>
    <cellStyle name="Normal 3 2 5 4 2" xfId="1110" xr:uid="{41A13D63-9D9E-4CAB-B952-9C58E8A4EA62}"/>
    <cellStyle name="Normal 3 2 5 4 2 2" xfId="6131" xr:uid="{53133C18-1DEF-4E41-824C-514887844B1F}"/>
    <cellStyle name="Normal 3 2 5 4 3" xfId="1571" xr:uid="{5C9ED99F-36C4-4618-829A-5DE53879B165}"/>
    <cellStyle name="Normal 3 2 5 4 3 2" xfId="3765" xr:uid="{13DA724E-290B-4229-B8F9-5090DBCB4769}"/>
    <cellStyle name="Normal 3 2 5 4 4" xfId="2031" xr:uid="{9CE7716E-2A9F-47A7-AC86-A920A37EC6D4}"/>
    <cellStyle name="Normal 3 2 5 4 5" xfId="2493" xr:uid="{13F47C9E-8328-4632-A7F4-62B03CB7191E}"/>
    <cellStyle name="Normal 3 2 5 5" xfId="419" xr:uid="{4A1D864D-FBF3-44D2-9C54-A38E26409099}"/>
    <cellStyle name="Normal 3 2 5 5 2" xfId="6191" xr:uid="{C5A9AB81-CD57-4606-9022-FAF49612F893}"/>
    <cellStyle name="Normal 3 2 5 5 3" xfId="3825" xr:uid="{B393AD20-9B94-453A-8DF7-335BB65D925A}"/>
    <cellStyle name="Normal 3 2 5 6" xfId="880" xr:uid="{1D1387A5-B697-437D-BD46-F69103801D96}"/>
    <cellStyle name="Normal 3 2 5 6 2" xfId="6251" xr:uid="{FFB72CBA-772A-4F62-92CF-21EF9812EF8F}"/>
    <cellStyle name="Normal 3 2 5 6 3" xfId="3885" xr:uid="{26418381-328D-4176-92FB-4F8563418EB3}"/>
    <cellStyle name="Normal 3 2 5 7" xfId="1341" xr:uid="{B1DD3680-3C32-47A4-8A36-4C2C44760890}"/>
    <cellStyle name="Normal 3 2 5 7 2" xfId="6311" xr:uid="{A56FA2C6-368B-4907-9E7F-5F9034B1196F}"/>
    <cellStyle name="Normal 3 2 5 7 3" xfId="3945" xr:uid="{7A946601-65F0-40CE-8B4C-DEDBB0EA9A31}"/>
    <cellStyle name="Normal 3 2 5 8" xfId="1801" xr:uid="{D622895F-1170-467A-A3C1-B96CC1BB23FC}"/>
    <cellStyle name="Normal 3 2 5 8 2" xfId="6371" xr:uid="{BE2A57C1-1DCE-41F7-BF4A-20B3B4E034E6}"/>
    <cellStyle name="Normal 3 2 5 8 3" xfId="4005" xr:uid="{3681A8EB-F30B-44A3-8D5E-5C5FBCECCF37}"/>
    <cellStyle name="Normal 3 2 5 9" xfId="4065" xr:uid="{B8D9D87D-402E-4324-8476-382090A67A79}"/>
    <cellStyle name="Normal 3 2 5 9 2" xfId="6431" xr:uid="{5CAC3DE8-9327-4981-9896-CD6BF575DCBA}"/>
    <cellStyle name="Normal 3 2 50" xfId="4869" xr:uid="{668BCAD5-3925-4812-84D3-7C3DBB5AD2DC}"/>
    <cellStyle name="Normal 3 2 50 2" xfId="7226" xr:uid="{56372B4E-11C6-440C-86B9-AFB111011996}"/>
    <cellStyle name="Normal 3 2 51" xfId="5100" xr:uid="{0FE2F621-07FB-4FE0-AC79-6B90D323AC52}"/>
    <cellStyle name="Normal 3 2 52" xfId="2696" xr:uid="{F7207695-599E-420A-95E6-032DAC9C9359}"/>
    <cellStyle name="Normal 3 2 53" xfId="2233" xr:uid="{C2E4D888-B6AA-42A7-9489-8168B72D730A}"/>
    <cellStyle name="Normal 3 2 6" xfId="91" xr:uid="{7C0F0D6A-6E97-4370-99E8-82A020365CC2}"/>
    <cellStyle name="Normal 3 2 6 2" xfId="192" xr:uid="{02C21DBE-CCE2-4FE8-9CA9-1E1C37E1B51F}"/>
    <cellStyle name="Normal 3 2 6 2 2" xfId="366" xr:uid="{ABFF77EB-6A0F-476F-83E3-564857970A6E}"/>
    <cellStyle name="Normal 3 2 6 2 2 2" xfId="830" xr:uid="{18608B04-3E20-4EB3-96C2-621C6A23D5A5}"/>
    <cellStyle name="Normal 3 2 6 2 2 2 2" xfId="7208" xr:uid="{0BB51E16-630E-4F45-80CF-CD9883B07FB8}"/>
    <cellStyle name="Normal 3 2 6 2 2 2 3" xfId="4851" xr:uid="{AE7A46B8-BC9B-4405-A769-23F956B03AD3}"/>
    <cellStyle name="Normal 3 2 6 2 2 3" xfId="1291" xr:uid="{EF088CD7-0F1C-420B-B898-1954B7FE7E7E}"/>
    <cellStyle name="Normal 3 2 6 2 2 3 2" xfId="6883" xr:uid="{6F83A2F9-427D-4A06-80D0-24341BDB038F}"/>
    <cellStyle name="Normal 3 2 6 2 2 4" xfId="1752" xr:uid="{81D5729F-E6F2-40E6-8B8B-E836667860A7}"/>
    <cellStyle name="Normal 3 2 6 2 2 4 2" xfId="4525" xr:uid="{56E1EB05-E65D-4B9D-A8A5-BE486DD574DD}"/>
    <cellStyle name="Normal 3 2 6 2 2 5" xfId="2212" xr:uid="{276DE293-1819-47D7-A7F2-673781AD901A}"/>
    <cellStyle name="Normal 3 2 6 2 2 6" xfId="2674" xr:uid="{69D2150C-568F-46A6-8FF5-911EBEFB5411}"/>
    <cellStyle name="Normal 3 2 6 2 3" xfId="600" xr:uid="{EB288ACE-D50A-4B6E-9AF0-9CD4B0CCAAD0}"/>
    <cellStyle name="Normal 3 2 6 2 3 2" xfId="7038" xr:uid="{67D5A45B-A668-424F-9459-990AFBDDFF88}"/>
    <cellStyle name="Normal 3 2 6 2 3 3" xfId="4681" xr:uid="{55E3A541-2F9E-4CF3-B458-A94FAB67507E}"/>
    <cellStyle name="Normal 3 2 6 2 4" xfId="1061" xr:uid="{9569FDFC-AE23-4CEE-853F-36A55063DB07}"/>
    <cellStyle name="Normal 3 2 6 2 4 2" xfId="7437" xr:uid="{2C09298A-69D1-4C22-BF8C-FC70DE2A6A1B}"/>
    <cellStyle name="Normal 3 2 6 2 4 3" xfId="5080" xr:uid="{B8FBE67E-2C68-4B9E-8503-DB94F36BBD71}"/>
    <cellStyle name="Normal 3 2 6 2 5" xfId="1522" xr:uid="{AB5654EF-7ACB-4059-A477-2FBCD7B00E29}"/>
    <cellStyle name="Normal 3 2 6 2 5 2" xfId="6701" xr:uid="{C9B019A3-5772-44D1-9BCE-B036C4852464}"/>
    <cellStyle name="Normal 3 2 6 2 6" xfId="1982" xr:uid="{6963F6FC-612B-46F5-AC51-9F64C4823652}"/>
    <cellStyle name="Normal 3 2 6 2 6 2" xfId="4335" xr:uid="{9A45413F-77B5-4731-8896-73FC27D061BB}"/>
    <cellStyle name="Normal 3 2 6 2 7" xfId="2444" xr:uid="{1BB2617A-16BA-4E19-8322-FC35579E6654}"/>
    <cellStyle name="Normal 3 2 6 3" xfId="287" xr:uid="{DA754F3B-E5F9-408C-B425-B006A433DDD7}"/>
    <cellStyle name="Normal 3 2 6 3 2" xfId="755" xr:uid="{B037D539-6990-4541-B9AF-5EFE0759A429}"/>
    <cellStyle name="Normal 3 2 6 3 2 2" xfId="1216" xr:uid="{29F167A7-AADA-4D47-AA98-0149DB00B971}"/>
    <cellStyle name="Normal 3 2 6 3 2 2 2" xfId="7133" xr:uid="{5940B3B9-5FE9-4367-80AE-5B7960E96439}"/>
    <cellStyle name="Normal 3 2 6 3 2 3" xfId="1677" xr:uid="{92812206-6AEC-4F09-8D08-88329C66EDE9}"/>
    <cellStyle name="Normal 3 2 6 3 2 3 2" xfId="4776" xr:uid="{893BED0D-C8B5-4DF4-B4F6-3FEF42B5BC94}"/>
    <cellStyle name="Normal 3 2 6 3 2 4" xfId="2137" xr:uid="{087770BD-3693-4286-A3C6-ED31B7A75EDD}"/>
    <cellStyle name="Normal 3 2 6 3 2 5" xfId="2599" xr:uid="{496D3F46-FE61-4FC3-B87C-43C9D0B94668}"/>
    <cellStyle name="Normal 3 2 6 3 3" xfId="525" xr:uid="{8FB5EAC0-CCBB-40D7-8C4E-2F7C1CF4A893}"/>
    <cellStyle name="Normal 3 2 6 3 3 2" xfId="7362" xr:uid="{0E0C2C87-2549-4274-A846-F827973BD8C0}"/>
    <cellStyle name="Normal 3 2 6 3 3 3" xfId="5005" xr:uid="{2172C9EE-78C0-4CD2-899F-D4A5924E537F}"/>
    <cellStyle name="Normal 3 2 6 3 4" xfId="986" xr:uid="{6460C676-C51B-4388-B3CE-D505219285E4}"/>
    <cellStyle name="Normal 3 2 6 3 4 2" xfId="6807" xr:uid="{AA2414B8-9493-4F6B-8775-BD46699550FA}"/>
    <cellStyle name="Normal 3 2 6 3 5" xfId="1447" xr:uid="{014D1180-8C4B-4D91-AA41-E668D1814847}"/>
    <cellStyle name="Normal 3 2 6 3 5 2" xfId="4446" xr:uid="{53E16ECB-1313-41EC-8726-B826E2CD6489}"/>
    <cellStyle name="Normal 3 2 6 3 6" xfId="1907" xr:uid="{179B5A2D-5B1A-4CA5-8929-A93E911337B4}"/>
    <cellStyle name="Normal 3 2 6 3 7" xfId="2369" xr:uid="{67185F62-DFFA-44BB-9506-9FAB22EA2D0F}"/>
    <cellStyle name="Normal 3 2 6 4" xfId="268" xr:uid="{12194FCA-2CE1-419A-AB35-F8C716B84510}"/>
    <cellStyle name="Normal 3 2 6 4 2" xfId="679" xr:uid="{E02AF842-38F4-4F3F-9BB3-70008A2B404B}"/>
    <cellStyle name="Normal 3 2 6 4 2 2" xfId="7114" xr:uid="{9BF1AEA3-B9F6-4A5B-9CFF-0431059D50D3}"/>
    <cellStyle name="Normal 3 2 6 4 3" xfId="1140" xr:uid="{71BFAD7A-79D3-4F33-AC7C-50C0D14C889C}"/>
    <cellStyle name="Normal 3 2 6 4 3 2" xfId="4757" xr:uid="{07B9BEF5-5DBC-44CB-8803-75FEBB299872}"/>
    <cellStyle name="Normal 3 2 6 4 4" xfId="1601" xr:uid="{86BAF8C7-463C-4648-97A9-D6B188665B25}"/>
    <cellStyle name="Normal 3 2 6 4 5" xfId="2061" xr:uid="{522C7D5D-ECCC-40AE-BDD1-738C7E61D93C}"/>
    <cellStyle name="Normal 3 2 6 4 6" xfId="2523" xr:uid="{BC0563C4-5972-4122-BD7F-C0C7DE46BDD5}"/>
    <cellStyle name="Normal 3 2 6 5" xfId="449" xr:uid="{8FEC0F2E-F989-46DF-9746-ADD56891C971}"/>
    <cellStyle name="Normal 3 2 6 5 2" xfId="6962" xr:uid="{530440EE-B0E5-44AA-B308-B6A236490105}"/>
    <cellStyle name="Normal 3 2 6 5 3" xfId="4605" xr:uid="{4295792F-DE24-4ABE-B2FA-B578E294C767}"/>
    <cellStyle name="Normal 3 2 6 6" xfId="910" xr:uid="{E4EF01A4-6EB6-49A1-BD23-A86367E5016F}"/>
    <cellStyle name="Normal 3 2 6 6 2" xfId="7286" xr:uid="{860F85F6-5694-4A39-975E-F4A93F50C33C}"/>
    <cellStyle name="Normal 3 2 6 6 3" xfId="4929" xr:uid="{4710A883-09B2-4198-891E-2942E658CFB3}"/>
    <cellStyle name="Normal 3 2 6 7" xfId="1371" xr:uid="{15385170-9E0A-48D1-A3CF-B6707009DD5E}"/>
    <cellStyle name="Normal 3 2 6 7 2" xfId="5182" xr:uid="{6E6FF958-9B89-4B16-BD61-6B49B5348A6B}"/>
    <cellStyle name="Normal 3 2 6 8" xfId="1831" xr:uid="{364841BB-6215-48A8-B6F2-1D3B9031AD78}"/>
    <cellStyle name="Normal 3 2 6 8 2" xfId="2792" xr:uid="{23D48E89-81A7-4BE0-8FDB-715FB2096654}"/>
    <cellStyle name="Normal 3 2 6 9" xfId="2293" xr:uid="{A72C0E45-48B2-4032-82AF-D518DB34BC01}"/>
    <cellStyle name="Normal 3 2 7" xfId="132" xr:uid="{BC446F18-2E04-4542-8AFA-0E2B854F965F}"/>
    <cellStyle name="Normal 3 2 7 2" xfId="307" xr:uid="{01E4D485-DF90-40FC-831A-A1A07F26494C}"/>
    <cellStyle name="Normal 3 2 7 2 2" xfId="774" xr:uid="{3BE99A8A-2154-4A61-BD39-DE6F743F0406}"/>
    <cellStyle name="Normal 3 2 7 2 2 2" xfId="7152" xr:uid="{BAD34303-0A1F-402A-A49F-2D72759DF09B}"/>
    <cellStyle name="Normal 3 2 7 2 2 3" xfId="4795" xr:uid="{B7DD303E-CB72-4795-B2D3-7E38E5A7A97E}"/>
    <cellStyle name="Normal 3 2 7 2 3" xfId="1235" xr:uid="{A23E33B2-C617-4C85-BDAA-5E60AD15821A}"/>
    <cellStyle name="Normal 3 2 7 2 3 2" xfId="6827" xr:uid="{AEAE8D8D-6151-4E0D-BEC2-D2663DFE837D}"/>
    <cellStyle name="Normal 3 2 7 2 4" xfId="1696" xr:uid="{091D3255-17D2-4E96-97C0-2B1445531F02}"/>
    <cellStyle name="Normal 3 2 7 2 4 2" xfId="4466" xr:uid="{89050456-E598-479C-A5FE-3A4CDB945798}"/>
    <cellStyle name="Normal 3 2 7 2 5" xfId="2156" xr:uid="{343586F2-E352-4253-9649-98A14042DBC6}"/>
    <cellStyle name="Normal 3 2 7 2 6" xfId="2618" xr:uid="{64D245AD-D160-42E6-BF22-2874D12CB2B2}"/>
    <cellStyle name="Normal 3 2 7 3" xfId="544" xr:uid="{2FDFA2B4-BF3F-4E1B-9C88-75622298D8B2}"/>
    <cellStyle name="Normal 3 2 7 3 2" xfId="6978" xr:uid="{FCC693F5-99A0-4524-9918-F5B2BD5EE1A3}"/>
    <cellStyle name="Normal 3 2 7 3 3" xfId="4621" xr:uid="{1FB9F130-5750-498A-946C-EB50F5077281}"/>
    <cellStyle name="Normal 3 2 7 4" xfId="1005" xr:uid="{2540AE7C-A731-4130-B88A-E26E589971F3}"/>
    <cellStyle name="Normal 3 2 7 4 2" xfId="7381" xr:uid="{45CB6A1B-2C21-4C64-81B7-55AD9B1BD285}"/>
    <cellStyle name="Normal 3 2 7 4 3" xfId="5024" xr:uid="{1B155A8C-1CED-47A4-892D-C11A245AA202}"/>
    <cellStyle name="Normal 3 2 7 5" xfId="1466" xr:uid="{903986E2-72CE-4437-A65A-5FB526993827}"/>
    <cellStyle name="Normal 3 2 7 5 2" xfId="5206" xr:uid="{926B808C-4E77-454D-A29C-014FD8E0870F}"/>
    <cellStyle name="Normal 3 2 7 6" xfId="1926" xr:uid="{8E865053-A6CC-49EF-9D31-B6DE14A66663}"/>
    <cellStyle name="Normal 3 2 7 6 2" xfId="2816" xr:uid="{368EF096-E7AA-4829-8E5B-DF11CF102558}"/>
    <cellStyle name="Normal 3 2 7 7" xfId="2388" xr:uid="{7E40731A-2593-4A96-8B30-CCD430978671}"/>
    <cellStyle name="Normal 3 2 8" xfId="208" xr:uid="{F2C616F3-B473-44AC-A85A-6B033BF9095C}"/>
    <cellStyle name="Normal 3 2 8 2" xfId="695" xr:uid="{552A2368-B5E3-4638-BE34-3AA2D5AFF0CD}"/>
    <cellStyle name="Normal 3 2 8 2 2" xfId="1156" xr:uid="{268943F1-51CA-4A98-8A7F-6EC8A9C7D509}"/>
    <cellStyle name="Normal 3 2 8 2 2 2" xfId="7054" xr:uid="{E874DE65-7CED-414F-AFCD-2B5CBA3EAEC9}"/>
    <cellStyle name="Normal 3 2 8 2 3" xfId="1617" xr:uid="{FDB29928-7A67-4B3B-BF90-CA39039B52D1}"/>
    <cellStyle name="Normal 3 2 8 2 3 2" xfId="4697" xr:uid="{0A99E54F-3BF0-470C-8C75-3C475FBDF766}"/>
    <cellStyle name="Normal 3 2 8 2 4" xfId="2077" xr:uid="{17BD5EAF-7B09-43E2-BAC0-EF76557C8A93}"/>
    <cellStyle name="Normal 3 2 8 2 5" xfId="2539" xr:uid="{C975EA32-6B70-4EE8-806F-B12EA7171EC4}"/>
    <cellStyle name="Normal 3 2 8 3" xfId="465" xr:uid="{B73E9D7D-D6C4-45DC-B6DA-463573DB60E4}"/>
    <cellStyle name="Normal 3 2 8 3 2" xfId="7302" xr:uid="{EF27575A-A295-4C91-A642-54673CBD21AA}"/>
    <cellStyle name="Normal 3 2 8 3 3" xfId="4945" xr:uid="{F24EA637-B0DB-4D7E-AFB4-390725F27A64}"/>
    <cellStyle name="Normal 3 2 8 4" xfId="926" xr:uid="{95A21B18-4222-4457-8FAE-BBBA0E2BB08B}"/>
    <cellStyle name="Normal 3 2 8 4 2" xfId="5230" xr:uid="{E2F3EE56-7215-4280-B2BC-BF9D3AE28703}"/>
    <cellStyle name="Normal 3 2 8 5" xfId="1387" xr:uid="{0E667812-2621-4FFE-ACF5-1AF0E43F4752}"/>
    <cellStyle name="Normal 3 2 8 5 2" xfId="2840" xr:uid="{93940970-6969-47DE-8741-C37091B25044}"/>
    <cellStyle name="Normal 3 2 8 6" xfId="1847" xr:uid="{6B0A32E0-39DC-425A-88A5-28A816202E7E}"/>
    <cellStyle name="Normal 3 2 8 7" xfId="2309" xr:uid="{CFDDF738-455C-46D6-B804-0D9606444EAB}"/>
    <cellStyle name="Normal 3 2 9" xfId="619" xr:uid="{2BE149F0-A16A-4F6F-A875-0DEB050CE611}"/>
    <cellStyle name="Normal 3 2 9 2" xfId="1080" xr:uid="{0D453D30-396E-46E6-A159-2490F07C5460}"/>
    <cellStyle name="Normal 3 2 9 2 2" xfId="5254" xr:uid="{E4EE256B-37D5-43B0-B6FC-EE0C39FDED1F}"/>
    <cellStyle name="Normal 3 2 9 3" xfId="1541" xr:uid="{3CA82A75-CF96-44DA-88BD-7AD6A63B1580}"/>
    <cellStyle name="Normal 3 2 9 3 2" xfId="2865" xr:uid="{A1CA9EE4-9191-4169-9320-A3CD51829ACF}"/>
    <cellStyle name="Normal 3 2 9 4" xfId="2001" xr:uid="{4D6DF408-4156-41D4-AC8C-5EE0E46B3CB3}"/>
    <cellStyle name="Normal 3 2 9 5" xfId="2463" xr:uid="{88374ACC-EAE1-44D6-8F0B-AC3BC993262B}"/>
    <cellStyle name="Normal 3 20" xfId="3109" xr:uid="{4E418B12-123F-466B-A892-6771FA77CD02}"/>
    <cellStyle name="Normal 3 20 2" xfId="5497" xr:uid="{B9D05D2B-FCF9-44B4-A5F7-97AADE2750A0}"/>
    <cellStyle name="Normal 3 21" xfId="3140" xr:uid="{4D59F2F7-59E2-4F24-861A-5399C949BE9D}"/>
    <cellStyle name="Normal 3 21 2" xfId="5527" xr:uid="{631C38AA-124D-4E95-BE91-994EAEB1C6A3}"/>
    <cellStyle name="Normal 3 22" xfId="3171" xr:uid="{E0DA247A-0ADD-4C11-BDD1-94D16085CED0}"/>
    <cellStyle name="Normal 3 22 2" xfId="5557" xr:uid="{B1663CB1-FC6F-4DE0-8069-F9E2A9B16E53}"/>
    <cellStyle name="Normal 3 23" xfId="3201" xr:uid="{A6C6F8D9-1FC7-41EF-97C4-B65B30E8620F}"/>
    <cellStyle name="Normal 3 23 2" xfId="5587" xr:uid="{8636FFDE-A84D-4383-8BA9-8F2D4ED9A845}"/>
    <cellStyle name="Normal 3 24" xfId="3231" xr:uid="{5A1C934E-E44E-4920-8D9A-8B555728D763}"/>
    <cellStyle name="Normal 3 24 2" xfId="5617" xr:uid="{95151DC0-EED0-4969-BCFD-8295C8B8CCBD}"/>
    <cellStyle name="Normal 3 25" xfId="3262" xr:uid="{0C6C196C-C99D-4797-8C9D-AAED46216412}"/>
    <cellStyle name="Normal 3 25 2" xfId="5647" xr:uid="{6A91037E-CD27-4363-B455-F8AAC1EAFE91}"/>
    <cellStyle name="Normal 3 26" xfId="3293" xr:uid="{36A99C1C-9CF2-40D8-AEF3-AE062279ED8A}"/>
    <cellStyle name="Normal 3 26 2" xfId="5677" xr:uid="{FF97533B-EF94-4CCE-94F5-BF29349CE5F2}"/>
    <cellStyle name="Normal 3 27" xfId="3323" xr:uid="{E238ED0E-C3CF-40CE-8A4D-73600689E66D}"/>
    <cellStyle name="Normal 3 27 2" xfId="5707" xr:uid="{EB54FB75-38FF-4012-B73D-33C92B8461C0}"/>
    <cellStyle name="Normal 3 28" xfId="3400" xr:uid="{9133C045-83E2-4788-82CF-A292EB97F8CA}"/>
    <cellStyle name="Normal 3 28 2" xfId="5767" xr:uid="{4DED13BD-62A8-4A47-844F-B943D380A3AB}"/>
    <cellStyle name="Normal 3 29" xfId="3430" xr:uid="{D8020BAC-FD3F-46CC-907F-0BA4453A7DA2}"/>
    <cellStyle name="Normal 3 29 2" xfId="5797" xr:uid="{DDEFD36D-9AC6-4CA0-B4BB-9354DB222F73}"/>
    <cellStyle name="Normal 3 3" xfId="27" xr:uid="{33ACF3D1-A2B1-4CE6-BE83-44AFEFA45998}"/>
    <cellStyle name="Normal 3 3 10" xfId="1316" xr:uid="{8EB65C68-3361-48F1-9D75-68D9BED8C602}"/>
    <cellStyle name="Normal 3 3 10 2" xfId="5331" xr:uid="{4AF0AAF8-2F3A-41D5-AB56-08FE90B1731C}"/>
    <cellStyle name="Normal 3 3 10 3" xfId="2943" xr:uid="{4C6EDCAA-83D2-44C2-8D4C-7B97E7638CF4}"/>
    <cellStyle name="Normal 3 3 11" xfId="1776" xr:uid="{CF2D521E-C209-4FE0-A7F5-CDC9CD129EA5}"/>
    <cellStyle name="Normal 3 3 11 2" xfId="5355" xr:uid="{FB2104BF-2B30-4B72-9135-3777B1CAE9FF}"/>
    <cellStyle name="Normal 3 3 11 3" xfId="2967" xr:uid="{C9A97756-EB39-483E-AA8B-803C5D90181F}"/>
    <cellStyle name="Normal 3 3 12" xfId="2997" xr:uid="{4EEC6DDB-B294-43A9-8900-A5990CB8451B}"/>
    <cellStyle name="Normal 3 3 12 2" xfId="5385" xr:uid="{641CA15F-2367-458A-9243-83759EE5B757}"/>
    <cellStyle name="Normal 3 3 13" xfId="3027" xr:uid="{8830E776-9C9F-4845-9498-CD9C26D3797E}"/>
    <cellStyle name="Normal 3 3 13 2" xfId="5415" xr:uid="{0D43E32C-0FD2-463D-B117-A808DE21CFC3}"/>
    <cellStyle name="Normal 3 3 14" xfId="3057" xr:uid="{147CD267-D4CC-44EB-A379-24F6020EAF63}"/>
    <cellStyle name="Normal 3 3 14 2" xfId="5445" xr:uid="{4ED3C8FC-9AEE-4A8B-9AFF-3AB1D26AFF46}"/>
    <cellStyle name="Normal 3 3 15" xfId="3087" xr:uid="{A0942EC7-0700-4B83-9DDB-40A0326D610A}"/>
    <cellStyle name="Normal 3 3 15 2" xfId="5475" xr:uid="{83231694-AD9E-42F2-97A0-67A1888F46CB}"/>
    <cellStyle name="Normal 3 3 16" xfId="3117" xr:uid="{419EB221-2696-4A1E-9227-5A21F7DBD769}"/>
    <cellStyle name="Normal 3 3 16 2" xfId="5505" xr:uid="{2B9DD7BC-A501-45E7-87D2-538CA31BA4BE}"/>
    <cellStyle name="Normal 3 3 17" xfId="3148" xr:uid="{05C0A5ED-D249-4EDE-8FB6-3D02929E5855}"/>
    <cellStyle name="Normal 3 3 17 2" xfId="5535" xr:uid="{9329A275-01A8-4E20-A82D-9176AFA2285D}"/>
    <cellStyle name="Normal 3 3 18" xfId="3179" xr:uid="{9E93740B-1864-4C65-8C12-C3BB26B503F7}"/>
    <cellStyle name="Normal 3 3 18 2" xfId="5565" xr:uid="{A6B6CAED-8CB4-48DB-95DE-8A0D523ADA91}"/>
    <cellStyle name="Normal 3 3 19" xfId="3209" xr:uid="{FB438B21-D30E-453B-ABF1-7256D847ED19}"/>
    <cellStyle name="Normal 3 3 19 2" xfId="5595" xr:uid="{4F2CD04B-09C6-48B4-B01D-687C26224DE3}"/>
    <cellStyle name="Normal 3 3 2" xfId="46" xr:uid="{AE222C3A-3F39-4B19-91EB-380D90E39E17}"/>
    <cellStyle name="Normal 3 3 2 10" xfId="2979" xr:uid="{895CD45F-CD3B-42FE-B85E-BD6304CF3751}"/>
    <cellStyle name="Normal 3 3 2 10 2" xfId="5367" xr:uid="{6F125653-D57D-4667-9079-49A2A53DFA82}"/>
    <cellStyle name="Normal 3 3 2 11" xfId="3009" xr:uid="{AE7698BD-F66D-4A50-B99F-9EEC841FE360}"/>
    <cellStyle name="Normal 3 3 2 11 2" xfId="5397" xr:uid="{2C4093CC-4152-4181-906E-7BC523634BA7}"/>
    <cellStyle name="Normal 3 3 2 12" xfId="3039" xr:uid="{72A1B92F-E168-44BD-B171-4BFD98D057A5}"/>
    <cellStyle name="Normal 3 3 2 12 2" xfId="5427" xr:uid="{0DC5AA24-4F27-448F-81FE-3642C06AE423}"/>
    <cellStyle name="Normal 3 3 2 13" xfId="3069" xr:uid="{67BB7322-10AA-4A77-AEEE-2B474CDD571A}"/>
    <cellStyle name="Normal 3 3 2 13 2" xfId="5457" xr:uid="{F40ABE52-302C-4B6D-BFB0-CF8C1E934096}"/>
    <cellStyle name="Normal 3 3 2 14" xfId="3099" xr:uid="{A1853A1D-C2DF-470E-BC23-1B952B2F7AFA}"/>
    <cellStyle name="Normal 3 3 2 14 2" xfId="5487" xr:uid="{F3814F5B-DEB2-4F9E-B25C-97C8A840CB96}"/>
    <cellStyle name="Normal 3 3 2 15" xfId="3129" xr:uid="{CBF9F51D-E5B0-409A-8A13-B76600908B64}"/>
    <cellStyle name="Normal 3 3 2 15 2" xfId="5517" xr:uid="{0EC67038-E6E8-42D2-8689-7F5307D8D76A}"/>
    <cellStyle name="Normal 3 3 2 16" xfId="3160" xr:uid="{731CC2FC-32AC-4039-B6B8-FDE08F410668}"/>
    <cellStyle name="Normal 3 3 2 16 2" xfId="5547" xr:uid="{B77AA675-F051-4020-BD62-63CCCD1F3A85}"/>
    <cellStyle name="Normal 3 3 2 17" xfId="3191" xr:uid="{28BB5C6E-4445-4429-9B24-04277AEE1C64}"/>
    <cellStyle name="Normal 3 3 2 17 2" xfId="5577" xr:uid="{5AD6DBAF-9094-4275-9753-019651CFABDE}"/>
    <cellStyle name="Normal 3 3 2 18" xfId="3221" xr:uid="{86E1C010-DB66-4E71-8769-94083F1B5AA7}"/>
    <cellStyle name="Normal 3 3 2 18 2" xfId="5607" xr:uid="{5E791A0F-FFCB-41D7-B63B-58EBFF67274F}"/>
    <cellStyle name="Normal 3 3 2 19" xfId="3251" xr:uid="{748BF209-E5F7-4F1C-97A1-DB1E3076A75B}"/>
    <cellStyle name="Normal 3 3 2 19 2" xfId="5637" xr:uid="{B7B58EDB-8E8C-4397-8A60-E37D2CEA444D}"/>
    <cellStyle name="Normal 3 3 2 2" xfId="77" xr:uid="{DC2E75CB-F933-4876-89E5-21AB35096185}"/>
    <cellStyle name="Normal 3 3 2 2 10" xfId="4142" xr:uid="{4343066A-007D-44B8-93F6-1DD4E325DD0C}"/>
    <cellStyle name="Normal 3 3 2 2 10 2" xfId="6508" xr:uid="{76A77691-2CE3-4AB4-BCF5-2D22B7248ABA}"/>
    <cellStyle name="Normal 3 3 2 2 11" xfId="4202" xr:uid="{893EBA75-1F9E-44BF-9938-4B6DFBD6D474}"/>
    <cellStyle name="Normal 3 3 2 2 11 2" xfId="6568" xr:uid="{2F7E27C1-A8C3-47BD-9FFB-5BD5F986FADC}"/>
    <cellStyle name="Normal 3 3 2 2 12" xfId="4262" xr:uid="{C726C25E-0D47-420F-8AD7-795EFB0218DE}"/>
    <cellStyle name="Normal 3 3 2 2 12 2" xfId="6628" xr:uid="{AE1F88D2-8B8C-4473-8EBB-927E2AF7334D}"/>
    <cellStyle name="Normal 3 3 2 2 13" xfId="4322" xr:uid="{136C6DC8-4C11-4FD3-B6F2-4A1B22EDF026}"/>
    <cellStyle name="Normal 3 3 2 2 13 2" xfId="6688" xr:uid="{95058C1E-44CB-450E-B952-BFC6F985978D}"/>
    <cellStyle name="Normal 3 3 2 2 14" xfId="4433" xr:uid="{F94482A1-5BFD-4CE3-9A81-B761CD775775}"/>
    <cellStyle name="Normal 3 3 2 2 14 2" xfId="6794" xr:uid="{EC0F46B5-3398-496F-B491-914C94213195}"/>
    <cellStyle name="Normal 3 3 2 2 15" xfId="4592" xr:uid="{8DE9EAA0-829A-446D-B406-3CEF3D1473D0}"/>
    <cellStyle name="Normal 3 3 2 2 15 2" xfId="6949" xr:uid="{2DBAB93B-DE23-4D47-89E8-E3E8C60AAAAF}"/>
    <cellStyle name="Normal 3 3 2 2 16" xfId="4916" xr:uid="{7A15A4AC-4F7E-443C-981D-CC67AB52F930}"/>
    <cellStyle name="Normal 3 3 2 2 16 2" xfId="7273" xr:uid="{5D4D2368-616F-43A7-AE33-88C5197B76DE}"/>
    <cellStyle name="Normal 3 3 2 2 17" xfId="5175" xr:uid="{AAA04F07-0DF9-4280-A5B1-42D99A5B8270}"/>
    <cellStyle name="Normal 3 3 2 2 18" xfId="2785" xr:uid="{76F75DDC-1736-4E1D-B847-D554D5C24907}"/>
    <cellStyle name="Normal 3 3 2 2 19" xfId="2280" xr:uid="{2B68B081-050D-4F8D-AE5C-A361D70C2C09}"/>
    <cellStyle name="Normal 3 3 2 2 2" xfId="179" xr:uid="{A3798900-2541-4C45-84B8-12CB589DD191}"/>
    <cellStyle name="Normal 3 3 2 2 2 2" xfId="353" xr:uid="{19DB7792-43E3-4805-8F07-CABA72A9D8A9}"/>
    <cellStyle name="Normal 3 3 2 2 2 2 2" xfId="817" xr:uid="{D83BA966-0348-48B9-9C4F-21EE46B77CF4}"/>
    <cellStyle name="Normal 3 3 2 2 2 2 2 2" xfId="7195" xr:uid="{BE3FFAC5-B22B-4916-A880-E5FE9DDD43DF}"/>
    <cellStyle name="Normal 3 3 2 2 2 2 2 3" xfId="4838" xr:uid="{194687B1-1451-4B3D-80D5-AAB36D90FB44}"/>
    <cellStyle name="Normal 3 3 2 2 2 2 3" xfId="1278" xr:uid="{190CD2A5-94B4-4D7A-967E-C5D91B80AD7B}"/>
    <cellStyle name="Normal 3 3 2 2 2 2 3 2" xfId="6870" xr:uid="{422E1199-965D-47D0-9F88-856576230AD0}"/>
    <cellStyle name="Normal 3 3 2 2 2 2 4" xfId="1739" xr:uid="{90EF0122-E573-4990-AAE1-085DD7881E16}"/>
    <cellStyle name="Normal 3 3 2 2 2 2 4 2" xfId="4512" xr:uid="{6176CFBC-6D6B-4F34-AEC5-61A493377383}"/>
    <cellStyle name="Normal 3 3 2 2 2 2 5" xfId="2199" xr:uid="{04D2D283-BD45-4C05-B0D9-D332F3682EA0}"/>
    <cellStyle name="Normal 3 3 2 2 2 2 6" xfId="2661" xr:uid="{DC712154-02DC-4FF2-8196-C582126462D6}"/>
    <cellStyle name="Normal 3 3 2 2 2 3" xfId="587" xr:uid="{9FFAB757-D46F-44EE-8BE0-8E1D78D97D1A}"/>
    <cellStyle name="Normal 3 3 2 2 2 3 2" xfId="7025" xr:uid="{C85A0E56-BF18-458E-BAD1-2B2C2277B305}"/>
    <cellStyle name="Normal 3 3 2 2 2 3 3" xfId="4668" xr:uid="{F12ED49B-E67C-484B-8DAA-D27AB13750E7}"/>
    <cellStyle name="Normal 3 3 2 2 2 4" xfId="1048" xr:uid="{16A2C153-FA93-4D4A-8081-EDDD9A2EF360}"/>
    <cellStyle name="Normal 3 3 2 2 2 4 2" xfId="7424" xr:uid="{F6ABC7EE-61B3-4034-8AD8-D7EA2C16395E}"/>
    <cellStyle name="Normal 3 3 2 2 2 4 3" xfId="5067" xr:uid="{E16E4C9B-A6C1-4D81-9F6A-5EC76D76469B}"/>
    <cellStyle name="Normal 3 3 2 2 2 5" xfId="1509" xr:uid="{3F67F50C-520E-4E14-B9EC-C17DB6B676C1}"/>
    <cellStyle name="Normal 3 3 2 2 2 5 2" xfId="6028" xr:uid="{A4DA8474-105F-4AF4-8127-CB6D68F135FD}"/>
    <cellStyle name="Normal 3 3 2 2 2 6" xfId="1969" xr:uid="{2ADCA099-F526-46A1-941D-5E662B8AD82A}"/>
    <cellStyle name="Normal 3 3 2 2 2 6 2" xfId="3662" xr:uid="{8F623B0D-1161-4760-9501-B2B6F1F12F43}"/>
    <cellStyle name="Normal 3 3 2 2 2 7" xfId="2431" xr:uid="{EA227B01-5F6F-4631-B262-3BF725C80F9A}"/>
    <cellStyle name="Normal 3 3 2 2 3" xfId="255" xr:uid="{5C8E8EA4-124A-48A8-9145-84161010ECF0}"/>
    <cellStyle name="Normal 3 3 2 2 3 2" xfId="742" xr:uid="{C9AE9F01-578A-4C53-B23A-D788E3DF9373}"/>
    <cellStyle name="Normal 3 3 2 2 3 2 2" xfId="1203" xr:uid="{0107A93F-C6F3-4CE2-A8D7-EAD95A3E9230}"/>
    <cellStyle name="Normal 3 3 2 2 3 2 2 2" xfId="7101" xr:uid="{B97E7E76-CE39-4D19-856B-8231091518FB}"/>
    <cellStyle name="Normal 3 3 2 2 3 2 3" xfId="1664" xr:uid="{97FE86D4-BBF2-4854-813C-2DD139C214F3}"/>
    <cellStyle name="Normal 3 3 2 2 3 2 3 2" xfId="4744" xr:uid="{1678C0A1-9E1E-4DCF-84CA-BE6BEF7CBED6}"/>
    <cellStyle name="Normal 3 3 2 2 3 2 4" xfId="2124" xr:uid="{A3B16BBE-424F-499C-A3DA-BED267F0309A}"/>
    <cellStyle name="Normal 3 3 2 2 3 2 5" xfId="2586" xr:uid="{B7EC4989-49DA-4054-80F4-93283E1DBFA4}"/>
    <cellStyle name="Normal 3 3 2 2 3 3" xfId="512" xr:uid="{9D803CB0-48B6-4A28-9948-72765727DC46}"/>
    <cellStyle name="Normal 3 3 2 2 3 3 2" xfId="7349" xr:uid="{B7FBBA0B-628B-4C4E-AF7F-F7B38E482D5E}"/>
    <cellStyle name="Normal 3 3 2 2 3 3 3" xfId="4992" xr:uid="{6AE2E1CF-A35B-4D68-9E4B-72C6392FC877}"/>
    <cellStyle name="Normal 3 3 2 2 3 4" xfId="973" xr:uid="{76A26299-C62F-4A13-A27E-2C56E1D731BC}"/>
    <cellStyle name="Normal 3 3 2 2 3 4 2" xfId="6088" xr:uid="{1468F993-3AFD-4B2B-A052-E3BF1637352E}"/>
    <cellStyle name="Normal 3 3 2 2 3 5" xfId="1434" xr:uid="{0965DF95-A3F6-4D40-96FC-900926DF453A}"/>
    <cellStyle name="Normal 3 3 2 2 3 5 2" xfId="3722" xr:uid="{0100E20D-1B05-4A08-AEB6-232C273F8CE0}"/>
    <cellStyle name="Normal 3 3 2 2 3 6" xfId="1894" xr:uid="{2A4BA853-E7D0-404A-8762-80B95C0B5072}"/>
    <cellStyle name="Normal 3 3 2 2 3 7" xfId="2356" xr:uid="{48960B12-FA4A-47AF-BA96-AA3E8452DB58}"/>
    <cellStyle name="Normal 3 3 2 2 4" xfId="666" xr:uid="{9F3635F6-DA1A-4957-A2BC-F3A57334817D}"/>
    <cellStyle name="Normal 3 3 2 2 4 2" xfId="1127" xr:uid="{A09351F2-776C-45BC-9A90-41D6325ECE43}"/>
    <cellStyle name="Normal 3 3 2 2 4 2 2" xfId="6148" xr:uid="{C6EEA518-B9D2-49C6-B2C6-F1E8C3436E99}"/>
    <cellStyle name="Normal 3 3 2 2 4 3" xfId="1588" xr:uid="{7A8D5BBD-E270-4756-96EC-0BA703206ED8}"/>
    <cellStyle name="Normal 3 3 2 2 4 3 2" xfId="3782" xr:uid="{471CA18A-899C-42CC-BB73-84C995953839}"/>
    <cellStyle name="Normal 3 3 2 2 4 4" xfId="2048" xr:uid="{63382C25-1723-47B5-8DC2-C50545BEE2B8}"/>
    <cellStyle name="Normal 3 3 2 2 4 5" xfId="2510" xr:uid="{D30ABDC4-92C7-4C86-B073-EDABFC0E7A38}"/>
    <cellStyle name="Normal 3 3 2 2 5" xfId="436" xr:uid="{461E9C54-DC47-4010-8EC8-81A5958661A7}"/>
    <cellStyle name="Normal 3 3 2 2 5 2" xfId="6208" xr:uid="{611AF698-224A-47CE-9F73-A3FEF1B6E8DE}"/>
    <cellStyle name="Normal 3 3 2 2 5 3" xfId="3842" xr:uid="{0CB8413E-DA0D-4B4E-A7DF-E6B5D105BEAC}"/>
    <cellStyle name="Normal 3 3 2 2 6" xfId="897" xr:uid="{8B5B4F59-A683-4544-827E-F418A783E9DE}"/>
    <cellStyle name="Normal 3 3 2 2 6 2" xfId="6268" xr:uid="{2925E1EF-1A44-4352-B277-C4C2A7D7B6AD}"/>
    <cellStyle name="Normal 3 3 2 2 6 3" xfId="3902" xr:uid="{CB2CB832-D4F0-447A-A325-69D42DBC3A02}"/>
    <cellStyle name="Normal 3 3 2 2 7" xfId="1358" xr:uid="{CE425D04-E339-498B-9551-B3E7DD9E288F}"/>
    <cellStyle name="Normal 3 3 2 2 7 2" xfId="6328" xr:uid="{8E26D348-981B-467D-9AB1-CB6E868154C9}"/>
    <cellStyle name="Normal 3 3 2 2 7 3" xfId="3962" xr:uid="{84AA819D-DEF8-45F4-9CCD-23C53626DE6C}"/>
    <cellStyle name="Normal 3 3 2 2 8" xfId="1818" xr:uid="{AE13D280-9D8F-4B50-A06F-F98AB2080CCC}"/>
    <cellStyle name="Normal 3 3 2 2 8 2" xfId="6388" xr:uid="{E73FEF38-4B77-4F34-90AB-2F22752EFFE2}"/>
    <cellStyle name="Normal 3 3 2 2 8 3" xfId="4022" xr:uid="{ACB38555-397F-493A-AE3E-B3A096461C0E}"/>
    <cellStyle name="Normal 3 3 2 2 9" xfId="4082" xr:uid="{A73CBD37-C4FB-4BC4-B15D-35EFAA6DED9C}"/>
    <cellStyle name="Normal 3 3 2 2 9 2" xfId="6448" xr:uid="{3BFF7B92-926A-4A6D-A13B-3D607AD059F8}"/>
    <cellStyle name="Normal 3 3 2 20" xfId="3282" xr:uid="{1EC2772A-9103-46C7-9E21-882392A026B7}"/>
    <cellStyle name="Normal 3 3 2 20 2" xfId="5667" xr:uid="{FFECB07A-92A3-4954-A762-A51289F3723E}"/>
    <cellStyle name="Normal 3 3 2 21" xfId="3313" xr:uid="{F271AA3E-074C-44A6-9D94-FC37777F1D18}"/>
    <cellStyle name="Normal 3 3 2 21 2" xfId="5697" xr:uid="{ED0E080F-5E5E-46CE-8BC4-2C01CA82E62A}"/>
    <cellStyle name="Normal 3 3 2 22" xfId="3343" xr:uid="{5B8048B7-1A01-42DA-9FAC-0EAA6541C7D8}"/>
    <cellStyle name="Normal 3 3 2 22 2" xfId="5727" xr:uid="{63F1FF81-6C19-4B69-958C-33731017B950}"/>
    <cellStyle name="Normal 3 3 2 23" xfId="3390" xr:uid="{CEE14744-ADB4-4D13-B4E7-D1A90FD45423}"/>
    <cellStyle name="Normal 3 3 2 23 2" xfId="5757" xr:uid="{AE43DCCF-2084-4026-A457-A4CD1CA80758}"/>
    <cellStyle name="Normal 3 3 2 24" xfId="3420" xr:uid="{8BC69027-55E2-4344-827C-3F125140A05C}"/>
    <cellStyle name="Normal 3 3 2 24 2" xfId="5787" xr:uid="{83D1DDEA-FC37-4D8C-8B59-171934D97D6B}"/>
    <cellStyle name="Normal 3 3 2 25" xfId="3450" xr:uid="{70261648-673E-4D8E-883E-4275156ED60D}"/>
    <cellStyle name="Normal 3 3 2 25 2" xfId="5817" xr:uid="{585ECEE0-60AD-431C-ABFA-1D6A94F75E48}"/>
    <cellStyle name="Normal 3 3 2 26" xfId="3480" xr:uid="{9BC767F5-23FA-46B0-9236-92BC6646D722}"/>
    <cellStyle name="Normal 3 3 2 26 2" xfId="5847" xr:uid="{225F9725-2C6A-4844-92F9-86D79ACED82E}"/>
    <cellStyle name="Normal 3 3 2 27" xfId="3510" xr:uid="{3F905668-1878-43F8-BFA0-BB7ED2CF199E}"/>
    <cellStyle name="Normal 3 3 2 27 2" xfId="5877" xr:uid="{F1F093B9-7911-4052-91A7-CE5B177714CE}"/>
    <cellStyle name="Normal 3 3 2 28" xfId="3540" xr:uid="{77E9A6F8-850C-4611-80CC-7AFCF53B6D2E}"/>
    <cellStyle name="Normal 3 3 2 28 2" xfId="5907" xr:uid="{BDA2D75F-A6A6-43B8-A430-0054FB87BF91}"/>
    <cellStyle name="Normal 3 3 2 29" xfId="3571" xr:uid="{20ACCA26-D4AD-45F3-893F-FB498555CF04}"/>
    <cellStyle name="Normal 3 3 2 29 2" xfId="5937" xr:uid="{45EF26B0-BF3C-4135-B137-B44F1FDB5631}"/>
    <cellStyle name="Normal 3 3 2 3" xfId="149" xr:uid="{F23EE001-D427-45D2-BAF8-03BE06274BD4}"/>
    <cellStyle name="Normal 3 3 2 3 2" xfId="322" xr:uid="{04AAAC2F-2D83-4531-B859-B62C5DDCBD0C}"/>
    <cellStyle name="Normal 3 3 2 3 2 2" xfId="787" xr:uid="{68C31316-C4E2-40C8-AB5F-3254C8A66705}"/>
    <cellStyle name="Normal 3 3 2 3 2 2 2" xfId="7165" xr:uid="{FF8E65E3-228B-49B3-AB98-758447FE3C94}"/>
    <cellStyle name="Normal 3 3 2 3 2 2 3" xfId="4808" xr:uid="{E6CBD75A-DBF4-4669-8794-56CCA42FF37D}"/>
    <cellStyle name="Normal 3 3 2 3 2 3" xfId="1248" xr:uid="{7CB4D6E0-CBAC-4D7D-88A8-2CD55BF6BF1D}"/>
    <cellStyle name="Normal 3 3 2 3 2 3 2" xfId="6840" xr:uid="{8E3FDA61-3A82-4709-8AA9-DA51AB12FEF1}"/>
    <cellStyle name="Normal 3 3 2 3 2 4" xfId="1709" xr:uid="{71D6F833-7C62-42B3-AF78-EE0256C1DF43}"/>
    <cellStyle name="Normal 3 3 2 3 2 4 2" xfId="4481" xr:uid="{F2305813-9326-4FDC-A141-4452138F39AB}"/>
    <cellStyle name="Normal 3 3 2 3 2 5" xfId="2169" xr:uid="{E39CDAD8-36C5-4B66-8414-4D2A185FC3D3}"/>
    <cellStyle name="Normal 3 3 2 3 2 6" xfId="2631" xr:uid="{BF4955C7-44B6-4834-9586-A9530D732AB5}"/>
    <cellStyle name="Normal 3 3 2 3 3" xfId="557" xr:uid="{A4BBE615-91B3-47E1-BA84-212E730F64D4}"/>
    <cellStyle name="Normal 3 3 2 3 3 2" xfId="6995" xr:uid="{82CBDE97-34D9-4C46-99CA-3A216C9BEBC1}"/>
    <cellStyle name="Normal 3 3 2 3 3 3" xfId="4638" xr:uid="{02BF0BCC-9E86-4CC2-AA72-C5113BACAC53}"/>
    <cellStyle name="Normal 3 3 2 3 4" xfId="1018" xr:uid="{165C5396-D4F3-4DB5-B137-58AE2507B4A3}"/>
    <cellStyle name="Normal 3 3 2 3 4 2" xfId="7394" xr:uid="{A847CB4D-EB92-4DB6-A8E4-6F991F374873}"/>
    <cellStyle name="Normal 3 3 2 3 4 3" xfId="5037" xr:uid="{B64AA692-8A64-4320-B6DF-111FD22EB999}"/>
    <cellStyle name="Normal 3 3 2 3 5" xfId="1479" xr:uid="{5EA06437-C54F-45E3-A2E8-E7DE494D6EF5}"/>
    <cellStyle name="Normal 3 3 2 3 5 2" xfId="5199" xr:uid="{94E257ED-2E4F-4C1C-9566-18D8CD3200E0}"/>
    <cellStyle name="Normal 3 3 2 3 6" xfId="1939" xr:uid="{8D7A8654-A0DA-4241-9478-FDB345DE0F63}"/>
    <cellStyle name="Normal 3 3 2 3 6 2" xfId="2809" xr:uid="{DB25FEEA-0542-4AE1-B75C-5A127D5756A6}"/>
    <cellStyle name="Normal 3 3 2 3 7" xfId="2401" xr:uid="{FE64009B-8037-49F4-98D4-BF429D21D639}"/>
    <cellStyle name="Normal 3 3 2 30" xfId="3601" xr:uid="{387E544E-3991-428A-AD29-5D078928A517}"/>
    <cellStyle name="Normal 3 3 2 30 2" xfId="5967" xr:uid="{EE81DE59-496D-46CD-9164-E323E1086CFC}"/>
    <cellStyle name="Normal 3 3 2 31" xfId="3632" xr:uid="{B9F85713-9355-4EDC-9697-6E96EB627D9B}"/>
    <cellStyle name="Normal 3 3 2 31 2" xfId="5998" xr:uid="{8D22B46B-EAEA-46E0-BA67-36E8CC7C1841}"/>
    <cellStyle name="Normal 3 3 2 32" xfId="3692" xr:uid="{2B9AD851-8966-4385-AE82-3CD097A2A711}"/>
    <cellStyle name="Normal 3 3 2 32 2" xfId="6058" xr:uid="{C1261F1D-2969-4D31-8289-69368B4EA9F5}"/>
    <cellStyle name="Normal 3 3 2 33" xfId="3752" xr:uid="{37F95D42-4276-425A-86F7-2EE2D6160AEF}"/>
    <cellStyle name="Normal 3 3 2 33 2" xfId="6118" xr:uid="{36BBEBCD-B41B-4CCD-B200-A6F23AABE1F5}"/>
    <cellStyle name="Normal 3 3 2 34" xfId="3812" xr:uid="{A5235088-0C19-48D5-90DD-188AE49E85DA}"/>
    <cellStyle name="Normal 3 3 2 34 2" xfId="6178" xr:uid="{1744A6DB-FA5F-4F2F-8096-7CD0A6655903}"/>
    <cellStyle name="Normal 3 3 2 35" xfId="3872" xr:uid="{81BB5636-6593-48E2-A7F9-5D478B35FA6F}"/>
    <cellStyle name="Normal 3 3 2 35 2" xfId="6238" xr:uid="{DA49D47A-08F2-46AF-9EFB-675EB84CC91D}"/>
    <cellStyle name="Normal 3 3 2 36" xfId="3932" xr:uid="{3AAA9CE0-79BC-45B8-AC34-B92C0B56DAB3}"/>
    <cellStyle name="Normal 3 3 2 36 2" xfId="6298" xr:uid="{D0FED225-FDE9-4996-BB1A-A31E5C1B18F6}"/>
    <cellStyle name="Normal 3 3 2 37" xfId="3992" xr:uid="{32522237-9AE0-4AED-A469-E39C45051442}"/>
    <cellStyle name="Normal 3 3 2 37 2" xfId="6358" xr:uid="{F892B3CC-C859-4BF8-BE71-00BCBA036612}"/>
    <cellStyle name="Normal 3 3 2 38" xfId="4052" xr:uid="{FF28CD78-CFEF-4FC0-B1CF-F3AE484E7C00}"/>
    <cellStyle name="Normal 3 3 2 38 2" xfId="6418" xr:uid="{A658B1DD-B2B2-4C59-B64D-E6D6C2B8233D}"/>
    <cellStyle name="Normal 3 3 2 39" xfId="4112" xr:uid="{786AFB60-D0D4-434D-A18C-451A6086ABED}"/>
    <cellStyle name="Normal 3 3 2 39 2" xfId="6478" xr:uid="{D709E3FB-F9FF-4AAF-B0C1-A1EAB9FCDE09}"/>
    <cellStyle name="Normal 3 3 2 4" xfId="225" xr:uid="{FD003EB6-5FF4-4CC2-8DA0-A874A6AC4D86}"/>
    <cellStyle name="Normal 3 3 2 4 2" xfId="712" xr:uid="{C1E0C3DC-05A5-448A-9771-794D467FACD7}"/>
    <cellStyle name="Normal 3 3 2 4 2 2" xfId="1173" xr:uid="{95721511-5024-4CEA-BB5C-712B91749E82}"/>
    <cellStyle name="Normal 3 3 2 4 2 2 2" xfId="7071" xr:uid="{E5209295-47AC-45FA-A20A-ED946C2D6309}"/>
    <cellStyle name="Normal 3 3 2 4 2 3" xfId="1634" xr:uid="{837B05F0-2B1A-4FDC-A44F-EC6327E35A4B}"/>
    <cellStyle name="Normal 3 3 2 4 2 3 2" xfId="4714" xr:uid="{5F1F9986-BF40-4B18-8B65-9C3B5A60E209}"/>
    <cellStyle name="Normal 3 3 2 4 2 4" xfId="2094" xr:uid="{63E23E9F-201F-4DE8-AAB4-214572C0EABB}"/>
    <cellStyle name="Normal 3 3 2 4 2 5" xfId="2556" xr:uid="{1F2AE5A7-97D4-485F-B057-A388CCC251C6}"/>
    <cellStyle name="Normal 3 3 2 4 3" xfId="482" xr:uid="{9640BC71-87DE-4F1D-A1D5-392DD7870784}"/>
    <cellStyle name="Normal 3 3 2 4 3 2" xfId="7319" xr:uid="{E410632E-72F2-418D-A5F8-7C0258BCC846}"/>
    <cellStyle name="Normal 3 3 2 4 3 3" xfId="4962" xr:uid="{12BBD790-BA47-4515-991F-5BDB831C4703}"/>
    <cellStyle name="Normal 3 3 2 4 4" xfId="943" xr:uid="{509ED0BC-AF27-462D-89C4-92EA6E326CAB}"/>
    <cellStyle name="Normal 3 3 2 4 4 2" xfId="5223" xr:uid="{F8A8F27A-14D6-4C79-8D0D-989CD82B7480}"/>
    <cellStyle name="Normal 3 3 2 4 5" xfId="1404" xr:uid="{00F3EDFE-CE07-41E3-8192-803AC82EDD1B}"/>
    <cellStyle name="Normal 3 3 2 4 5 2" xfId="2833" xr:uid="{CF417E25-6441-434E-B3D8-A4C92A556E76}"/>
    <cellStyle name="Normal 3 3 2 4 6" xfId="1864" xr:uid="{69229FAC-F586-44F2-A719-147917F78D1A}"/>
    <cellStyle name="Normal 3 3 2 4 7" xfId="2326" xr:uid="{1F0E6CDC-CDFF-4D65-A30F-5A42519E28D0}"/>
    <cellStyle name="Normal 3 3 2 40" xfId="4172" xr:uid="{A5D97461-EE56-4DA8-A901-42BE745F6B45}"/>
    <cellStyle name="Normal 3 3 2 40 2" xfId="6538" xr:uid="{4EDC6D1F-3E5B-4ED5-BFF0-3EEEE471EF01}"/>
    <cellStyle name="Normal 3 3 2 41" xfId="4232" xr:uid="{9E428CF8-FE2F-4994-9CBB-A264D7606941}"/>
    <cellStyle name="Normal 3 3 2 41 2" xfId="6598" xr:uid="{BB22BD5B-2ADC-4E2B-B675-89FD83534E5C}"/>
    <cellStyle name="Normal 3 3 2 42" xfId="4292" xr:uid="{7F08AE65-6F4F-49D1-9311-D8C002023444}"/>
    <cellStyle name="Normal 3 3 2 42 2" xfId="6658" xr:uid="{EE0495D8-5ABC-406B-BA94-3A00CE129EC9}"/>
    <cellStyle name="Normal 3 3 2 43" xfId="4373" xr:uid="{EA131C00-2261-4BB1-8BBF-243DE96C2A3A}"/>
    <cellStyle name="Normal 3 3 2 43 2" xfId="6734" xr:uid="{B6C04A64-A48D-4E47-A87D-621E4724F03C}"/>
    <cellStyle name="Normal 3 3 2 44" xfId="4403" xr:uid="{8FB76CC0-9676-4638-9B81-DAF51AA943AD}"/>
    <cellStyle name="Normal 3 3 2 44 2" xfId="6764" xr:uid="{3E784561-89F7-43F5-89E4-02DD6F22F864}"/>
    <cellStyle name="Normal 3 3 2 45" xfId="4562" xr:uid="{67C5BC25-290F-476B-960F-AAE472FAE4B5}"/>
    <cellStyle name="Normal 3 3 2 45 2" xfId="6919" xr:uid="{C2BA90DA-65F4-4162-8F48-646AFD00C6F0}"/>
    <cellStyle name="Normal 3 3 2 46" xfId="4886" xr:uid="{2C757A37-EEB6-4D8B-8769-8FB1611DA018}"/>
    <cellStyle name="Normal 3 3 2 46 2" xfId="7243" xr:uid="{5117BDF0-E08C-4295-8CD2-192F5794C412}"/>
    <cellStyle name="Normal 3 3 2 47" xfId="5151" xr:uid="{85247413-637A-4E89-A0A7-B4BAE94DFBF9}"/>
    <cellStyle name="Normal 3 3 2 48" xfId="2761" xr:uid="{19E63B3E-A658-421B-A9C9-64F3CD5A3C2E}"/>
    <cellStyle name="Normal 3 3 2 49" xfId="2250" xr:uid="{83C4FE9E-A842-43C6-B9ED-0C956896B3DD}"/>
    <cellStyle name="Normal 3 3 2 5" xfId="636" xr:uid="{AE151C42-04D7-462C-B1B8-9CE09EAB4DF5}"/>
    <cellStyle name="Normal 3 3 2 5 2" xfId="1097" xr:uid="{3C7578D4-40D6-42C8-A41D-DCD6100A027C}"/>
    <cellStyle name="Normal 3 3 2 5 2 2" xfId="5247" xr:uid="{73955070-F100-47E2-8644-3F29D60DCF3E}"/>
    <cellStyle name="Normal 3 3 2 5 3" xfId="1558" xr:uid="{B8B8E74F-89DE-447A-AED6-1336760CE5E5}"/>
    <cellStyle name="Normal 3 3 2 5 3 2" xfId="2857" xr:uid="{B8D5D7C1-E827-46F5-85E3-709B2B16283A}"/>
    <cellStyle name="Normal 3 3 2 5 4" xfId="2018" xr:uid="{D07B857A-8934-4CA9-BCC0-2E6B12454891}"/>
    <cellStyle name="Normal 3 3 2 5 5" xfId="2480" xr:uid="{652F3941-0937-4043-8215-05F645E3A836}"/>
    <cellStyle name="Normal 3 3 2 6" xfId="406" xr:uid="{BBED62F9-8794-4B64-A4FF-A8461F4F3D1A}"/>
    <cellStyle name="Normal 3 3 2 6 2" xfId="5271" xr:uid="{ABC35B43-4DAF-452E-A04B-517DD2737605}"/>
    <cellStyle name="Normal 3 3 2 6 3" xfId="2882" xr:uid="{AD595C6F-2CA9-4FA4-A7AC-EBD2F7D934F9}"/>
    <cellStyle name="Normal 3 3 2 7" xfId="867" xr:uid="{49860712-7864-44E9-A6D9-4CD28815A7AD}"/>
    <cellStyle name="Normal 3 3 2 7 2" xfId="5295" xr:uid="{5597E53A-238B-4CD8-B362-E57740BA3405}"/>
    <cellStyle name="Normal 3 3 2 7 3" xfId="2907" xr:uid="{62145E38-6516-4F29-8A26-2ED7BD6BEB13}"/>
    <cellStyle name="Normal 3 3 2 8" xfId="1328" xr:uid="{F4114731-136E-40CC-AB72-00D6930A7DD8}"/>
    <cellStyle name="Normal 3 3 2 8 2" xfId="5319" xr:uid="{649731BE-931C-4DD6-B3A5-9138EDD8CEF3}"/>
    <cellStyle name="Normal 3 3 2 8 3" xfId="2931" xr:uid="{01103765-F670-4262-AA47-12726305A16E}"/>
    <cellStyle name="Normal 3 3 2 9" xfId="1788" xr:uid="{4B05536D-CAF4-4917-B789-83505308CE90}"/>
    <cellStyle name="Normal 3 3 2 9 2" xfId="5343" xr:uid="{141D56D4-226F-4EB2-8BDF-DFA9D4D08C44}"/>
    <cellStyle name="Normal 3 3 2 9 3" xfId="2955" xr:uid="{7BA0A177-B62E-4F07-9D7A-38870AD04747}"/>
    <cellStyle name="Normal 3 3 20" xfId="3239" xr:uid="{8CD5ECF7-69A3-4C1B-8F37-EE5AB20F4FCF}"/>
    <cellStyle name="Normal 3 3 20 2" xfId="5625" xr:uid="{FE245E37-40BD-4051-B722-8F9076A3482A}"/>
    <cellStyle name="Normal 3 3 21" xfId="3270" xr:uid="{D9CEA94B-AB3C-42C0-81FE-30290E8DFE8D}"/>
    <cellStyle name="Normal 3 3 21 2" xfId="5655" xr:uid="{9F7E010E-5A51-48A2-BAD4-20DD51E2DCB5}"/>
    <cellStyle name="Normal 3 3 22" xfId="3301" xr:uid="{AC57F342-2A25-46BF-9C03-705624702BA4}"/>
    <cellStyle name="Normal 3 3 22 2" xfId="5685" xr:uid="{06B72147-121F-4DF1-9DC0-1D66A245CC8E}"/>
    <cellStyle name="Normal 3 3 23" xfId="3331" xr:uid="{B1932D0B-409B-440A-A6D5-E2283A628281}"/>
    <cellStyle name="Normal 3 3 23 2" xfId="5715" xr:uid="{B3C7BD72-A80D-4528-9A6D-2BC9B95BE778}"/>
    <cellStyle name="Normal 3 3 24" xfId="3382" xr:uid="{D1E50CDE-C997-483A-A654-58C9D25E9C64}"/>
    <cellStyle name="Normal 3 3 24 2" xfId="5750" xr:uid="{4F9A4CEF-3AA6-48D1-AA7C-3C1E1B843EEB}"/>
    <cellStyle name="Normal 3 3 25" xfId="3408" xr:uid="{EF82B1AB-F540-47C7-905B-9C7C6A0015C7}"/>
    <cellStyle name="Normal 3 3 25 2" xfId="5775" xr:uid="{9443B42E-1624-43A4-8D38-E7234DA6B458}"/>
    <cellStyle name="Normal 3 3 26" xfId="3438" xr:uid="{CC679837-125B-4C86-81FF-F3B05C28A964}"/>
    <cellStyle name="Normal 3 3 26 2" xfId="5805" xr:uid="{23BB19C5-4E4F-4C2C-A873-F51CBC45F337}"/>
    <cellStyle name="Normal 3 3 27" xfId="3468" xr:uid="{A6919E93-18CF-4F7A-B05B-39AD9FDBEA57}"/>
    <cellStyle name="Normal 3 3 27 2" xfId="5835" xr:uid="{D1CC4EB8-DBAC-4A02-9AB1-9597FBF24C86}"/>
    <cellStyle name="Normal 3 3 28" xfId="3498" xr:uid="{580927D7-BD75-4105-AE5C-B2326F39790E}"/>
    <cellStyle name="Normal 3 3 28 2" xfId="5865" xr:uid="{0D2650DA-FDCB-4183-A599-922EDC2CF60D}"/>
    <cellStyle name="Normal 3 3 29" xfId="3528" xr:uid="{97356007-3DF0-4ACC-9715-6E371C18E702}"/>
    <cellStyle name="Normal 3 3 29 2" xfId="5895" xr:uid="{28029C4D-48FF-4F72-82B4-02AA4310A0DD}"/>
    <cellStyle name="Normal 3 3 3" xfId="65" xr:uid="{325AAFB1-F916-4C39-B894-03CDF9A1A9AA}"/>
    <cellStyle name="Normal 3 3 3 10" xfId="4130" xr:uid="{20E511B5-6CF4-409D-85C6-F33E99339ADF}"/>
    <cellStyle name="Normal 3 3 3 10 2" xfId="6496" xr:uid="{750003BF-E5B6-4594-BC3A-FDCB1C3085D4}"/>
    <cellStyle name="Normal 3 3 3 11" xfId="4190" xr:uid="{CAEFFF57-5013-4555-87E2-42ED173EC74F}"/>
    <cellStyle name="Normal 3 3 3 11 2" xfId="6556" xr:uid="{86250C48-8305-40ED-9F9A-7F3BD3837ED6}"/>
    <cellStyle name="Normal 3 3 3 12" xfId="4250" xr:uid="{4FD25CD0-133B-4830-BA1E-118214A4F064}"/>
    <cellStyle name="Normal 3 3 3 12 2" xfId="6616" xr:uid="{F0892F0D-B241-494C-A5B5-EBF9609CD1C5}"/>
    <cellStyle name="Normal 3 3 3 13" xfId="4310" xr:uid="{8461B02B-C975-4743-8D1E-C7B0CE3F7772}"/>
    <cellStyle name="Normal 3 3 3 13 2" xfId="6676" xr:uid="{28130AAC-DB35-489D-ACCF-D36C5A0C64E6}"/>
    <cellStyle name="Normal 3 3 3 14" xfId="4421" xr:uid="{FA7DD4C5-925F-4475-BB1C-7D1F9C83EF71}"/>
    <cellStyle name="Normal 3 3 3 14 2" xfId="6782" xr:uid="{9419D9E7-2BE6-45E8-A589-D8DDB5FD6055}"/>
    <cellStyle name="Normal 3 3 3 15" xfId="4580" xr:uid="{0148ED35-43D0-4C26-8E1E-59C31571284A}"/>
    <cellStyle name="Normal 3 3 3 15 2" xfId="6937" xr:uid="{8C1C474B-308B-49AA-9EA7-A58559504083}"/>
    <cellStyle name="Normal 3 3 3 16" xfId="4904" xr:uid="{09C5E20C-C81A-4923-8996-A9DC176E4B91}"/>
    <cellStyle name="Normal 3 3 3 16 2" xfId="7261" xr:uid="{9132AD10-DD4B-4058-B392-82378F90B574}"/>
    <cellStyle name="Normal 3 3 3 17" xfId="5163" xr:uid="{29CFAA54-11CB-4746-8A15-10007ED21BE0}"/>
    <cellStyle name="Normal 3 3 3 18" xfId="2773" xr:uid="{55D13D16-E6D9-4641-BC19-DE7B6A5CAFBE}"/>
    <cellStyle name="Normal 3 3 3 19" xfId="2268" xr:uid="{EC2D6F45-A89A-45F1-9C1E-FD850E80F5D3}"/>
    <cellStyle name="Normal 3 3 3 2" xfId="167" xr:uid="{AB2D3D53-89AF-4D0A-83F1-4EB042F3BA83}"/>
    <cellStyle name="Normal 3 3 3 2 2" xfId="341" xr:uid="{B27ABFD9-9B30-478F-9E71-AD088228ABF5}"/>
    <cellStyle name="Normal 3 3 3 2 2 2" xfId="805" xr:uid="{41EFCD22-BF18-4396-B451-0312FD97E93F}"/>
    <cellStyle name="Normal 3 3 3 2 2 2 2" xfId="7183" xr:uid="{D6CE7D65-8429-4C67-B290-1A582A3AD678}"/>
    <cellStyle name="Normal 3 3 3 2 2 2 3" xfId="4826" xr:uid="{AB696862-6A0E-4B22-8C77-7D029761BA75}"/>
    <cellStyle name="Normal 3 3 3 2 2 3" xfId="1266" xr:uid="{6100538E-07EB-4D28-ACFE-88189F60876A}"/>
    <cellStyle name="Normal 3 3 3 2 2 3 2" xfId="6858" xr:uid="{704FE60F-318D-4378-BA7A-7D2F2BE8ECBA}"/>
    <cellStyle name="Normal 3 3 3 2 2 4" xfId="1727" xr:uid="{FE8FEB26-3BFE-4080-AA08-B294687FD7BC}"/>
    <cellStyle name="Normal 3 3 3 2 2 4 2" xfId="4500" xr:uid="{FFBABB88-E921-4D8E-B5DC-EE81634F9AE5}"/>
    <cellStyle name="Normal 3 3 3 2 2 5" xfId="2187" xr:uid="{22C88B89-526F-4C9E-B841-EF50B1EFAA09}"/>
    <cellStyle name="Normal 3 3 3 2 2 6" xfId="2649" xr:uid="{FE71B868-3ACD-40F7-9514-F590B6E29D0F}"/>
    <cellStyle name="Normal 3 3 3 2 3" xfId="575" xr:uid="{E19CC3CB-4785-4479-8C2A-34E9528CB3C5}"/>
    <cellStyle name="Normal 3 3 3 2 3 2" xfId="7013" xr:uid="{514B1365-078F-4C4E-93EB-37719B4A7474}"/>
    <cellStyle name="Normal 3 3 3 2 3 3" xfId="4656" xr:uid="{755DC1B4-8D18-4AE1-813E-5E975843A702}"/>
    <cellStyle name="Normal 3 3 3 2 4" xfId="1036" xr:uid="{35AA237C-A82F-412E-B668-02F0028FCDDD}"/>
    <cellStyle name="Normal 3 3 3 2 4 2" xfId="7412" xr:uid="{949C2170-1466-48B6-92C3-BC8EE1E7C04B}"/>
    <cellStyle name="Normal 3 3 3 2 4 3" xfId="5055" xr:uid="{B9BA73E8-25A9-4665-9A6E-0D6243FEEFB5}"/>
    <cellStyle name="Normal 3 3 3 2 5" xfId="1497" xr:uid="{6DDA95A5-1AB5-48D5-A9F7-3AF02CF9090A}"/>
    <cellStyle name="Normal 3 3 3 2 5 2" xfId="6016" xr:uid="{9084EA2C-6B8F-4B35-A76C-D24DD1C24834}"/>
    <cellStyle name="Normal 3 3 3 2 6" xfId="1957" xr:uid="{6661DBD4-727B-4BE5-9F23-5F583A7C6EB4}"/>
    <cellStyle name="Normal 3 3 3 2 6 2" xfId="3650" xr:uid="{331A3184-523A-489B-B8B4-F6136CC22407}"/>
    <cellStyle name="Normal 3 3 3 2 7" xfId="2419" xr:uid="{8161E5B3-73DA-4367-BCB7-7F5C37383CF0}"/>
    <cellStyle name="Normal 3 3 3 3" xfId="243" xr:uid="{A9268223-B3CB-454A-B3E1-0D288CE3CC3E}"/>
    <cellStyle name="Normal 3 3 3 3 2" xfId="730" xr:uid="{4AD43A8B-B666-4966-A6F5-5BC27FCE3D1F}"/>
    <cellStyle name="Normal 3 3 3 3 2 2" xfId="1191" xr:uid="{D8DC6F87-BCC5-4A9E-BDE0-CD378F7C5D8A}"/>
    <cellStyle name="Normal 3 3 3 3 2 2 2" xfId="7089" xr:uid="{47001C1B-33F5-4030-9915-6563E1D70386}"/>
    <cellStyle name="Normal 3 3 3 3 2 3" xfId="1652" xr:uid="{B604EDB8-BED4-4E63-8310-CCA1A1736B26}"/>
    <cellStyle name="Normal 3 3 3 3 2 3 2" xfId="4732" xr:uid="{4CAB5B50-A197-4F2E-8DB5-064F430002BB}"/>
    <cellStyle name="Normal 3 3 3 3 2 4" xfId="2112" xr:uid="{72389A04-4935-4ABC-B61B-84CD93360A18}"/>
    <cellStyle name="Normal 3 3 3 3 2 5" xfId="2574" xr:uid="{C562FC93-22F3-40E9-B640-3559B1DD8269}"/>
    <cellStyle name="Normal 3 3 3 3 3" xfId="500" xr:uid="{A2DB86E1-D3FA-4A18-B35C-D3DE6E9CB516}"/>
    <cellStyle name="Normal 3 3 3 3 3 2" xfId="7337" xr:uid="{2BDC722C-7C23-4FAF-97A8-D3984A770C86}"/>
    <cellStyle name="Normal 3 3 3 3 3 3" xfId="4980" xr:uid="{9D1CBAD3-7CED-4350-85D7-F7A43811B683}"/>
    <cellStyle name="Normal 3 3 3 3 4" xfId="961" xr:uid="{AA5C469C-B96A-4D56-9B2E-ED18983BF3B6}"/>
    <cellStyle name="Normal 3 3 3 3 4 2" xfId="6076" xr:uid="{2CC0C7C4-67D5-4622-A695-400F8DAF85BC}"/>
    <cellStyle name="Normal 3 3 3 3 5" xfId="1422" xr:uid="{FF4B1BC8-C5B7-4129-9603-A9F90E4EC90E}"/>
    <cellStyle name="Normal 3 3 3 3 5 2" xfId="3710" xr:uid="{6E2116EF-CC5E-4CD8-B6E9-A587E55D333E}"/>
    <cellStyle name="Normal 3 3 3 3 6" xfId="1882" xr:uid="{DA5138E5-0A45-4C2F-87BD-4265C05DED63}"/>
    <cellStyle name="Normal 3 3 3 3 7" xfId="2344" xr:uid="{ABA5ABD4-39BD-4E02-B3FE-08290611AB9E}"/>
    <cellStyle name="Normal 3 3 3 4" xfId="654" xr:uid="{F586D9AF-4234-4FE7-BAC4-E71FF60501B2}"/>
    <cellStyle name="Normal 3 3 3 4 2" xfId="1115" xr:uid="{6B839C16-7C61-4C94-9045-944FCBF1FC3B}"/>
    <cellStyle name="Normal 3 3 3 4 2 2" xfId="6136" xr:uid="{3B67F694-9ACF-4948-B2E3-C95FDAD7111E}"/>
    <cellStyle name="Normal 3 3 3 4 3" xfId="1576" xr:uid="{82AD400E-0E6D-4A7C-B96C-D88F302BB53B}"/>
    <cellStyle name="Normal 3 3 3 4 3 2" xfId="3770" xr:uid="{48C567C4-8A86-4F1D-8CB1-AF6011E54D20}"/>
    <cellStyle name="Normal 3 3 3 4 4" xfId="2036" xr:uid="{BE07B964-748D-4B25-9883-2081FC6E84AB}"/>
    <cellStyle name="Normal 3 3 3 4 5" xfId="2498" xr:uid="{0EFC8648-254C-4BB5-9C3E-0374010A6B88}"/>
    <cellStyle name="Normal 3 3 3 5" xfId="424" xr:uid="{3F71BF42-9678-4AEF-A9FB-88C8307D9C79}"/>
    <cellStyle name="Normal 3 3 3 5 2" xfId="6196" xr:uid="{C7E5B645-F242-4133-990F-B6FA64BA2E4A}"/>
    <cellStyle name="Normal 3 3 3 5 3" xfId="3830" xr:uid="{BDD1BFB1-28C2-475F-8D88-D3A135CC0420}"/>
    <cellStyle name="Normal 3 3 3 6" xfId="885" xr:uid="{3DDF3168-FB1D-4D4C-A523-4D0CF852E901}"/>
    <cellStyle name="Normal 3 3 3 6 2" xfId="6256" xr:uid="{CBE435ED-ADA3-4A50-9DAE-C5B735F91BC3}"/>
    <cellStyle name="Normal 3 3 3 6 3" xfId="3890" xr:uid="{8DEF918F-DACD-4094-9CEE-8BF1D71D5205}"/>
    <cellStyle name="Normal 3 3 3 7" xfId="1346" xr:uid="{2617450E-F6BC-4CE7-B884-8FE8CFF4D6BF}"/>
    <cellStyle name="Normal 3 3 3 7 2" xfId="6316" xr:uid="{51008C64-AE1F-4A57-88D2-C771D5FC3FE9}"/>
    <cellStyle name="Normal 3 3 3 7 3" xfId="3950" xr:uid="{706B586E-01A3-4CF4-83EF-7692E7292B9E}"/>
    <cellStyle name="Normal 3 3 3 8" xfId="1806" xr:uid="{B63E9CB5-A343-4B5C-93E1-3B52A183FF95}"/>
    <cellStyle name="Normal 3 3 3 8 2" xfId="6376" xr:uid="{B4D40BAE-98AF-46D7-8F7A-E6AB676B7162}"/>
    <cellStyle name="Normal 3 3 3 8 3" xfId="4010" xr:uid="{64683866-7B33-46BB-9BB0-99AF6C62AB5E}"/>
    <cellStyle name="Normal 3 3 3 9" xfId="4070" xr:uid="{A95F0815-CD9A-4232-9815-1D6D90D03DE7}"/>
    <cellStyle name="Normal 3 3 3 9 2" xfId="6436" xr:uid="{C0BC3EEA-E4A6-40EE-93DE-2616AF57BE4B}"/>
    <cellStyle name="Normal 3 3 30" xfId="3559" xr:uid="{D63BFA1D-8237-41B6-85CF-12336D7FE9F9}"/>
    <cellStyle name="Normal 3 3 30 2" xfId="5925" xr:uid="{3761ACA6-6226-423C-892C-6A81334C729F}"/>
    <cellStyle name="Normal 3 3 31" xfId="3589" xr:uid="{560DE979-4706-486D-83A8-947CAF15EEBD}"/>
    <cellStyle name="Normal 3 3 31 2" xfId="5955" xr:uid="{223CCFB7-0F24-4601-AA02-9D2A4AFC8CBD}"/>
    <cellStyle name="Normal 3 3 32" xfId="3620" xr:uid="{9CEE8FB1-E77A-492F-83B8-8507593AA9B2}"/>
    <cellStyle name="Normal 3 3 32 2" xfId="5986" xr:uid="{4E3AEABA-DB25-4CCD-AE9F-925C0E19F7E6}"/>
    <cellStyle name="Normal 3 3 33" xfId="3680" xr:uid="{E897AE10-C07C-4DC5-AAFF-7029B06DD91D}"/>
    <cellStyle name="Normal 3 3 33 2" xfId="6046" xr:uid="{9E1E322E-5B84-4BD4-8723-4E2D883931EE}"/>
    <cellStyle name="Normal 3 3 34" xfId="3740" xr:uid="{AF9922C2-9F93-41B3-924A-B84F415D845C}"/>
    <cellStyle name="Normal 3 3 34 2" xfId="6106" xr:uid="{82D720D4-3F19-41FC-9A20-8E95D9E1F19A}"/>
    <cellStyle name="Normal 3 3 35" xfId="3800" xr:uid="{E8A7E6FA-6B45-4A95-B27C-7CCA6865C480}"/>
    <cellStyle name="Normal 3 3 35 2" xfId="6166" xr:uid="{D58D9293-FEC8-45B4-840C-8A98AED42360}"/>
    <cellStyle name="Normal 3 3 36" xfId="3860" xr:uid="{F63464FD-3E6B-4320-8A37-F0B5571B81E5}"/>
    <cellStyle name="Normal 3 3 36 2" xfId="6226" xr:uid="{10ECA779-1E52-4C0B-A35D-54099C64D9B5}"/>
    <cellStyle name="Normal 3 3 37" xfId="3920" xr:uid="{8A08A96C-E3EF-4ADF-8321-9B2CF735BF8C}"/>
    <cellStyle name="Normal 3 3 37 2" xfId="6286" xr:uid="{565DED74-DFFF-4C6C-8CCF-69214978906E}"/>
    <cellStyle name="Normal 3 3 38" xfId="3980" xr:uid="{C0E608FD-6302-45E3-8FE1-3E1713698DEB}"/>
    <cellStyle name="Normal 3 3 38 2" xfId="6346" xr:uid="{AE7CA739-C5B0-4A45-99B4-284C4F9CA6D8}"/>
    <cellStyle name="Normal 3 3 39" xfId="4040" xr:uid="{9BA6B991-22C6-452A-95F7-17404CA66A2F}"/>
    <cellStyle name="Normal 3 3 39 2" xfId="6406" xr:uid="{7E4E7B14-D93B-47CE-961C-FB5EF2B52239}"/>
    <cellStyle name="Normal 3 3 4" xfId="118" xr:uid="{9F110B98-2C57-4305-B0BF-11811E2BFDC8}"/>
    <cellStyle name="Normal 3 3 4 2" xfId="199" xr:uid="{E9747E12-7B01-449D-93BA-764A92705153}"/>
    <cellStyle name="Normal 3 3 4 2 2" xfId="373" xr:uid="{4D12A966-A952-4779-82A2-3EEC811B2A26}"/>
    <cellStyle name="Normal 3 3 4 2 2 2" xfId="836" xr:uid="{3A7F06CC-18A1-40AE-ADD1-446BDC2C8503}"/>
    <cellStyle name="Normal 3 3 4 2 2 2 2" xfId="7214" xr:uid="{C806C0DA-657C-4EEE-B616-D581BC8424DA}"/>
    <cellStyle name="Normal 3 3 4 2 2 2 3" xfId="4857" xr:uid="{EEF18627-9BF8-42AF-BA38-E578A5752A58}"/>
    <cellStyle name="Normal 3 3 4 2 2 3" xfId="1297" xr:uid="{9003E95F-C5B9-4939-9F9D-DB5334FE6196}"/>
    <cellStyle name="Normal 3 3 4 2 2 3 2" xfId="6889" xr:uid="{235FC8DB-C2C8-4CC6-8E2A-06E0E80A3C2D}"/>
    <cellStyle name="Normal 3 3 4 2 2 4" xfId="1758" xr:uid="{A3B25121-1B44-4400-BA1D-67A0B1496BBF}"/>
    <cellStyle name="Normal 3 3 4 2 2 4 2" xfId="4531" xr:uid="{DA095AB0-AC12-415A-9E6E-C4EF3FB3D318}"/>
    <cellStyle name="Normal 3 3 4 2 2 5" xfId="2218" xr:uid="{A45765B1-F663-439A-8DED-57F6449C3530}"/>
    <cellStyle name="Normal 3 3 4 2 2 6" xfId="2680" xr:uid="{4C124157-2295-471E-8517-18D9800FE6EF}"/>
    <cellStyle name="Normal 3 3 4 2 3" xfId="606" xr:uid="{C2F5BAB9-B725-4C7E-9C57-87AB2B6E0A71}"/>
    <cellStyle name="Normal 3 3 4 2 3 2" xfId="7045" xr:uid="{CB12E4D3-112F-4A31-A9CC-4415D4D33FD2}"/>
    <cellStyle name="Normal 3 3 4 2 3 3" xfId="4688" xr:uid="{74D45237-4771-4180-AEF2-AAE8EEDAB46D}"/>
    <cellStyle name="Normal 3 3 4 2 4" xfId="1067" xr:uid="{0346FADF-FDEF-430F-9010-6E68FCF435AF}"/>
    <cellStyle name="Normal 3 3 4 2 4 2" xfId="7443" xr:uid="{F60E24F4-C2A2-4CAA-9821-35A60B0570C1}"/>
    <cellStyle name="Normal 3 3 4 2 4 3" xfId="5086" xr:uid="{21CD9F82-3D44-4787-8FFC-38ACE912A8C1}"/>
    <cellStyle name="Normal 3 3 4 2 5" xfId="1528" xr:uid="{CC265868-31F9-4059-AFDC-3667F0A9AB26}"/>
    <cellStyle name="Normal 3 3 4 2 5 2" xfId="6708" xr:uid="{F5428F44-9D12-4778-9E5B-7ECC39D22822}"/>
    <cellStyle name="Normal 3 3 4 2 6" xfId="1988" xr:uid="{037C4DFF-B296-496A-8482-54F6AB446333}"/>
    <cellStyle name="Normal 3 3 4 2 6 2" xfId="4346" xr:uid="{D98EEA34-A1C9-417A-B956-B37FA85B104B}"/>
    <cellStyle name="Normal 3 3 4 2 7" xfId="2450" xr:uid="{25C8B914-CC0B-4855-B2AE-44358CA6CF4A}"/>
    <cellStyle name="Normal 3 3 4 3" xfId="294" xr:uid="{936B6226-F45A-4359-9FFB-5BFDB1B615FD}"/>
    <cellStyle name="Normal 3 3 4 3 2" xfId="762" xr:uid="{F3AED017-F6A0-428E-934F-35F02CCD545E}"/>
    <cellStyle name="Normal 3 3 4 3 2 2" xfId="1223" xr:uid="{E4D02E42-0D04-4D6F-9A24-5D236B1F7A47}"/>
    <cellStyle name="Normal 3 3 4 3 2 2 2" xfId="7140" xr:uid="{B065912B-E743-48E2-9709-A8B79D4BBE34}"/>
    <cellStyle name="Normal 3 3 4 3 2 3" xfId="1684" xr:uid="{C6CDDDCA-DB40-4405-9F53-CEC7B2952249}"/>
    <cellStyle name="Normal 3 3 4 3 2 3 2" xfId="4783" xr:uid="{36609277-11C1-4ACF-99AA-C843CB23DF58}"/>
    <cellStyle name="Normal 3 3 4 3 2 4" xfId="2144" xr:uid="{D70338F3-510F-4F15-B0FA-E551D983D291}"/>
    <cellStyle name="Normal 3 3 4 3 2 5" xfId="2606" xr:uid="{7275B389-7CC7-4EDB-9099-F425631AD078}"/>
    <cellStyle name="Normal 3 3 4 3 3" xfId="532" xr:uid="{4A754059-8F64-45D1-B364-24B1F7F89DCE}"/>
    <cellStyle name="Normal 3 3 4 3 3 2" xfId="7369" xr:uid="{C0D10551-61E9-4915-965C-65796F1FA9CC}"/>
    <cellStyle name="Normal 3 3 4 3 3 3" xfId="5012" xr:uid="{EEA92CB3-43BC-4E97-AC27-7F53FB721562}"/>
    <cellStyle name="Normal 3 3 4 3 4" xfId="993" xr:uid="{11FF914E-6DFC-4F6E-84AB-0F516E4DD2EE}"/>
    <cellStyle name="Normal 3 3 4 3 4 2" xfId="6814" xr:uid="{1694CEF0-C33E-41D7-9690-ECB46BB40287}"/>
    <cellStyle name="Normal 3 3 4 3 5" xfId="1454" xr:uid="{F2397F9C-8B55-43C0-89C5-ECA167D8C303}"/>
    <cellStyle name="Normal 3 3 4 3 5 2" xfId="4453" xr:uid="{DA907F98-ACFD-4C4B-A718-516A119C1473}"/>
    <cellStyle name="Normal 3 3 4 3 6" xfId="1914" xr:uid="{82D8A88C-C3EA-426D-9CB4-DAAFB66D29C7}"/>
    <cellStyle name="Normal 3 3 4 3 7" xfId="2376" xr:uid="{9BBCDCB9-7E18-4632-BF7B-DD12D8FC08BE}"/>
    <cellStyle name="Normal 3 3 4 4" xfId="275" xr:uid="{324A6641-A129-4535-A3FB-65607F45FD1E}"/>
    <cellStyle name="Normal 3 3 4 4 2" xfId="686" xr:uid="{E59DF109-1920-491D-82BF-22B0E8687130}"/>
    <cellStyle name="Normal 3 3 4 4 2 2" xfId="7121" xr:uid="{7D521807-9CF9-4C23-92E3-F2A0DC689D2E}"/>
    <cellStyle name="Normal 3 3 4 4 3" xfId="1147" xr:uid="{98090D93-FBD4-418E-AE6A-E33E6073599E}"/>
    <cellStyle name="Normal 3 3 4 4 3 2" xfId="4764" xr:uid="{9406CB07-7ED4-4094-8097-B1880F5FFFD1}"/>
    <cellStyle name="Normal 3 3 4 4 4" xfId="1608" xr:uid="{A272B2DE-FD05-482F-9875-7B58240749EE}"/>
    <cellStyle name="Normal 3 3 4 4 5" xfId="2068" xr:uid="{8248E872-3366-46E6-885B-09EECA15811E}"/>
    <cellStyle name="Normal 3 3 4 4 6" xfId="2530" xr:uid="{678DA8A4-9FD0-4F77-A152-36C010079091}"/>
    <cellStyle name="Normal 3 3 4 5" xfId="456" xr:uid="{529E4EAF-2DA4-49C2-A0C7-88E6EE6B2E7E}"/>
    <cellStyle name="Normal 3 3 4 5 2" xfId="6969" xr:uid="{5F763AA1-62CF-433A-8A23-DBD860683D38}"/>
    <cellStyle name="Normal 3 3 4 5 3" xfId="4612" xr:uid="{57500D0A-8364-49A5-940D-25BDF076BD51}"/>
    <cellStyle name="Normal 3 3 4 6" xfId="917" xr:uid="{98B57668-5AB6-48F7-AC5C-1EC2C4ED6BB4}"/>
    <cellStyle name="Normal 3 3 4 6 2" xfId="7293" xr:uid="{24F70176-69D8-4557-AF3F-634238C7F863}"/>
    <cellStyle name="Normal 3 3 4 6 3" xfId="4936" xr:uid="{91E83D52-54DD-4597-BAB6-1F6F3B9CE47A}"/>
    <cellStyle name="Normal 3 3 4 7" xfId="1378" xr:uid="{4E5A2446-0C30-4094-946A-7ED079BE7CD7}"/>
    <cellStyle name="Normal 3 3 4 7 2" xfId="5187" xr:uid="{4796A706-0DF5-4EA7-AE65-1FFF5C8E7B5D}"/>
    <cellStyle name="Normal 3 3 4 8" xfId="1838" xr:uid="{AC9892A4-0E9D-4A7B-82F7-2DC9AC186EA0}"/>
    <cellStyle name="Normal 3 3 4 8 2" xfId="2797" xr:uid="{FF706B68-8E9E-427A-973B-D30C197C69A0}"/>
    <cellStyle name="Normal 3 3 4 9" xfId="2300" xr:uid="{BF73286D-1A42-4918-A437-E44D7D98BD2A}"/>
    <cellStyle name="Normal 3 3 40" xfId="4100" xr:uid="{95E6AA0F-26CC-4C5D-B40F-894499FAE791}"/>
    <cellStyle name="Normal 3 3 40 2" xfId="6466" xr:uid="{655F830C-3F04-471E-9FE5-0EDBB9D0EB92}"/>
    <cellStyle name="Normal 3 3 41" xfId="4160" xr:uid="{61D60CC8-3AE4-4C65-8988-6F5D05589B13}"/>
    <cellStyle name="Normal 3 3 41 2" xfId="6526" xr:uid="{4F26D020-D307-49EB-A779-C06F54834C90}"/>
    <cellStyle name="Normal 3 3 42" xfId="4220" xr:uid="{366696B7-6845-44A8-B28A-D2236A0F1CEE}"/>
    <cellStyle name="Normal 3 3 42 2" xfId="6586" xr:uid="{E0262356-69F8-4F53-9C1D-8E6CCB2B470E}"/>
    <cellStyle name="Normal 3 3 43" xfId="4280" xr:uid="{2C077ECC-0E1E-4A90-8CC7-E9AB605F9AAF}"/>
    <cellStyle name="Normal 3 3 43 2" xfId="6646" xr:uid="{307FBB64-B7E1-433E-B0BD-32A5EABA7BA5}"/>
    <cellStyle name="Normal 3 3 44" xfId="2734" xr:uid="{63EC878E-7DA1-417A-8A51-375045F263CD}"/>
    <cellStyle name="Normal 3 3 44 2" xfId="5125" xr:uid="{CA1BA5A1-4137-4CE7-B017-DB58783AE895}"/>
    <cellStyle name="Normal 3 3 45" xfId="4361" xr:uid="{D959A294-1FB8-47A1-8E9C-8E3939BBD321}"/>
    <cellStyle name="Normal 3 3 45 2" xfId="6722" xr:uid="{6CD8DB4F-4A3A-4F07-AB74-927887D66B4D}"/>
    <cellStyle name="Normal 3 3 46" xfId="4391" xr:uid="{E8F10282-402B-4CA7-B5E1-A08B197DDAC2}"/>
    <cellStyle name="Normal 3 3 46 2" xfId="6752" xr:uid="{3150355B-2421-467A-8BDF-5110D661B651}"/>
    <cellStyle name="Normal 3 3 47" xfId="4550" xr:uid="{88541987-ADFC-4176-B6E1-89A0F3B541ED}"/>
    <cellStyle name="Normal 3 3 47 2" xfId="6907" xr:uid="{7CDFB1F1-4CDE-42D6-B07A-6571AD2217FF}"/>
    <cellStyle name="Normal 3 3 48" xfId="4874" xr:uid="{9AEC8C66-43BC-4CE2-A0CA-27802ECADF42}"/>
    <cellStyle name="Normal 3 3 48 2" xfId="7231" xr:uid="{DC963CAB-FD3F-433A-8AF1-E4AFDE0CA753}"/>
    <cellStyle name="Normal 3 3 49" xfId="5107" xr:uid="{AC1C91BB-AA40-490E-8DD8-B0421DFC118A}"/>
    <cellStyle name="Normal 3 3 5" xfId="137" xr:uid="{7AE2280E-DA78-4371-BFC6-2206FBDD2BE4}"/>
    <cellStyle name="Normal 3 3 5 2" xfId="304" xr:uid="{D2ED09EB-0466-4ED1-BEFF-9892637825B7}"/>
    <cellStyle name="Normal 3 3 5 2 2" xfId="771" xr:uid="{923AD1AC-1FB8-495F-AF2C-A89D7A63E837}"/>
    <cellStyle name="Normal 3 3 5 2 2 2" xfId="7149" xr:uid="{3644D154-B967-4F8A-ADBC-6EC52EB2FCAE}"/>
    <cellStyle name="Normal 3 3 5 2 2 3" xfId="4792" xr:uid="{A3CFE447-9A63-442C-8FEC-68B02C1ECFC6}"/>
    <cellStyle name="Normal 3 3 5 2 3" xfId="1232" xr:uid="{D7B7CCB0-7ED7-4306-83F7-27A7647DEC1F}"/>
    <cellStyle name="Normal 3 3 5 2 3 2" xfId="6824" xr:uid="{EBDD2D35-ADB9-4599-93DF-2B3EEB2DD452}"/>
    <cellStyle name="Normal 3 3 5 2 4" xfId="1693" xr:uid="{EF5F3458-9949-4C11-9B2F-79AD8EC6CF89}"/>
    <cellStyle name="Normal 3 3 5 2 4 2" xfId="4463" xr:uid="{1CDBFB7E-6411-4B16-BDE6-50D869DB7C51}"/>
    <cellStyle name="Normal 3 3 5 2 5" xfId="2153" xr:uid="{77CAE8F5-C55A-468D-9912-0318D970426C}"/>
    <cellStyle name="Normal 3 3 5 2 6" xfId="2615" xr:uid="{824B4BBB-3842-4CBC-8F9E-6650E7C4F3DF}"/>
    <cellStyle name="Normal 3 3 5 3" xfId="541" xr:uid="{A51E18D3-1FC7-4FDB-A310-F709081EA35A}"/>
    <cellStyle name="Normal 3 3 5 3 2" xfId="6983" xr:uid="{AF3C01BE-C629-4F35-AEB2-D7F16C772E01}"/>
    <cellStyle name="Normal 3 3 5 3 3" xfId="4626" xr:uid="{4D88EC23-BE17-422E-B29C-2C338F357E8A}"/>
    <cellStyle name="Normal 3 3 5 4" xfId="1002" xr:uid="{27D069A6-4A73-4110-8BAA-B51944A10D90}"/>
    <cellStyle name="Normal 3 3 5 4 2" xfId="7378" xr:uid="{AB46B818-3061-4B60-AB11-B50E633D78B8}"/>
    <cellStyle name="Normal 3 3 5 4 3" xfId="5021" xr:uid="{317ADDF7-1242-4960-A718-4624D02835D4}"/>
    <cellStyle name="Normal 3 3 5 5" xfId="1463" xr:uid="{43D9688C-622A-474E-ACA6-CEB6B479436F}"/>
    <cellStyle name="Normal 3 3 5 5 2" xfId="5211" xr:uid="{9B777AC7-CF24-44E8-AC68-757F02A791D8}"/>
    <cellStyle name="Normal 3 3 5 6" xfId="1923" xr:uid="{C71E377A-C187-4E5D-AE75-18FCFBDE2521}"/>
    <cellStyle name="Normal 3 3 5 6 2" xfId="2821" xr:uid="{89B49C5C-CDBE-42F2-848B-32F5520F9238}"/>
    <cellStyle name="Normal 3 3 5 7" xfId="2385" xr:uid="{C393A85B-40AA-4A0B-A9DE-A2312938A22B}"/>
    <cellStyle name="Normal 3 3 50" xfId="2703" xr:uid="{11511189-AD48-4FE6-8B71-73CA4877B6D9}"/>
    <cellStyle name="Normal 3 3 51" xfId="2238" xr:uid="{6948E83C-C537-44F2-8B98-002D152313B1}"/>
    <cellStyle name="Normal 3 3 6" xfId="213" xr:uid="{0ED48984-E71D-47DA-822F-8E45035D7EFC}"/>
    <cellStyle name="Normal 3 3 6 2" xfId="700" xr:uid="{910FC1E1-928F-4BD3-B104-F9842DA3BED1}"/>
    <cellStyle name="Normal 3 3 6 2 2" xfId="1161" xr:uid="{97B979B8-2B3A-4A84-B20A-D77BD04373E9}"/>
    <cellStyle name="Normal 3 3 6 2 2 2" xfId="7059" xr:uid="{C47BC627-9E62-443A-A441-B4FC3C7E5E4E}"/>
    <cellStyle name="Normal 3 3 6 2 3" xfId="1622" xr:uid="{CA620E79-847A-47BA-8156-89B51798C374}"/>
    <cellStyle name="Normal 3 3 6 2 3 2" xfId="4702" xr:uid="{09C2D385-5E85-4DDD-B495-6F1978566E05}"/>
    <cellStyle name="Normal 3 3 6 2 4" xfId="2082" xr:uid="{E2E46D96-D51D-4C7C-9AAE-01E7167AD2FA}"/>
    <cellStyle name="Normal 3 3 6 2 5" xfId="2544" xr:uid="{DF9B9A47-E106-47E3-A1C9-AC300A1A76EF}"/>
    <cellStyle name="Normal 3 3 6 3" xfId="470" xr:uid="{C3193183-151D-4E4A-90EE-4F434397B138}"/>
    <cellStyle name="Normal 3 3 6 3 2" xfId="7307" xr:uid="{C686F5E8-3E81-496A-936E-96F93855888C}"/>
    <cellStyle name="Normal 3 3 6 3 3" xfId="4950" xr:uid="{221F7151-F497-4D45-B53F-E5E38CAB52E5}"/>
    <cellStyle name="Normal 3 3 6 4" xfId="931" xr:uid="{BBADDE83-AB92-4F48-A185-74565F3D213E}"/>
    <cellStyle name="Normal 3 3 6 4 2" xfId="5235" xr:uid="{896EC8C1-CEEE-4355-B60C-27485E3B205E}"/>
    <cellStyle name="Normal 3 3 6 5" xfId="1392" xr:uid="{78ABDA89-8D4B-4E06-9EA7-B6B446D58B31}"/>
    <cellStyle name="Normal 3 3 6 5 2" xfId="2845" xr:uid="{CCEFE7F6-CEA4-45F7-93B6-4C589402CB5E}"/>
    <cellStyle name="Normal 3 3 6 6" xfId="1852" xr:uid="{0C4DD25F-3647-47C4-9378-5D3324EDFF96}"/>
    <cellStyle name="Normal 3 3 6 7" xfId="2314" xr:uid="{B0980D0A-929A-41F4-998E-4EF340D00200}"/>
    <cellStyle name="Normal 3 3 7" xfId="624" xr:uid="{B16F0ACD-DBAF-4B1E-8E0E-9FD6380CF37D}"/>
    <cellStyle name="Normal 3 3 7 2" xfId="1085" xr:uid="{599D080D-3105-4613-8F18-9C71A6C6289D}"/>
    <cellStyle name="Normal 3 3 7 2 2" xfId="5259" xr:uid="{D4B93997-F1B5-4417-8ABE-D2EACA090BD7}"/>
    <cellStyle name="Normal 3 3 7 3" xfId="1546" xr:uid="{9AE3B4ED-DCC4-4999-8E29-1EF64014CD64}"/>
    <cellStyle name="Normal 3 3 7 3 2" xfId="2870" xr:uid="{41031153-9ECC-4053-A19C-677EBA9C8574}"/>
    <cellStyle name="Normal 3 3 7 4" xfId="2006" xr:uid="{CBC89889-32C4-4749-A936-18C857DC990F}"/>
    <cellStyle name="Normal 3 3 7 5" xfId="2468" xr:uid="{A5139404-2866-4E57-920C-F48179F97E0D}"/>
    <cellStyle name="Normal 3 3 8" xfId="394" xr:uid="{2B16C8EA-C84E-4E2B-8A9D-2A82EA6B7E79}"/>
    <cellStyle name="Normal 3 3 8 2" xfId="5283" xr:uid="{249A675A-2E83-4868-B649-1EB0C4F19FFA}"/>
    <cellStyle name="Normal 3 3 8 3" xfId="2895" xr:uid="{54EADBA2-C209-42A3-8828-C36A54B06F79}"/>
    <cellStyle name="Normal 3 3 9" xfId="855" xr:uid="{643EAFF6-B83F-44DD-B5C8-E622E2B6B91E}"/>
    <cellStyle name="Normal 3 3 9 2" xfId="5307" xr:uid="{98A04695-7600-48DE-A53A-E92D8E14BC95}"/>
    <cellStyle name="Normal 3 3 9 3" xfId="2919" xr:uid="{79ABC662-CC02-45D9-A4FB-DEECCB514FB5}"/>
    <cellStyle name="Normal 3 30" xfId="3460" xr:uid="{32D4F6CA-A3A8-40D3-AE21-66A5292754A6}"/>
    <cellStyle name="Normal 3 30 2" xfId="5827" xr:uid="{2FE59CF5-0A59-4930-9803-9CCBCB7678E9}"/>
    <cellStyle name="Normal 3 31" xfId="3490" xr:uid="{A825F8E2-27ED-421A-B213-59B417FD0FC5}"/>
    <cellStyle name="Normal 3 31 2" xfId="5857" xr:uid="{537C1CB2-F13B-4DF9-8A69-BB0F8C9164BF}"/>
    <cellStyle name="Normal 3 32" xfId="3520" xr:uid="{DD5D4471-4D3C-4132-BA3A-06840F23D34B}"/>
    <cellStyle name="Normal 3 32 2" xfId="5887" xr:uid="{3B99902D-6A53-477C-A678-37C0E6270172}"/>
    <cellStyle name="Normal 3 33" xfId="3551" xr:uid="{50230D18-3319-4BB1-A1D1-CA64CEBB9D62}"/>
    <cellStyle name="Normal 3 33 2" xfId="5917" xr:uid="{66993C62-8994-4E36-8DC8-E1AF773CA12E}"/>
    <cellStyle name="Normal 3 34" xfId="3581" xr:uid="{5461DCE3-1F3C-4BB2-BCE4-28754CA2FC2F}"/>
    <cellStyle name="Normal 3 34 2" xfId="5947" xr:uid="{C4FF972B-5864-4ECA-8949-A152D8DA4C1B}"/>
    <cellStyle name="Normal 3 35" xfId="3612" xr:uid="{027C4C0F-F438-473D-8484-80D8CFED39E3}"/>
    <cellStyle name="Normal 3 35 2" xfId="5978" xr:uid="{12FF357C-1D9C-438A-AC8A-685367914F03}"/>
    <cellStyle name="Normal 3 36" xfId="3672" xr:uid="{88D2CA09-4F84-4A24-B2EA-9261FD7F40EC}"/>
    <cellStyle name="Normal 3 36 2" xfId="6038" xr:uid="{1A38CC7A-0639-425B-9B01-F7E037EA82C0}"/>
    <cellStyle name="Normal 3 37" xfId="3732" xr:uid="{DD631FB7-A71E-4010-802C-A59AE596891B}"/>
    <cellStyle name="Normal 3 37 2" xfId="6098" xr:uid="{79F899E2-B748-49A6-A733-E8809FA4CF3E}"/>
    <cellStyle name="Normal 3 38" xfId="3792" xr:uid="{FE4C2D22-73FF-428D-8D12-B542AFDAEF4F}"/>
    <cellStyle name="Normal 3 38 2" xfId="6158" xr:uid="{B2EB3C16-9B61-4EC1-8406-0759C4FF2A65}"/>
    <cellStyle name="Normal 3 39" xfId="3852" xr:uid="{9DEB7711-2D4F-4FEB-9598-3EDC81DFD249}"/>
    <cellStyle name="Normal 3 39 2" xfId="6218" xr:uid="{6460434A-5AD1-4262-9847-43D21EF19159}"/>
    <cellStyle name="Normal 3 4" xfId="33" xr:uid="{1973C986-0FCC-48EF-8C2F-24ED6119703B}"/>
    <cellStyle name="Normal 3 4 10" xfId="1780" xr:uid="{8CB5FCD1-C0C8-4E48-837F-E7B00CA02354}"/>
    <cellStyle name="Normal 3 4 10 2" xfId="5359" xr:uid="{8DC8C983-4F08-4D52-9ACD-603ACB0BB87A}"/>
    <cellStyle name="Normal 3 4 10 3" xfId="2971" xr:uid="{200DAB8A-B5AF-4F5A-847E-A5F8C5077F95}"/>
    <cellStyle name="Normal 3 4 11" xfId="3001" xr:uid="{9372947A-03E2-4349-B931-152696006DB8}"/>
    <cellStyle name="Normal 3 4 11 2" xfId="5389" xr:uid="{1F7955E4-5CCC-46B9-B147-98C69B1C8AC2}"/>
    <cellStyle name="Normal 3 4 12" xfId="3031" xr:uid="{90153EEA-21C0-4DE9-8962-89E0DB490F5B}"/>
    <cellStyle name="Normal 3 4 12 2" xfId="5419" xr:uid="{090CDD11-64E5-4EDF-803A-8AA6F52F83E2}"/>
    <cellStyle name="Normal 3 4 13" xfId="3061" xr:uid="{CB6A90DE-4DE9-4307-8303-A1584B4FB349}"/>
    <cellStyle name="Normal 3 4 13 2" xfId="5449" xr:uid="{224EE722-E852-452F-89E8-BFFF0C069135}"/>
    <cellStyle name="Normal 3 4 14" xfId="3091" xr:uid="{070328DB-64E0-4BD5-A2CE-20EA188E9B04}"/>
    <cellStyle name="Normal 3 4 14 2" xfId="5479" xr:uid="{0AB63EF8-6B48-45DD-A761-59F0A4FE1999}"/>
    <cellStyle name="Normal 3 4 15" xfId="3121" xr:uid="{955F5F10-91B0-4FF1-AE18-264F839A8612}"/>
    <cellStyle name="Normal 3 4 15 2" xfId="5509" xr:uid="{F240AC1D-6E44-4697-9E98-6F29E5CD3ABD}"/>
    <cellStyle name="Normal 3 4 16" xfId="3152" xr:uid="{3BD55EE8-5FE8-491B-A9C9-AF4F674444D8}"/>
    <cellStyle name="Normal 3 4 16 2" xfId="5539" xr:uid="{DE396D91-1D10-47A6-863C-D98955F27298}"/>
    <cellStyle name="Normal 3 4 17" xfId="3183" xr:uid="{62501C1E-9212-4C9A-84AE-1BC18E8374D1}"/>
    <cellStyle name="Normal 3 4 17 2" xfId="5569" xr:uid="{A3DFFC49-090D-49A9-8C1D-5B4FF6A2B7AD}"/>
    <cellStyle name="Normal 3 4 18" xfId="3213" xr:uid="{D24B3F7F-28B3-4D6C-B7BE-482E56E09BCE}"/>
    <cellStyle name="Normal 3 4 18 2" xfId="5599" xr:uid="{4A4A8C06-608E-4A0B-B0BD-3AB6F8C49B16}"/>
    <cellStyle name="Normal 3 4 19" xfId="3243" xr:uid="{62217A8D-26EA-497B-96D4-594211E066FE}"/>
    <cellStyle name="Normal 3 4 19 2" xfId="5629" xr:uid="{62758828-DE45-4F58-BBE2-BCE812F1BC05}"/>
    <cellStyle name="Normal 3 4 2" xfId="69" xr:uid="{9788EE09-D4ED-4804-8082-4272B6E922E2}"/>
    <cellStyle name="Normal 3 4 2 10" xfId="4134" xr:uid="{0BC2A1E7-445E-421E-A2CD-061FE5CFC026}"/>
    <cellStyle name="Normal 3 4 2 10 2" xfId="6500" xr:uid="{3FAFF615-26B3-4E85-BB70-E4493E123BAD}"/>
    <cellStyle name="Normal 3 4 2 11" xfId="4194" xr:uid="{44E997B8-A857-456D-892C-C082F8834FA8}"/>
    <cellStyle name="Normal 3 4 2 11 2" xfId="6560" xr:uid="{EA73A09E-0FDA-4A13-971E-59A73F7CC5D3}"/>
    <cellStyle name="Normal 3 4 2 12" xfId="4254" xr:uid="{FCBD9103-6D2F-4691-AC0A-78A571AD9010}"/>
    <cellStyle name="Normal 3 4 2 12 2" xfId="6620" xr:uid="{FF9BE3A3-EEC1-4399-AC65-8DC4D5294D87}"/>
    <cellStyle name="Normal 3 4 2 13" xfId="4314" xr:uid="{EA60F0E5-DA70-4C76-A2DE-D849E58D9C8D}"/>
    <cellStyle name="Normal 3 4 2 13 2" xfId="6680" xr:uid="{80ADB92B-4FE3-48CD-9401-1B7492CC4985}"/>
    <cellStyle name="Normal 3 4 2 14" xfId="4425" xr:uid="{C0C894E7-009D-4120-91DA-F3ACD5DBF1C6}"/>
    <cellStyle name="Normal 3 4 2 14 2" xfId="6786" xr:uid="{02FDA4BA-C90F-4200-8C49-20CB26891034}"/>
    <cellStyle name="Normal 3 4 2 15" xfId="4584" xr:uid="{5FD581B1-A662-4F27-9451-7D2AF8AF252A}"/>
    <cellStyle name="Normal 3 4 2 15 2" xfId="6941" xr:uid="{2140690F-B635-41CD-A73B-D249BD203300}"/>
    <cellStyle name="Normal 3 4 2 16" xfId="4908" xr:uid="{259BA989-B6FE-48AF-AB67-ADBEDC89D545}"/>
    <cellStyle name="Normal 3 4 2 16 2" xfId="7265" xr:uid="{AB4F78D9-C66E-46D7-B3FB-8FCE4B9F1B99}"/>
    <cellStyle name="Normal 3 4 2 17" xfId="5167" xr:uid="{2765A371-1927-4829-A06C-4196A097BE8C}"/>
    <cellStyle name="Normal 3 4 2 18" xfId="2777" xr:uid="{504F86C0-E05D-4ED3-9699-6BDD58873DDA}"/>
    <cellStyle name="Normal 3 4 2 19" xfId="2272" xr:uid="{A08382E0-1B57-4CD0-9BAE-54865FE41C1D}"/>
    <cellStyle name="Normal 3 4 2 2" xfId="171" xr:uid="{F3EC5E12-625F-4A78-8CD2-33024E5435AD}"/>
    <cellStyle name="Normal 3 4 2 2 2" xfId="345" xr:uid="{CE903284-3197-4DB2-8D0C-558930BFBBA1}"/>
    <cellStyle name="Normal 3 4 2 2 2 2" xfId="809" xr:uid="{A65A31E2-E859-4651-8D61-CBC47A4E2BD7}"/>
    <cellStyle name="Normal 3 4 2 2 2 2 2" xfId="7187" xr:uid="{6CDC8AA9-F8DF-4851-9923-7D085F532A56}"/>
    <cellStyle name="Normal 3 4 2 2 2 2 3" xfId="4830" xr:uid="{D3605EEE-C730-4BDB-9FC1-9CFF96EA9864}"/>
    <cellStyle name="Normal 3 4 2 2 2 3" xfId="1270" xr:uid="{D894CA0B-2626-47B8-BDA5-5B6A55AC538B}"/>
    <cellStyle name="Normal 3 4 2 2 2 3 2" xfId="6862" xr:uid="{EF504B94-E351-466C-89AA-EFFFA78511AF}"/>
    <cellStyle name="Normal 3 4 2 2 2 4" xfId="1731" xr:uid="{8A42D04E-8D52-4C79-B206-2FAE16A0EE1E}"/>
    <cellStyle name="Normal 3 4 2 2 2 4 2" xfId="4504" xr:uid="{9203664A-6392-4EF6-952F-7499B4B26FB8}"/>
    <cellStyle name="Normal 3 4 2 2 2 5" xfId="2191" xr:uid="{7D429F9F-2992-4851-A074-41E3B1678863}"/>
    <cellStyle name="Normal 3 4 2 2 2 6" xfId="2653" xr:uid="{CF6A37A7-7C56-45CE-93DC-0CD5D9CF51DD}"/>
    <cellStyle name="Normal 3 4 2 2 3" xfId="579" xr:uid="{47673D09-3176-4101-AD24-6EE8103DD2B2}"/>
    <cellStyle name="Normal 3 4 2 2 3 2" xfId="7017" xr:uid="{AA489515-D234-4F07-B548-ACA04599A501}"/>
    <cellStyle name="Normal 3 4 2 2 3 3" xfId="4660" xr:uid="{5E427BDC-7A81-4D64-8F48-897CE0AC1904}"/>
    <cellStyle name="Normal 3 4 2 2 4" xfId="1040" xr:uid="{AB1D0AE9-BB4A-4C85-A9EE-2E3F455AF37B}"/>
    <cellStyle name="Normal 3 4 2 2 4 2" xfId="7416" xr:uid="{47A422F2-2C0D-4FF0-A69F-547FFABB54FD}"/>
    <cellStyle name="Normal 3 4 2 2 4 3" xfId="5059" xr:uid="{F341F875-5BD4-43AC-919F-768A779FAED1}"/>
    <cellStyle name="Normal 3 4 2 2 5" xfId="1501" xr:uid="{04F04E78-DF33-402C-94D2-233931461920}"/>
    <cellStyle name="Normal 3 4 2 2 5 2" xfId="6020" xr:uid="{21E0CB86-1DD8-41D5-B399-9A285A36ABC9}"/>
    <cellStyle name="Normal 3 4 2 2 6" xfId="1961" xr:uid="{20BCDB5C-5E7A-4495-9B22-C8263A5498AF}"/>
    <cellStyle name="Normal 3 4 2 2 6 2" xfId="3654" xr:uid="{C91702EA-9129-4FBC-95B2-BA2A73CC584E}"/>
    <cellStyle name="Normal 3 4 2 2 7" xfId="2423" xr:uid="{4E8339DC-7582-42D3-9DE9-2D3CEFC89957}"/>
    <cellStyle name="Normal 3 4 2 3" xfId="247" xr:uid="{315F95BB-0625-421C-81B3-C7566D201E3A}"/>
    <cellStyle name="Normal 3 4 2 3 2" xfId="734" xr:uid="{6C6B669D-F182-427E-87ED-DDE5443F561B}"/>
    <cellStyle name="Normal 3 4 2 3 2 2" xfId="1195" xr:uid="{9B54A473-0179-43AA-B679-2FAEBA472021}"/>
    <cellStyle name="Normal 3 4 2 3 2 2 2" xfId="7093" xr:uid="{D26FBF71-3AB4-4733-A044-848B10CBD7C0}"/>
    <cellStyle name="Normal 3 4 2 3 2 3" xfId="1656" xr:uid="{AC55EA98-40CD-4473-B8FE-0477EB46B976}"/>
    <cellStyle name="Normal 3 4 2 3 2 3 2" xfId="4736" xr:uid="{D4416AC0-46F3-4D63-AFEA-D1E6DA1EDB4A}"/>
    <cellStyle name="Normal 3 4 2 3 2 4" xfId="2116" xr:uid="{D8093CCB-0921-4973-A41A-4E6648FFC30F}"/>
    <cellStyle name="Normal 3 4 2 3 2 5" xfId="2578" xr:uid="{07C184B7-4282-40B3-AD45-A35E5B5E702F}"/>
    <cellStyle name="Normal 3 4 2 3 3" xfId="504" xr:uid="{C91CAB54-02D0-41C7-B225-180132789B30}"/>
    <cellStyle name="Normal 3 4 2 3 3 2" xfId="7341" xr:uid="{96E660DC-45E6-440C-8E22-0E7D1D8DEF16}"/>
    <cellStyle name="Normal 3 4 2 3 3 3" xfId="4984" xr:uid="{05AF53B2-289A-4BBB-A52A-2E91F63B4881}"/>
    <cellStyle name="Normal 3 4 2 3 4" xfId="965" xr:uid="{A16D4742-C49F-44BD-8FA3-06B80AF412C3}"/>
    <cellStyle name="Normal 3 4 2 3 4 2" xfId="6080" xr:uid="{1E58C688-7CEC-4A44-9247-09C6E035B60D}"/>
    <cellStyle name="Normal 3 4 2 3 5" xfId="1426" xr:uid="{617E6C29-124C-4A2F-85C1-5C125B8DE2A3}"/>
    <cellStyle name="Normal 3 4 2 3 5 2" xfId="3714" xr:uid="{BF31260A-0E2B-4B76-91E8-D975505A2B4C}"/>
    <cellStyle name="Normal 3 4 2 3 6" xfId="1886" xr:uid="{FE01DC8A-A679-4A17-B368-3A1440C79FD5}"/>
    <cellStyle name="Normal 3 4 2 3 7" xfId="2348" xr:uid="{53986B69-E5DF-43B0-B92F-999BE2EC1D9F}"/>
    <cellStyle name="Normal 3 4 2 4" xfId="658" xr:uid="{9F7C6EDE-0BFB-4E97-B418-7EC6D6F22899}"/>
    <cellStyle name="Normal 3 4 2 4 2" xfId="1119" xr:uid="{26378520-3B2D-4377-913A-EC6A2179ABED}"/>
    <cellStyle name="Normal 3 4 2 4 2 2" xfId="6140" xr:uid="{9AC06AE6-3506-4272-B76B-7869829E063F}"/>
    <cellStyle name="Normal 3 4 2 4 3" xfId="1580" xr:uid="{A52F5EF0-50F6-4941-B925-56C14CB8DACD}"/>
    <cellStyle name="Normal 3 4 2 4 3 2" xfId="3774" xr:uid="{A5562D54-869D-461E-AD7C-8E16195C4A86}"/>
    <cellStyle name="Normal 3 4 2 4 4" xfId="2040" xr:uid="{3BA8B9A1-89BE-4ECA-A14C-9D047369B923}"/>
    <cellStyle name="Normal 3 4 2 4 5" xfId="2502" xr:uid="{00811F9E-4B08-448B-A137-6F37FF8A3C7C}"/>
    <cellStyle name="Normal 3 4 2 5" xfId="428" xr:uid="{EC2C982B-4863-4878-BB76-C51390CF97E2}"/>
    <cellStyle name="Normal 3 4 2 5 2" xfId="6200" xr:uid="{699C892D-283A-437D-8748-26EB2D6D2E14}"/>
    <cellStyle name="Normal 3 4 2 5 3" xfId="3834" xr:uid="{819588EE-D233-464C-ABCD-18549B9689A2}"/>
    <cellStyle name="Normal 3 4 2 6" xfId="889" xr:uid="{F6400D75-D083-4D19-8898-149FB1E2BB92}"/>
    <cellStyle name="Normal 3 4 2 6 2" xfId="6260" xr:uid="{48A9B0FC-F9BB-4534-B0C6-DDABF3D11353}"/>
    <cellStyle name="Normal 3 4 2 6 3" xfId="3894" xr:uid="{CDA6D019-6F77-4008-8D03-80188940F9C4}"/>
    <cellStyle name="Normal 3 4 2 7" xfId="1350" xr:uid="{DC3BF9BB-28A0-4956-82A3-9E60F79C1FE6}"/>
    <cellStyle name="Normal 3 4 2 7 2" xfId="6320" xr:uid="{1AFB46E5-D6D1-4ADD-B6E3-1BADFB7EDD07}"/>
    <cellStyle name="Normal 3 4 2 7 3" xfId="3954" xr:uid="{8846D0F5-FBB0-4745-ABF4-C952E00BAC66}"/>
    <cellStyle name="Normal 3 4 2 8" xfId="1810" xr:uid="{3BC7D655-8D5B-4BD6-96F4-D380CEFCF450}"/>
    <cellStyle name="Normal 3 4 2 8 2" xfId="6380" xr:uid="{1AA1F68B-26AC-44D4-B978-F160BBE5E9F7}"/>
    <cellStyle name="Normal 3 4 2 8 3" xfId="4014" xr:uid="{0A558104-A955-4E46-83C2-6694D3458A76}"/>
    <cellStyle name="Normal 3 4 2 9" xfId="4074" xr:uid="{DAD52773-A22B-42B9-B69A-BB4BA6C97A7F}"/>
    <cellStyle name="Normal 3 4 2 9 2" xfId="6440" xr:uid="{2334DEDA-A052-4244-92FC-AF2DF5D43D5B}"/>
    <cellStyle name="Normal 3 4 20" xfId="3274" xr:uid="{E506FAB3-8CA2-406E-96B3-CFA63A38CB0B}"/>
    <cellStyle name="Normal 3 4 20 2" xfId="5659" xr:uid="{F43F1F84-C62E-47E6-9B09-E3FF3824EE33}"/>
    <cellStyle name="Normal 3 4 21" xfId="3305" xr:uid="{91EA6099-6480-4739-B60A-F70EAC94240A}"/>
    <cellStyle name="Normal 3 4 21 2" xfId="5689" xr:uid="{A920D6B5-159E-49FF-A59B-CF0F69BAE5F4}"/>
    <cellStyle name="Normal 3 4 22" xfId="3335" xr:uid="{141FA650-B5DB-4A9F-9E4C-0607337963F7}"/>
    <cellStyle name="Normal 3 4 22 2" xfId="5719" xr:uid="{CB49F736-1E61-4112-AC8E-248C41E17415}"/>
    <cellStyle name="Normal 3 4 23" xfId="3373" xr:uid="{FDDC23D7-E87E-4A86-BE1C-5FDE7D438739}"/>
    <cellStyle name="Normal 3 4 23 2" xfId="5742" xr:uid="{99ECA074-FD0F-4341-A30C-47374A1301ED}"/>
    <cellStyle name="Normal 3 4 24" xfId="3412" xr:uid="{53BEFF5D-55B8-4D17-B18B-19E278DF1746}"/>
    <cellStyle name="Normal 3 4 24 2" xfId="5779" xr:uid="{8A518490-5200-4DE2-9860-61D37B672B0C}"/>
    <cellStyle name="Normal 3 4 25" xfId="3442" xr:uid="{80E8664B-520A-42E6-A5B7-E2A273E45B70}"/>
    <cellStyle name="Normal 3 4 25 2" xfId="5809" xr:uid="{1CC39CDE-FEAD-4F2C-9E10-A4832A816A1C}"/>
    <cellStyle name="Normal 3 4 26" xfId="3472" xr:uid="{1D90DC8B-1370-4F7F-9976-1FE58E74B1B3}"/>
    <cellStyle name="Normal 3 4 26 2" xfId="5839" xr:uid="{A86B8B4F-CAD1-4741-B875-1E737829E9DA}"/>
    <cellStyle name="Normal 3 4 27" xfId="3502" xr:uid="{A585BB64-6FDE-4266-82E7-3CC4752D396A}"/>
    <cellStyle name="Normal 3 4 27 2" xfId="5869" xr:uid="{45B20D8E-6D7C-4E44-9979-460A64ABD951}"/>
    <cellStyle name="Normal 3 4 28" xfId="3532" xr:uid="{7A6369DA-A350-4BB4-BF16-770422B24292}"/>
    <cellStyle name="Normal 3 4 28 2" xfId="5899" xr:uid="{843AE919-8CCD-4C27-B92D-D8C8265CABF1}"/>
    <cellStyle name="Normal 3 4 29" xfId="3563" xr:uid="{FF8C9CBD-21FC-4923-8232-C659689A3893}"/>
    <cellStyle name="Normal 3 4 29 2" xfId="5929" xr:uid="{CA91A21B-34ED-4EAE-B382-C23E3CCA4A2C}"/>
    <cellStyle name="Normal 3 4 3" xfId="94" xr:uid="{5FB5D110-D811-4C6C-979F-61CAB58D9398}"/>
    <cellStyle name="Normal 3 4 3 2" xfId="4338" xr:uid="{A3AA676B-A576-4735-971B-8BF39B553013}"/>
    <cellStyle name="Normal 3 4 3 3" xfId="5191" xr:uid="{72113A65-DB1F-4A4E-958A-441D88332BED}"/>
    <cellStyle name="Normal 3 4 3 4" xfId="2801" xr:uid="{82126A0A-2E68-4E39-B1FD-6711A7CAFAFD}"/>
    <cellStyle name="Normal 3 4 30" xfId="3593" xr:uid="{7495A078-4CBF-444D-9282-FB3D22B41780}"/>
    <cellStyle name="Normal 3 4 30 2" xfId="5959" xr:uid="{A70F0620-CFE2-4B8A-8BF8-FAC63E236220}"/>
    <cellStyle name="Normal 3 4 31" xfId="3624" xr:uid="{07771E0A-34D9-4E4D-BF72-0EA2702FCE47}"/>
    <cellStyle name="Normal 3 4 31 2" xfId="5990" xr:uid="{62BDD371-6890-4082-92DB-811934967354}"/>
    <cellStyle name="Normal 3 4 32" xfId="3684" xr:uid="{8E622F41-1D00-4FEA-B005-352395D2DD39}"/>
    <cellStyle name="Normal 3 4 32 2" xfId="6050" xr:uid="{15021499-7DC5-48ED-915E-656EC3AA3C57}"/>
    <cellStyle name="Normal 3 4 33" xfId="3744" xr:uid="{7B9FBDE2-9CC6-4A2B-84E3-B766747C0DAF}"/>
    <cellStyle name="Normal 3 4 33 2" xfId="6110" xr:uid="{5A357F1C-2171-4B25-9880-568455ADB84A}"/>
    <cellStyle name="Normal 3 4 34" xfId="3804" xr:uid="{A443A107-2C1E-4BF0-AB90-182F1B555A9A}"/>
    <cellStyle name="Normal 3 4 34 2" xfId="6170" xr:uid="{17CFFE41-A076-4A70-9F11-CC5FC96EADDF}"/>
    <cellStyle name="Normal 3 4 35" xfId="3864" xr:uid="{ED863751-2276-49B0-B463-47D62D7A790F}"/>
    <cellStyle name="Normal 3 4 35 2" xfId="6230" xr:uid="{E708872E-E2BD-47E6-B519-9E0E53DBB46C}"/>
    <cellStyle name="Normal 3 4 36" xfId="3924" xr:uid="{FDF3415F-15E7-476F-B1E8-EC9420A45473}"/>
    <cellStyle name="Normal 3 4 36 2" xfId="6290" xr:uid="{9132A4DD-BF05-495C-A7CE-4128D0C98A07}"/>
    <cellStyle name="Normal 3 4 37" xfId="3984" xr:uid="{A8182506-2F86-4A30-AF8D-026C23108231}"/>
    <cellStyle name="Normal 3 4 37 2" xfId="6350" xr:uid="{5414E3A5-CFF0-44B6-96C1-DCE03F46A94B}"/>
    <cellStyle name="Normal 3 4 38" xfId="4044" xr:uid="{5252F9AF-3A57-4927-9250-CB776EC562AB}"/>
    <cellStyle name="Normal 3 4 38 2" xfId="6410" xr:uid="{4D660611-A8A5-4981-9AD9-BFFAFFBF04AC}"/>
    <cellStyle name="Normal 3 4 39" xfId="4104" xr:uid="{BD8D730D-B9C9-4E85-AB71-8007E7035164}"/>
    <cellStyle name="Normal 3 4 39 2" xfId="6470" xr:uid="{B87532A7-A06A-4DEA-B3AC-1E4C895686DE}"/>
    <cellStyle name="Normal 3 4 4" xfId="141" xr:uid="{D444CC27-EBB6-4727-A9B5-5C750029D151}"/>
    <cellStyle name="Normal 3 4 4 2" xfId="314" xr:uid="{62E4285A-C4A4-4C6B-81F6-127324661F1F}"/>
    <cellStyle name="Normal 3 4 4 2 2" xfId="779" xr:uid="{8571BA53-0139-4373-BD4D-EDBB41BF0972}"/>
    <cellStyle name="Normal 3 4 4 2 2 2" xfId="7157" xr:uid="{B5F4588C-ABDB-4131-9ACB-3DDEED8ED1CA}"/>
    <cellStyle name="Normal 3 4 4 2 2 3" xfId="4800" xr:uid="{E6F51215-9641-4434-8079-D9CA16CD44A8}"/>
    <cellStyle name="Normal 3 4 4 2 3" xfId="1240" xr:uid="{59FE3060-EAF2-4D01-ACA7-00DD42F0DD00}"/>
    <cellStyle name="Normal 3 4 4 2 3 2" xfId="6832" xr:uid="{36B1472A-ABA5-48F1-AFF3-11C4D73A2D3D}"/>
    <cellStyle name="Normal 3 4 4 2 4" xfId="1701" xr:uid="{B381ACBC-DE04-4482-9C93-5FC74F78CEF8}"/>
    <cellStyle name="Normal 3 4 4 2 4 2" xfId="4473" xr:uid="{497227A3-45F5-4B87-AA0D-9B1837F634CB}"/>
    <cellStyle name="Normal 3 4 4 2 5" xfId="2161" xr:uid="{724A049A-60DF-4DF8-8DCC-9E17C238EA12}"/>
    <cellStyle name="Normal 3 4 4 2 6" xfId="2623" xr:uid="{BAC0F6F0-2104-4065-BFF9-8A9AC020E7AC}"/>
    <cellStyle name="Normal 3 4 4 3" xfId="549" xr:uid="{31F32938-73A6-48E7-8ECB-8B487556EB41}"/>
    <cellStyle name="Normal 3 4 4 3 2" xfId="6987" xr:uid="{FC7691D0-DFFC-4CE9-94F5-CA0889CBFB37}"/>
    <cellStyle name="Normal 3 4 4 3 3" xfId="4630" xr:uid="{D1B07442-D48D-478D-A4B2-688E7E546F84}"/>
    <cellStyle name="Normal 3 4 4 4" xfId="1010" xr:uid="{FAC58EE4-0640-4F97-BEFD-8AD897C68DB8}"/>
    <cellStyle name="Normal 3 4 4 4 2" xfId="7386" xr:uid="{ECE9C5A8-F436-474F-8B5D-28C4B4E4D3B2}"/>
    <cellStyle name="Normal 3 4 4 4 3" xfId="5029" xr:uid="{17138C1D-4E32-475A-8C5D-6AB7657364FB}"/>
    <cellStyle name="Normal 3 4 4 5" xfId="1471" xr:uid="{4CA953B7-A9CC-4370-B997-BE16A65A3AB4}"/>
    <cellStyle name="Normal 3 4 4 5 2" xfId="5215" xr:uid="{C1487923-4AAD-4F1C-87F3-D6A746F76166}"/>
    <cellStyle name="Normal 3 4 4 6" xfId="1931" xr:uid="{9EADE268-5134-4F95-A969-07D587999B69}"/>
    <cellStyle name="Normal 3 4 4 6 2" xfId="2825" xr:uid="{B3371C0B-A3C7-4CA2-8591-E3EB8B3CFC73}"/>
    <cellStyle name="Normal 3 4 4 7" xfId="2393" xr:uid="{48CC527D-C2A0-41E1-8FC8-53AF76EA3518}"/>
    <cellStyle name="Normal 3 4 40" xfId="4164" xr:uid="{67A91AF1-F4D7-4264-BA48-336D5325F5F5}"/>
    <cellStyle name="Normal 3 4 40 2" xfId="6530" xr:uid="{3E19AAB4-5299-4809-8237-DA77BB6CBB91}"/>
    <cellStyle name="Normal 3 4 41" xfId="4224" xr:uid="{665852E2-6AA5-47E2-A791-6FF886990D3D}"/>
    <cellStyle name="Normal 3 4 41 2" xfId="6590" xr:uid="{F6326AFC-3D87-4FD9-90D0-7E655CDA8B4C}"/>
    <cellStyle name="Normal 3 4 42" xfId="4284" xr:uid="{480763FB-AB77-47A3-884D-892C9DF11319}"/>
    <cellStyle name="Normal 3 4 42 2" xfId="6650" xr:uid="{8E6DF870-9205-4E2B-9D6D-44C85B062A71}"/>
    <cellStyle name="Normal 3 4 43" xfId="2741" xr:uid="{3CB82156-4C3E-4316-97FD-7B7DD0E95F90}"/>
    <cellStyle name="Normal 3 4 43 2" xfId="5131" xr:uid="{BFC0F5D9-07DA-47E9-B68A-3BAA0D17178F}"/>
    <cellStyle name="Normal 3 4 44" xfId="4365" xr:uid="{D57E0901-BE02-4757-9CC5-418A77D25485}"/>
    <cellStyle name="Normal 3 4 44 2" xfId="6726" xr:uid="{4A494B9B-C286-4F8F-99EB-C4997F7B7B5A}"/>
    <cellStyle name="Normal 3 4 45" xfId="4395" xr:uid="{A383AB27-17D3-4DAD-A630-AD51C3AA25A6}"/>
    <cellStyle name="Normal 3 4 45 2" xfId="6756" xr:uid="{874966FD-13FC-4542-A5FD-9C44799A44BD}"/>
    <cellStyle name="Normal 3 4 46" xfId="4554" xr:uid="{0BC1B921-4B5D-45CC-AD5F-6A4E335724EE}"/>
    <cellStyle name="Normal 3 4 46 2" xfId="6911" xr:uid="{FDB5C18E-787B-4F37-B275-AE956DBDE4BE}"/>
    <cellStyle name="Normal 3 4 47" xfId="4878" xr:uid="{2A706B09-CD6E-44B3-AAD3-2CDAC6C1291D}"/>
    <cellStyle name="Normal 3 4 47 2" xfId="7235" xr:uid="{6D8324F3-420E-426C-AA3F-EBFDA5DFFD45}"/>
    <cellStyle name="Normal 3 4 48" xfId="2242" xr:uid="{354A1F3F-7AA2-4981-8957-ED66D2D7716C}"/>
    <cellStyle name="Normal 3 4 5" xfId="217" xr:uid="{3E72DB20-5371-4DF6-9D00-90593A5C6C06}"/>
    <cellStyle name="Normal 3 4 5 2" xfId="704" xr:uid="{9F75C420-7BD6-4D67-9CF6-EE691A8E4F07}"/>
    <cellStyle name="Normal 3 4 5 2 2" xfId="1165" xr:uid="{3B2053B7-3713-49F4-8FFF-37443E64F3BD}"/>
    <cellStyle name="Normal 3 4 5 2 2 2" xfId="7063" xr:uid="{5915BBD7-63B8-4E52-AC4B-DC6C6EF7CC0C}"/>
    <cellStyle name="Normal 3 4 5 2 3" xfId="1626" xr:uid="{98EB0CDC-4483-46B8-8D46-C2102B97688A}"/>
    <cellStyle name="Normal 3 4 5 2 3 2" xfId="4706" xr:uid="{0F92A927-46D7-410C-821D-DAA4B0DFE1CE}"/>
    <cellStyle name="Normal 3 4 5 2 4" xfId="2086" xr:uid="{F5FB5408-3184-444E-ABE7-6823C252F1EB}"/>
    <cellStyle name="Normal 3 4 5 2 5" xfId="2548" xr:uid="{65224C78-FF74-4DE4-80E3-6760A802570B}"/>
    <cellStyle name="Normal 3 4 5 3" xfId="474" xr:uid="{1E4CD7C3-FC5B-47C9-BAB6-CF55029883D6}"/>
    <cellStyle name="Normal 3 4 5 3 2" xfId="7311" xr:uid="{5B832250-8005-4F04-940C-E8ED023848A8}"/>
    <cellStyle name="Normal 3 4 5 3 3" xfId="4954" xr:uid="{9E58A774-EEAC-4A0D-A60C-F13BDD6A0308}"/>
    <cellStyle name="Normal 3 4 5 4" xfId="935" xr:uid="{B6C34CFA-2C5E-4312-BB0F-764F073DE132}"/>
    <cellStyle name="Normal 3 4 5 4 2" xfId="5239" xr:uid="{8FA72CF4-20A9-4A52-BDCD-4E895B798E97}"/>
    <cellStyle name="Normal 3 4 5 5" xfId="1396" xr:uid="{2D4F4312-5E6E-4A69-90FE-C05025204BF9}"/>
    <cellStyle name="Normal 3 4 5 5 2" xfId="2849" xr:uid="{A148B63E-B51C-4957-9096-ED46A918A530}"/>
    <cellStyle name="Normal 3 4 5 6" xfId="1856" xr:uid="{87A4164A-3EDD-4CA1-AB1D-EADEF1FBFCA0}"/>
    <cellStyle name="Normal 3 4 5 7" xfId="2318" xr:uid="{4F9971DA-FC45-4245-8FD4-23106BAE6322}"/>
    <cellStyle name="Normal 3 4 6" xfId="628" xr:uid="{DCC1DB60-A7E4-4E45-9F32-2C5EF7D56A03}"/>
    <cellStyle name="Normal 3 4 6 2" xfId="1089" xr:uid="{4FA53092-A7EE-46AA-90A9-036310A0358F}"/>
    <cellStyle name="Normal 3 4 6 2 2" xfId="5263" xr:uid="{4070F1D3-48BC-4FBB-9619-29EE4B17C0DA}"/>
    <cellStyle name="Normal 3 4 6 3" xfId="1550" xr:uid="{D75EA3E8-4AE1-4CDC-ADAE-DA00CAB71CAC}"/>
    <cellStyle name="Normal 3 4 6 3 2" xfId="2874" xr:uid="{18477C7D-BC09-44C0-B2A8-24251D7ACFD9}"/>
    <cellStyle name="Normal 3 4 6 4" xfId="2010" xr:uid="{91E2B4EA-AB00-4825-A9CC-0D428821DB60}"/>
    <cellStyle name="Normal 3 4 6 5" xfId="2472" xr:uid="{C121F268-083A-4533-B1C0-7AA1CBF37AF3}"/>
    <cellStyle name="Normal 3 4 7" xfId="398" xr:uid="{5F69A753-BD1E-405C-9143-58F09FA947B1}"/>
    <cellStyle name="Normal 3 4 7 2" xfId="5287" xr:uid="{7D340F82-028D-4572-A731-E2F436676206}"/>
    <cellStyle name="Normal 3 4 7 3" xfId="2899" xr:uid="{FA434F55-0921-4889-A6A2-185653A8FAE2}"/>
    <cellStyle name="Normal 3 4 8" xfId="859" xr:uid="{39487935-2726-45D2-9A90-0AA6DD6669BB}"/>
    <cellStyle name="Normal 3 4 8 2" xfId="5311" xr:uid="{87F0A642-268F-45A2-8D2F-93D6453D2B43}"/>
    <cellStyle name="Normal 3 4 8 3" xfId="2923" xr:uid="{150762C0-366E-4FA7-985C-3973FBCA5A01}"/>
    <cellStyle name="Normal 3 4 9" xfId="1320" xr:uid="{B914A568-9230-4788-9EDE-6E1701C398D0}"/>
    <cellStyle name="Normal 3 4 9 2" xfId="5335" xr:uid="{F472ED92-162D-4261-8BDE-0093A3B1B02F}"/>
    <cellStyle name="Normal 3 4 9 3" xfId="2947" xr:uid="{C8ED4755-E830-4841-A14D-9CBC58F0F4EF}"/>
    <cellStyle name="Normal 3 40" xfId="3912" xr:uid="{389731D3-4A98-405A-8421-B47D8CAA93E3}"/>
    <cellStyle name="Normal 3 40 2" xfId="6278" xr:uid="{8845E00D-6E75-4936-8888-DA123FA1B65E}"/>
    <cellStyle name="Normal 3 41" xfId="3972" xr:uid="{6F6B49CC-B255-40AB-BDE6-2CEB94E918A2}"/>
    <cellStyle name="Normal 3 41 2" xfId="6338" xr:uid="{9F317D7A-719B-45FB-A0D7-5AF6A16896F3}"/>
    <cellStyle name="Normal 3 42" xfId="4032" xr:uid="{1C3B1CA2-5D1B-4677-A91D-C3F3302F9A8D}"/>
    <cellStyle name="Normal 3 42 2" xfId="6398" xr:uid="{3199770A-2DF8-47CB-8D37-99283C3E201B}"/>
    <cellStyle name="Normal 3 43" xfId="4092" xr:uid="{0730CD4E-4F88-47CC-BEB3-4179880AF2F3}"/>
    <cellStyle name="Normal 3 43 2" xfId="6458" xr:uid="{AE89681E-6988-4411-A4F6-F7E2EBE0995A}"/>
    <cellStyle name="Normal 3 44" xfId="4152" xr:uid="{F166D53E-729A-43FB-B0C2-45DB11CD3541}"/>
    <cellStyle name="Normal 3 44 2" xfId="6518" xr:uid="{A585D4F5-1A7C-493B-8196-FFD1A73B11AD}"/>
    <cellStyle name="Normal 3 45" xfId="4212" xr:uid="{0D3D50CF-36E3-47AE-9D03-4430195C12DB}"/>
    <cellStyle name="Normal 3 45 2" xfId="6578" xr:uid="{09216709-239E-420A-85FC-711A21C096CB}"/>
    <cellStyle name="Normal 3 46" xfId="4272" xr:uid="{C6A36FE5-D7D9-4814-9267-EDECD8D521E5}"/>
    <cellStyle name="Normal 3 46 2" xfId="6638" xr:uid="{D1EAB59F-E04F-43E8-87D7-4575CE994E9B}"/>
    <cellStyle name="Normal 3 47" xfId="4353" xr:uid="{2665DCB6-723F-47F6-8CF1-1A451082FA09}"/>
    <cellStyle name="Normal 3 47 2" xfId="6714" xr:uid="{8CA146AC-6D3D-494E-89BB-4803F64D7486}"/>
    <cellStyle name="Normal 3 48" xfId="4383" xr:uid="{CACE6971-A7DF-420F-8BC6-D584838B9616}"/>
    <cellStyle name="Normal 3 48 2" xfId="6744" xr:uid="{B10DE877-0F7B-48BA-A372-AC06A13FE90F}"/>
    <cellStyle name="Normal 3 49" xfId="4542" xr:uid="{37839A15-9D4E-4D3B-8A8A-DBCD9D0E5206}"/>
    <cellStyle name="Normal 3 49 2" xfId="6899" xr:uid="{AF3CCE02-F473-41D9-892F-DC372ABC6906}"/>
    <cellStyle name="Normal 3 5" xfId="53" xr:uid="{43653712-B914-4153-B94F-2ECDEDB45E1D}"/>
    <cellStyle name="Normal 3 5 10" xfId="3227" xr:uid="{FEEE8C1B-9593-4CEB-A764-AF99493976EF}"/>
    <cellStyle name="Normal 3 5 10 2" xfId="5613" xr:uid="{B3C2E529-5A85-42E3-9AF3-078995E41423}"/>
    <cellStyle name="Normal 3 5 11" xfId="3257" xr:uid="{F4D8938A-8E65-4B0D-8206-F2D280062A80}"/>
    <cellStyle name="Normal 3 5 11 2" xfId="5643" xr:uid="{D70810C4-C969-4A73-AC76-8C25DF4C6C58}"/>
    <cellStyle name="Normal 3 5 12" xfId="3288" xr:uid="{0FC8D598-5A79-4821-8C9A-BCD9B3D0774C}"/>
    <cellStyle name="Normal 3 5 12 2" xfId="5673" xr:uid="{BAC943DE-F56E-4850-92C8-F7BFED7B6736}"/>
    <cellStyle name="Normal 3 5 13" xfId="3319" xr:uid="{3F415C51-5D77-485A-8E3F-DB02722BBC41}"/>
    <cellStyle name="Normal 3 5 13 2" xfId="5703" xr:uid="{D9BA6EDB-1779-48EE-A09B-09088D25E57D}"/>
    <cellStyle name="Normal 3 5 14" xfId="3349" xr:uid="{C1CAD616-8684-40C0-8A91-5B94EAB80A23}"/>
    <cellStyle name="Normal 3 5 14 2" xfId="5733" xr:uid="{9CF3F58B-1A86-41BB-85B4-3C7E608A95A6}"/>
    <cellStyle name="Normal 3 5 15" xfId="3396" xr:uid="{672225D7-D4B8-47ED-8378-D82CE9719BDB}"/>
    <cellStyle name="Normal 3 5 15 2" xfId="5763" xr:uid="{E7A459D6-7FA0-454E-BDDC-D5E243059110}"/>
    <cellStyle name="Normal 3 5 16" xfId="3426" xr:uid="{2538BECE-CB4B-4128-9746-B4F24FCA9F1C}"/>
    <cellStyle name="Normal 3 5 16 2" xfId="5793" xr:uid="{FD0353C1-D808-45AF-9BBB-E74D3DC8C671}"/>
    <cellStyle name="Normal 3 5 17" xfId="3456" xr:uid="{E52AF7C0-5E9D-49B5-B2BB-240BE049E19B}"/>
    <cellStyle name="Normal 3 5 17 2" xfId="5823" xr:uid="{193B18D0-2AF3-434D-8818-0FE3651C187A}"/>
    <cellStyle name="Normal 3 5 18" xfId="3486" xr:uid="{22F14F95-6F3A-4794-ADA3-E126D11C1146}"/>
    <cellStyle name="Normal 3 5 18 2" xfId="5853" xr:uid="{B21979C0-DD5C-43AE-9DCA-102CEE960C02}"/>
    <cellStyle name="Normal 3 5 19" xfId="3516" xr:uid="{EC5CAE6C-C948-4C94-8AF2-01A7AC65B6BC}"/>
    <cellStyle name="Normal 3 5 19 2" xfId="5883" xr:uid="{81F9E9AD-B85B-4FDB-AE1B-4E8A1F0F9FCA}"/>
    <cellStyle name="Normal 3 5 2" xfId="84" xr:uid="{F24CCA7E-52FA-4573-BADF-252D16B87667}"/>
    <cellStyle name="Normal 3 5 2 10" xfId="4148" xr:uid="{883F2D18-22FA-4816-B2BE-AEC5BC724845}"/>
    <cellStyle name="Normal 3 5 2 10 2" xfId="6514" xr:uid="{2A452850-63D8-486D-977C-40FF73B965D4}"/>
    <cellStyle name="Normal 3 5 2 11" xfId="4208" xr:uid="{B408CEDE-5FD9-488A-8957-59850FA554EB}"/>
    <cellStyle name="Normal 3 5 2 11 2" xfId="6574" xr:uid="{35A51EB6-BB6A-4680-869E-5FA7BD507F78}"/>
    <cellStyle name="Normal 3 5 2 12" xfId="4268" xr:uid="{459ECA1F-9C81-4521-8A99-EA8A9BD61DA0}"/>
    <cellStyle name="Normal 3 5 2 12 2" xfId="6634" xr:uid="{A935D65D-D00D-454E-9394-B81C04D64255}"/>
    <cellStyle name="Normal 3 5 2 13" xfId="4328" xr:uid="{5622C5B6-DFAF-47A4-91C3-B2802D99075B}"/>
    <cellStyle name="Normal 3 5 2 13 2" xfId="6694" xr:uid="{9B8E3F10-7D33-4A48-8010-9B754709EF9A}"/>
    <cellStyle name="Normal 3 5 2 14" xfId="4439" xr:uid="{5D110A79-C30F-41B2-9C00-07AB671C748E}"/>
    <cellStyle name="Normal 3 5 2 14 2" xfId="6800" xr:uid="{B460BCD4-AFBA-4B3B-934D-BD91C03EFBD0}"/>
    <cellStyle name="Normal 3 5 2 15" xfId="4598" xr:uid="{40DDC4F5-36D9-4433-87AD-502B430DA4CF}"/>
    <cellStyle name="Normal 3 5 2 15 2" xfId="6955" xr:uid="{FD9FAFBD-4D9D-4A96-B9CF-2064D66B4387}"/>
    <cellStyle name="Normal 3 5 2 16" xfId="4922" xr:uid="{42DE1B3F-1B7B-4A17-AFE8-201C980278E7}"/>
    <cellStyle name="Normal 3 5 2 16 2" xfId="7279" xr:uid="{8D82445A-2F30-4D81-B740-B2A52E1E73FA}"/>
    <cellStyle name="Normal 3 5 2 17" xfId="5373" xr:uid="{98DD5C93-1893-4DB1-BC4B-B87862C559E1}"/>
    <cellStyle name="Normal 3 5 2 18" xfId="2985" xr:uid="{F51D59C1-FD89-401E-9C3A-719699787D38}"/>
    <cellStyle name="Normal 3 5 2 19" xfId="2286" xr:uid="{F89D7ACC-EE81-4FA3-B56D-C87FF064A320}"/>
    <cellStyle name="Normal 3 5 2 2" xfId="185" xr:uid="{89B1C3EF-B66A-4AC0-BAB0-4B9A009C1C17}"/>
    <cellStyle name="Normal 3 5 2 2 2" xfId="359" xr:uid="{CEC553DD-5799-4B59-B759-C600538877C0}"/>
    <cellStyle name="Normal 3 5 2 2 2 2" xfId="823" xr:uid="{EFBE4EF3-624F-4C22-98ED-666243B5CCCE}"/>
    <cellStyle name="Normal 3 5 2 2 2 2 2" xfId="7201" xr:uid="{858D20D7-BAC4-43D3-A912-31CA3D70AB7B}"/>
    <cellStyle name="Normal 3 5 2 2 2 2 3" xfId="4844" xr:uid="{047C7BDB-6C17-436B-9B09-5BA09B2E8D90}"/>
    <cellStyle name="Normal 3 5 2 2 2 3" xfId="1284" xr:uid="{F50692B9-54A0-4FF6-A1D7-4283711A7034}"/>
    <cellStyle name="Normal 3 5 2 2 2 3 2" xfId="6876" xr:uid="{FCA7AD8D-06D4-489F-969A-96618028526E}"/>
    <cellStyle name="Normal 3 5 2 2 2 4" xfId="1745" xr:uid="{7FD24A45-AE90-4022-AC89-3972256F32E5}"/>
    <cellStyle name="Normal 3 5 2 2 2 4 2" xfId="4518" xr:uid="{1B53B2FF-D840-4095-AD79-4078F219323B}"/>
    <cellStyle name="Normal 3 5 2 2 2 5" xfId="2205" xr:uid="{A5D6A844-619D-41C7-9491-19348A25013E}"/>
    <cellStyle name="Normal 3 5 2 2 2 6" xfId="2667" xr:uid="{AC8F2762-3886-4DBC-B2F8-7A966F1A6628}"/>
    <cellStyle name="Normal 3 5 2 2 3" xfId="593" xr:uid="{DDDF1A98-4563-487E-B01B-601CA456753B}"/>
    <cellStyle name="Normal 3 5 2 2 3 2" xfId="7031" xr:uid="{C54FB644-91FF-4EE3-876C-49CEACEBE13B}"/>
    <cellStyle name="Normal 3 5 2 2 3 3" xfId="4674" xr:uid="{D08B41A3-673D-4CCC-9DAA-F21FAD170DAA}"/>
    <cellStyle name="Normal 3 5 2 2 4" xfId="1054" xr:uid="{C4E16CCF-4B78-4917-8119-13038F86C023}"/>
    <cellStyle name="Normal 3 5 2 2 4 2" xfId="7430" xr:uid="{7A7D44D2-6991-4C0A-A2C9-C0A52E20C99F}"/>
    <cellStyle name="Normal 3 5 2 2 4 3" xfId="5073" xr:uid="{FB419762-E952-4B22-B4B1-6CC91AF3C72B}"/>
    <cellStyle name="Normal 3 5 2 2 5" xfId="1515" xr:uid="{FBC72B07-9E25-4F41-AC3B-5373B57E2F1E}"/>
    <cellStyle name="Normal 3 5 2 2 5 2" xfId="6034" xr:uid="{C0BB44E2-79E9-4D26-AAE3-A75E9476EE00}"/>
    <cellStyle name="Normal 3 5 2 2 6" xfId="1975" xr:uid="{520141BF-2FE4-488D-94EF-94BC1C985F5C}"/>
    <cellStyle name="Normal 3 5 2 2 6 2" xfId="3668" xr:uid="{21E35C9D-2B1A-461C-AFF4-4F7FF09092E1}"/>
    <cellStyle name="Normal 3 5 2 2 7" xfId="2437" xr:uid="{9EA40C3B-68AE-4245-BA02-D00D477DC6BC}"/>
    <cellStyle name="Normal 3 5 2 3" xfId="261" xr:uid="{139E386C-D285-4D37-9ED5-417B630752E5}"/>
    <cellStyle name="Normal 3 5 2 3 2" xfId="748" xr:uid="{F8567E10-31FC-4CDA-8901-6D6101ABE282}"/>
    <cellStyle name="Normal 3 5 2 3 2 2" xfId="1209" xr:uid="{6EDE0FFD-1130-46C8-B398-3137798A433C}"/>
    <cellStyle name="Normal 3 5 2 3 2 2 2" xfId="7107" xr:uid="{AF9C9598-8E15-4584-AC2A-1CF7E6388D62}"/>
    <cellStyle name="Normal 3 5 2 3 2 3" xfId="1670" xr:uid="{B9A75B00-AABE-4BCB-A4D4-48F3BB80FBF2}"/>
    <cellStyle name="Normal 3 5 2 3 2 3 2" xfId="4750" xr:uid="{0F241B7C-7647-4191-8133-6735BB68C3D4}"/>
    <cellStyle name="Normal 3 5 2 3 2 4" xfId="2130" xr:uid="{6E4998EE-FFCE-4190-ADDD-268CA1BF0331}"/>
    <cellStyle name="Normal 3 5 2 3 2 5" xfId="2592" xr:uid="{3DBCB9A0-997C-47AF-80B8-7E3E7F8A3018}"/>
    <cellStyle name="Normal 3 5 2 3 3" xfId="518" xr:uid="{20A6F735-7A6C-4CDE-97DB-80971F7426F4}"/>
    <cellStyle name="Normal 3 5 2 3 3 2" xfId="7355" xr:uid="{F8E44028-F21E-4F65-B191-8E3C42791540}"/>
    <cellStyle name="Normal 3 5 2 3 3 3" xfId="4998" xr:uid="{82390863-AA02-403A-9DE7-ECD402073DC2}"/>
    <cellStyle name="Normal 3 5 2 3 4" xfId="979" xr:uid="{454A71CB-0578-42F4-BF4C-1CFF1863A351}"/>
    <cellStyle name="Normal 3 5 2 3 4 2" xfId="6094" xr:uid="{E46C688D-2DEE-45F5-81C6-9F55A58E3E47}"/>
    <cellStyle name="Normal 3 5 2 3 5" xfId="1440" xr:uid="{0ADB22DA-85C8-4B2A-8F53-66844EEB84C7}"/>
    <cellStyle name="Normal 3 5 2 3 5 2" xfId="3728" xr:uid="{4CDEBA0B-BF6A-40CF-AC73-0C48E596ADE1}"/>
    <cellStyle name="Normal 3 5 2 3 6" xfId="1900" xr:uid="{978CA1CC-B1AB-4122-924F-8C1BC4314DB3}"/>
    <cellStyle name="Normal 3 5 2 3 7" xfId="2362" xr:uid="{6BF0D2F1-526D-4DC1-84A1-EB90561E4298}"/>
    <cellStyle name="Normal 3 5 2 4" xfId="672" xr:uid="{89DCF398-A836-483B-9D55-1D323F6301A2}"/>
    <cellStyle name="Normal 3 5 2 4 2" xfId="1133" xr:uid="{2419C18D-ECAE-4091-9AF6-661D9E4606A1}"/>
    <cellStyle name="Normal 3 5 2 4 2 2" xfId="6154" xr:uid="{6A108B5A-A95E-428F-B8F6-901BC536A4B9}"/>
    <cellStyle name="Normal 3 5 2 4 3" xfId="1594" xr:uid="{75D897FF-5300-4FCD-8074-E2D513197125}"/>
    <cellStyle name="Normal 3 5 2 4 3 2" xfId="3788" xr:uid="{EC9F63C1-69F4-4024-AA3E-09E2F4707B93}"/>
    <cellStyle name="Normal 3 5 2 4 4" xfId="2054" xr:uid="{56D40C44-9CEF-4F77-A76E-A0914DA07C35}"/>
    <cellStyle name="Normal 3 5 2 4 5" xfId="2516" xr:uid="{CA36EEC5-C4A2-4FEE-92F3-E726DA5A554C}"/>
    <cellStyle name="Normal 3 5 2 5" xfId="442" xr:uid="{08EED3D1-34A5-4C8A-B717-16C9DF6FAD12}"/>
    <cellStyle name="Normal 3 5 2 5 2" xfId="6214" xr:uid="{B1482AE0-FFF1-46BB-B236-E627133B7F83}"/>
    <cellStyle name="Normal 3 5 2 5 3" xfId="3848" xr:uid="{EECF5BC5-D983-4907-A5D6-37A185BDD105}"/>
    <cellStyle name="Normal 3 5 2 6" xfId="903" xr:uid="{7C2E4D6C-69CD-491E-A9E4-F34009F1A9BB}"/>
    <cellStyle name="Normal 3 5 2 6 2" xfId="6274" xr:uid="{9EDAA17E-3A2B-42D8-AAD0-7B0898771E2E}"/>
    <cellStyle name="Normal 3 5 2 6 3" xfId="3908" xr:uid="{0164FEB6-B543-4328-AB43-861510B3F305}"/>
    <cellStyle name="Normal 3 5 2 7" xfId="1364" xr:uid="{40E0C7CA-E7EB-482A-AFD3-5D9D10CEC9CF}"/>
    <cellStyle name="Normal 3 5 2 7 2" xfId="6334" xr:uid="{E4475E7F-0D74-40A6-8C60-D9A548C4204F}"/>
    <cellStyle name="Normal 3 5 2 7 3" xfId="3968" xr:uid="{C0460B83-E643-4448-80BC-7EB403354868}"/>
    <cellStyle name="Normal 3 5 2 8" xfId="1824" xr:uid="{E3547912-50D3-48EF-810D-204012DB2801}"/>
    <cellStyle name="Normal 3 5 2 8 2" xfId="6394" xr:uid="{E019FFEC-D8E5-4C6C-B74D-ADE8FF0B50F0}"/>
    <cellStyle name="Normal 3 5 2 8 3" xfId="4028" xr:uid="{2B7759EE-F1C9-4284-AA46-C6212142BE72}"/>
    <cellStyle name="Normal 3 5 2 9" xfId="4088" xr:uid="{79219E36-B049-46E8-B7FD-CF0482D8F176}"/>
    <cellStyle name="Normal 3 5 2 9 2" xfId="6454" xr:uid="{93DDF664-1081-4201-9686-71B1BD6FB6C0}"/>
    <cellStyle name="Normal 3 5 20" xfId="3546" xr:uid="{B3CC2F8C-D602-4C49-B28D-B285054F5A17}"/>
    <cellStyle name="Normal 3 5 20 2" xfId="5913" xr:uid="{D2E59F67-C47F-440E-866E-2E1EA7BA02DC}"/>
    <cellStyle name="Normal 3 5 21" xfId="3577" xr:uid="{F1399283-77C1-4A99-90BA-FBB93DEB175D}"/>
    <cellStyle name="Normal 3 5 21 2" xfId="5943" xr:uid="{DEAD40E8-FFD9-4B2F-B06A-618698E3A543}"/>
    <cellStyle name="Normal 3 5 22" xfId="3607" xr:uid="{9039A047-5DCA-447F-BE5F-7A682EE838CD}"/>
    <cellStyle name="Normal 3 5 22 2" xfId="5973" xr:uid="{4F820A51-3E4B-49ED-AF00-BB5DD3CBEF5F}"/>
    <cellStyle name="Normal 3 5 23" xfId="3638" xr:uid="{93E7700B-8688-4C2A-A009-082B2BC600FC}"/>
    <cellStyle name="Normal 3 5 23 2" xfId="6004" xr:uid="{A537F125-0197-42F7-A0B6-6A71A5B23D89}"/>
    <cellStyle name="Normal 3 5 24" xfId="3698" xr:uid="{70CDCEA7-CAAE-4F8D-921C-D0088FE23333}"/>
    <cellStyle name="Normal 3 5 24 2" xfId="6064" xr:uid="{8E3F72F8-F576-4680-BC94-75EB5FF3320C}"/>
    <cellStyle name="Normal 3 5 25" xfId="3758" xr:uid="{B4AF368E-E2C3-4217-9BFA-53967C1FE0A3}"/>
    <cellStyle name="Normal 3 5 25 2" xfId="6124" xr:uid="{10F3D3B6-52BB-4774-8E7F-4055B315383E}"/>
    <cellStyle name="Normal 3 5 26" xfId="3818" xr:uid="{906DCD69-E368-4317-8938-E43E6A5EFCC1}"/>
    <cellStyle name="Normal 3 5 26 2" xfId="6184" xr:uid="{A499480B-56A0-4D8F-A01A-511EE377FBEE}"/>
    <cellStyle name="Normal 3 5 27" xfId="3878" xr:uid="{F217D633-0117-49A0-AF4F-24743F302FFD}"/>
    <cellStyle name="Normal 3 5 27 2" xfId="6244" xr:uid="{3C4C204C-5638-4C57-A1C9-29FAA9779A82}"/>
    <cellStyle name="Normal 3 5 28" xfId="3938" xr:uid="{5A5D747A-C1B9-48CD-9AC1-555B9D2932ED}"/>
    <cellStyle name="Normal 3 5 28 2" xfId="6304" xr:uid="{41D3C247-EE8E-4742-8FFC-AE05A1973BF1}"/>
    <cellStyle name="Normal 3 5 29" xfId="3998" xr:uid="{D069E87A-2115-4C1E-89E6-2A5FE38B7892}"/>
    <cellStyle name="Normal 3 5 29 2" xfId="6364" xr:uid="{03EC98EA-1A10-4276-B9AF-F6ADA89CED3C}"/>
    <cellStyle name="Normal 3 5 3" xfId="155" xr:uid="{8D397C16-C9EE-4BA0-998A-9331FDD74324}"/>
    <cellStyle name="Normal 3 5 3 2" xfId="329" xr:uid="{8A6A2B20-1498-4EAE-BC4A-97C993ABDCEA}"/>
    <cellStyle name="Normal 3 5 3 2 2" xfId="793" xr:uid="{1F5797E2-6055-4C42-BA02-F0E955F6EEEA}"/>
    <cellStyle name="Normal 3 5 3 2 2 2" xfId="7171" xr:uid="{C3928170-89ED-4C7E-967A-E7E06047A417}"/>
    <cellStyle name="Normal 3 5 3 2 2 3" xfId="4814" xr:uid="{588D3FF6-C3DB-423D-8F55-ABF16135F49F}"/>
    <cellStyle name="Normal 3 5 3 2 3" xfId="1254" xr:uid="{35065C60-1661-4D9C-85A7-1D2E9DD0B626}"/>
    <cellStyle name="Normal 3 5 3 2 3 2" xfId="6846" xr:uid="{981E59B8-43EE-478D-BC67-16C04AA50242}"/>
    <cellStyle name="Normal 3 5 3 2 4" xfId="1715" xr:uid="{81456D35-1105-4332-B729-E694A5403149}"/>
    <cellStyle name="Normal 3 5 3 2 4 2" xfId="4488" xr:uid="{4515333D-5B8A-466B-B041-CFDF32089184}"/>
    <cellStyle name="Normal 3 5 3 2 5" xfId="2175" xr:uid="{24EDE103-8658-45BA-AAD9-62F781CAB545}"/>
    <cellStyle name="Normal 3 5 3 2 6" xfId="2637" xr:uid="{567E8BFA-0184-4FFC-AAFE-FD3721DBBBAE}"/>
    <cellStyle name="Normal 3 5 3 3" xfId="563" xr:uid="{88B7E8E3-62CD-4E48-9CF4-AF16F1B15163}"/>
    <cellStyle name="Normal 3 5 3 3 2" xfId="7001" xr:uid="{2C8E7686-4028-4554-8E24-A8558F12E0BA}"/>
    <cellStyle name="Normal 3 5 3 3 3" xfId="4644" xr:uid="{F2C6FC3E-ED0A-4A2C-84E2-477E17EA0AD6}"/>
    <cellStyle name="Normal 3 5 3 4" xfId="1024" xr:uid="{EACC1B44-DA14-4F17-9FC8-971EDD79FF0A}"/>
    <cellStyle name="Normal 3 5 3 4 2" xfId="7400" xr:uid="{B8DAD6E4-0AA8-4FFA-9198-A8970429BC77}"/>
    <cellStyle name="Normal 3 5 3 4 3" xfId="5043" xr:uid="{9B297555-C4F5-4843-BDC1-03450A1A8245}"/>
    <cellStyle name="Normal 3 5 3 5" xfId="1485" xr:uid="{8AFA32BA-6738-45A4-B7BE-3FF39A749C96}"/>
    <cellStyle name="Normal 3 5 3 5 2" xfId="5403" xr:uid="{003327AA-EE04-40B6-9811-FC0A37AD0F34}"/>
    <cellStyle name="Normal 3 5 3 6" xfId="1945" xr:uid="{13CC4C30-CF19-4A0A-AC7E-BDFB8F600FBE}"/>
    <cellStyle name="Normal 3 5 3 6 2" xfId="3015" xr:uid="{5AE5DE6A-C4E6-44F8-8DF1-4A23E67C71C1}"/>
    <cellStyle name="Normal 3 5 3 7" xfId="2407" xr:uid="{3D50247B-60E4-41CF-85BA-0B7CC38AA019}"/>
    <cellStyle name="Normal 3 5 30" xfId="4058" xr:uid="{947981F3-4C31-4250-9B49-2E511F9B1213}"/>
    <cellStyle name="Normal 3 5 30 2" xfId="6424" xr:uid="{C5D19460-2EF2-4223-8C0E-85F8C213844E}"/>
    <cellStyle name="Normal 3 5 31" xfId="4118" xr:uid="{55FA40D1-0643-497E-91F5-DABEBC9417F2}"/>
    <cellStyle name="Normal 3 5 31 2" xfId="6484" xr:uid="{13110A64-BA07-47A5-A8BF-6E204A61EBF6}"/>
    <cellStyle name="Normal 3 5 32" xfId="4178" xr:uid="{8E3D973B-5D88-43B5-964D-780291DC4816}"/>
    <cellStyle name="Normal 3 5 32 2" xfId="6544" xr:uid="{824D9AB8-E43F-4A4E-AD13-9653F0352DAC}"/>
    <cellStyle name="Normal 3 5 33" xfId="4238" xr:uid="{BC10E172-6A83-4E59-A51D-3F54C0434819}"/>
    <cellStyle name="Normal 3 5 33 2" xfId="6604" xr:uid="{E3EEAD19-F236-4A54-92F1-149978C1441B}"/>
    <cellStyle name="Normal 3 5 34" xfId="4298" xr:uid="{C87F5FAA-E27C-4945-A1BB-F954C5621168}"/>
    <cellStyle name="Normal 3 5 34 2" xfId="6664" xr:uid="{D439585E-E014-42E7-B8A4-483F472967DF}"/>
    <cellStyle name="Normal 3 5 35" xfId="4379" xr:uid="{6A751796-542A-47C6-80C5-380F08C98C4E}"/>
    <cellStyle name="Normal 3 5 35 2" xfId="6740" xr:uid="{A569984D-41A0-4C42-898F-7988E2660853}"/>
    <cellStyle name="Normal 3 5 36" xfId="4409" xr:uid="{5F097ECE-CE3C-4AC1-B495-4753711E00E9}"/>
    <cellStyle name="Normal 3 5 36 2" xfId="6770" xr:uid="{621D8BB8-BB12-4B55-B94B-E31DE8E89924}"/>
    <cellStyle name="Normal 3 5 37" xfId="4568" xr:uid="{21069477-C41C-42F7-8643-F18974485211}"/>
    <cellStyle name="Normal 3 5 37 2" xfId="6925" xr:uid="{464377D7-F2AA-4C8F-9FD1-BEDEF6D04F4F}"/>
    <cellStyle name="Normal 3 5 38" xfId="4892" xr:uid="{A9A62D39-6D4F-412B-B0DD-19DF6BBF78C4}"/>
    <cellStyle name="Normal 3 5 38 2" xfId="7249" xr:uid="{ACAAB111-0AD8-4BF3-896A-D0CEEC294053}"/>
    <cellStyle name="Normal 3 5 39" xfId="5137" xr:uid="{77E8C799-0FB5-42CF-9086-A82E4376EE9A}"/>
    <cellStyle name="Normal 3 5 4" xfId="231" xr:uid="{0C056501-7973-410B-9B9B-59B4EE475ED2}"/>
    <cellStyle name="Normal 3 5 4 2" xfId="718" xr:uid="{04871C6A-28A8-48D6-A30C-254D02F10C60}"/>
    <cellStyle name="Normal 3 5 4 2 2" xfId="1179" xr:uid="{04B7CDC5-4B30-4DF7-957F-B34220B8C0A1}"/>
    <cellStyle name="Normal 3 5 4 2 2 2" xfId="7077" xr:uid="{4EBB5D9D-29A3-47C1-9B40-6D328C242522}"/>
    <cellStyle name="Normal 3 5 4 2 3" xfId="1640" xr:uid="{C21C9308-2E7B-47A8-AE68-95D158652CAF}"/>
    <cellStyle name="Normal 3 5 4 2 3 2" xfId="4720" xr:uid="{85A6B881-94E6-4737-B985-E0DCDCAF3F62}"/>
    <cellStyle name="Normal 3 5 4 2 4" xfId="2100" xr:uid="{669D2707-9FCD-495A-A1BE-32946F41CD3A}"/>
    <cellStyle name="Normal 3 5 4 2 5" xfId="2562" xr:uid="{F556B762-78C3-408C-8617-6A501741047A}"/>
    <cellStyle name="Normal 3 5 4 3" xfId="488" xr:uid="{CAEB1355-5F73-4B8D-9CD8-FF211EE9BAD2}"/>
    <cellStyle name="Normal 3 5 4 3 2" xfId="7325" xr:uid="{95DC940D-3E01-4974-B117-B01E560CF7DE}"/>
    <cellStyle name="Normal 3 5 4 3 3" xfId="4968" xr:uid="{AEA600A7-3937-4364-93C4-F408E493D1E9}"/>
    <cellStyle name="Normal 3 5 4 4" xfId="949" xr:uid="{E2CF0028-3C44-453B-9945-C09A802190EF}"/>
    <cellStyle name="Normal 3 5 4 4 2" xfId="5433" xr:uid="{B3174B87-B39F-4856-9FFE-CD6BD09AAF6E}"/>
    <cellStyle name="Normal 3 5 4 5" xfId="1410" xr:uid="{4F92D030-A3B6-4623-BD46-8FB0B81CE0D6}"/>
    <cellStyle name="Normal 3 5 4 5 2" xfId="3045" xr:uid="{EFB65669-B8CF-47FD-A83A-7B6AB3FDAF3A}"/>
    <cellStyle name="Normal 3 5 4 6" xfId="1870" xr:uid="{3ED6953D-36E3-47E3-891B-EBB679FB78BD}"/>
    <cellStyle name="Normal 3 5 4 7" xfId="2332" xr:uid="{48A95AC5-8905-4A03-8344-E93BCC9FFA19}"/>
    <cellStyle name="Normal 3 5 40" xfId="2747" xr:uid="{39B96BC1-D056-4249-9F93-F5FA1D4DF450}"/>
    <cellStyle name="Normal 3 5 41" xfId="2256" xr:uid="{ED06BD29-1CA0-42F3-9E82-0E567C6C7A29}"/>
    <cellStyle name="Normal 3 5 5" xfId="642" xr:uid="{BF6D66A9-9CD2-4BCF-B41D-42FBC9E562FF}"/>
    <cellStyle name="Normal 3 5 5 2" xfId="1103" xr:uid="{87D44553-F203-490A-9092-D238D839AA85}"/>
    <cellStyle name="Normal 3 5 5 2 2" xfId="5463" xr:uid="{31125B9A-DABF-478D-B0B6-DA4FCDBCC296}"/>
    <cellStyle name="Normal 3 5 5 3" xfId="1564" xr:uid="{3CE2E3AC-6406-4406-8509-8F2AC93C3AF0}"/>
    <cellStyle name="Normal 3 5 5 3 2" xfId="3075" xr:uid="{998698E8-FA24-4F45-8618-8B19E78D2689}"/>
    <cellStyle name="Normal 3 5 5 4" xfId="2024" xr:uid="{8ACDB630-53C0-4E84-98FF-C736CB339DB0}"/>
    <cellStyle name="Normal 3 5 5 5" xfId="2486" xr:uid="{639A7D51-5180-46D5-818F-A763A278AD0B}"/>
    <cellStyle name="Normal 3 5 6" xfId="412" xr:uid="{6BA097AA-40A0-4EF2-B68B-9CC2A1B74129}"/>
    <cellStyle name="Normal 3 5 6 2" xfId="5493" xr:uid="{CC2AE24E-DE6F-4FA6-A205-8508734835AA}"/>
    <cellStyle name="Normal 3 5 6 3" xfId="3105" xr:uid="{5625A60C-77D1-4242-83BC-907007A74CCB}"/>
    <cellStyle name="Normal 3 5 7" xfId="873" xr:uid="{532F289C-BD43-4571-8489-C37960485120}"/>
    <cellStyle name="Normal 3 5 7 2" xfId="5523" xr:uid="{07BB83E0-830D-4C05-B51E-7A46C29E42EE}"/>
    <cellStyle name="Normal 3 5 7 3" xfId="3135" xr:uid="{882E5C6A-50E8-4569-9F90-76B4D437B367}"/>
    <cellStyle name="Normal 3 5 8" xfId="1334" xr:uid="{8959B0B0-FB4C-4D6A-855B-A2D12F938B09}"/>
    <cellStyle name="Normal 3 5 8 2" xfId="5553" xr:uid="{0C3FD383-EE93-4202-8EB8-A3B5947557D3}"/>
    <cellStyle name="Normal 3 5 8 3" xfId="3166" xr:uid="{D606753B-DEC9-420B-9A4D-F6715C87FC41}"/>
    <cellStyle name="Normal 3 5 9" xfId="1794" xr:uid="{2CFA8498-318E-4681-A226-37954B000A07}"/>
    <cellStyle name="Normal 3 5 9 2" xfId="5583" xr:uid="{12F0D9BA-33E1-4C91-82E9-8FA487A437AC}"/>
    <cellStyle name="Normal 3 5 9 3" xfId="3197" xr:uid="{1B81CE90-988C-4CF5-B385-FB31A620B840}"/>
    <cellStyle name="Normal 3 50" xfId="4866" xr:uid="{88C82426-0BAA-425F-A889-12422FE96D34}"/>
    <cellStyle name="Normal 3 50 2" xfId="7223" xr:uid="{096BB8DD-1F06-4DCC-9F61-375584169AB0}"/>
    <cellStyle name="Normal 3 51" xfId="5099" xr:uid="{89BD53E3-BAF2-45DD-B46F-AB21EC6F2686}"/>
    <cellStyle name="Normal 3 52" xfId="2695" xr:uid="{83646461-8781-4DD3-A191-4ECCE4C8E8AA}"/>
    <cellStyle name="Normal 3 53" xfId="2230" xr:uid="{DF69C96A-BEF3-49D6-9314-D60EF665DC83}"/>
    <cellStyle name="Normal 3 6" xfId="57" xr:uid="{0384E88E-F02E-4A75-9728-0083ABF37F1F}"/>
    <cellStyle name="Normal 3 6 10" xfId="4122" xr:uid="{1756A4D3-DF83-4295-B061-0805395B1187}"/>
    <cellStyle name="Normal 3 6 10 2" xfId="6488" xr:uid="{74306159-B77C-4A32-8FD6-9AC367B86307}"/>
    <cellStyle name="Normal 3 6 11" xfId="4182" xr:uid="{4CF997E0-E554-42FC-BA2A-3D48F51DB86B}"/>
    <cellStyle name="Normal 3 6 11 2" xfId="6548" xr:uid="{2AD55AC6-BCE5-421B-8CF0-905607918537}"/>
    <cellStyle name="Normal 3 6 12" xfId="4242" xr:uid="{C900236B-BA26-45E3-A391-CDE15762A364}"/>
    <cellStyle name="Normal 3 6 12 2" xfId="6608" xr:uid="{71EBB765-5C4F-4B1B-8ED4-5FB0BF6E920C}"/>
    <cellStyle name="Normal 3 6 13" xfId="4302" xr:uid="{547A31E8-925C-45D3-9F34-BC50E92D5E73}"/>
    <cellStyle name="Normal 3 6 13 2" xfId="6668" xr:uid="{7595520F-B4DD-4E21-BA17-BF5E85541830}"/>
    <cellStyle name="Normal 3 6 14" xfId="4413" xr:uid="{9959A7B9-DA03-4378-91D7-34EF6540F767}"/>
    <cellStyle name="Normal 3 6 14 2" xfId="6774" xr:uid="{95F491F7-706C-4BFF-9135-A70FAE613D32}"/>
    <cellStyle name="Normal 3 6 15" xfId="4572" xr:uid="{AD49FBE8-137F-4D7A-9091-B59443D8E76A}"/>
    <cellStyle name="Normal 3 6 15 2" xfId="6929" xr:uid="{67E41700-0B57-48DF-B7E5-C8E36FA9F86F}"/>
    <cellStyle name="Normal 3 6 16" xfId="4896" xr:uid="{E3569BB6-BB34-4769-BE70-D480E3AD480C}"/>
    <cellStyle name="Normal 3 6 16 2" xfId="7253" xr:uid="{57AFB069-4473-494D-A1DE-960E5F80C9FB}"/>
    <cellStyle name="Normal 3 6 17" xfId="5143" xr:uid="{CB4BDC15-EB6E-4B63-B532-768833239188}"/>
    <cellStyle name="Normal 3 6 18" xfId="2753" xr:uid="{D35F4DCC-B504-403A-9774-5E211E538B5C}"/>
    <cellStyle name="Normal 3 6 19" xfId="2260" xr:uid="{B007C5AB-851C-4697-950A-662195A11559}"/>
    <cellStyle name="Normal 3 6 2" xfId="159" xr:uid="{102C93CF-E3A0-4EF7-A804-00D02404B398}"/>
    <cellStyle name="Normal 3 6 2 2" xfId="333" xr:uid="{36049EDE-C6A9-45DB-9A97-490E6BFFA412}"/>
    <cellStyle name="Normal 3 6 2 2 2" xfId="797" xr:uid="{E1CCD9B5-1C4C-4403-8448-4110A3B187DE}"/>
    <cellStyle name="Normal 3 6 2 2 2 2" xfId="7175" xr:uid="{399BE820-B266-4284-918D-3EC14581F3ED}"/>
    <cellStyle name="Normal 3 6 2 2 2 3" xfId="4818" xr:uid="{D07CD4D2-55F7-4C77-A9A3-811E4A286284}"/>
    <cellStyle name="Normal 3 6 2 2 3" xfId="1258" xr:uid="{67A1287E-588A-4A90-AC90-4F511F3ACB51}"/>
    <cellStyle name="Normal 3 6 2 2 3 2" xfId="6850" xr:uid="{ED68AFF1-1FCA-4BFC-A2B6-82BFFC8A0E93}"/>
    <cellStyle name="Normal 3 6 2 2 4" xfId="1719" xr:uid="{674F3D50-5C8F-4C2B-A7BD-708ECDC7DD12}"/>
    <cellStyle name="Normal 3 6 2 2 4 2" xfId="4492" xr:uid="{7DC2C560-8047-444B-8C0A-30746395F0FF}"/>
    <cellStyle name="Normal 3 6 2 2 5" xfId="2179" xr:uid="{7643F020-62A2-4A71-B5C2-94CB1DF7DB0E}"/>
    <cellStyle name="Normal 3 6 2 2 6" xfId="2641" xr:uid="{FD5C441E-B6CE-4005-AB03-EEA33DE4AE1E}"/>
    <cellStyle name="Normal 3 6 2 3" xfId="567" xr:uid="{0F3FE412-E9FF-4EA2-B45A-55C50613FAB2}"/>
    <cellStyle name="Normal 3 6 2 3 2" xfId="7005" xr:uid="{83AD4CF2-FCA1-419B-AB37-0807DEF98093}"/>
    <cellStyle name="Normal 3 6 2 3 3" xfId="4648" xr:uid="{304C04C1-87B2-4F5A-8A0D-6A1AE9111661}"/>
    <cellStyle name="Normal 3 6 2 4" xfId="1028" xr:uid="{C8AADAF6-4A7B-4251-9879-5E2CFE41DDFC}"/>
    <cellStyle name="Normal 3 6 2 4 2" xfId="7404" xr:uid="{1727C156-A532-4158-831F-A6ED3A7BB597}"/>
    <cellStyle name="Normal 3 6 2 4 3" xfId="5047" xr:uid="{ED47852D-4B98-4733-97B2-035A8AC74FB4}"/>
    <cellStyle name="Normal 3 6 2 5" xfId="1489" xr:uid="{4CB735AF-2E53-4F04-824B-7E5B9B012F58}"/>
    <cellStyle name="Normal 3 6 2 5 2" xfId="6008" xr:uid="{AEBD3759-84C4-49D6-83E5-BDC021B4D422}"/>
    <cellStyle name="Normal 3 6 2 6" xfId="1949" xr:uid="{C4326BFC-0388-47B2-B747-7E187050F2FA}"/>
    <cellStyle name="Normal 3 6 2 6 2" xfId="3642" xr:uid="{B62F582F-C250-4829-B73B-DC57A8D058BE}"/>
    <cellStyle name="Normal 3 6 2 7" xfId="2411" xr:uid="{E4B4BD33-9027-4B3E-A487-30054A568AD2}"/>
    <cellStyle name="Normal 3 6 3" xfId="235" xr:uid="{E80FEE50-B623-4057-B3C5-747AEA1982AB}"/>
    <cellStyle name="Normal 3 6 3 2" xfId="722" xr:uid="{15B1CA08-3EE0-4222-8DF8-6330A589A1B3}"/>
    <cellStyle name="Normal 3 6 3 2 2" xfId="1183" xr:uid="{0814CFF0-CADB-4C77-8DC7-1186D969B163}"/>
    <cellStyle name="Normal 3 6 3 2 2 2" xfId="7081" xr:uid="{E62C4534-6EAB-4462-A00C-C1282504FA04}"/>
    <cellStyle name="Normal 3 6 3 2 3" xfId="1644" xr:uid="{5923E069-C647-4218-AA8D-067D73F1FD6C}"/>
    <cellStyle name="Normal 3 6 3 2 3 2" xfId="4724" xr:uid="{88F0E51B-EE79-4DCB-935A-67FC0092500C}"/>
    <cellStyle name="Normal 3 6 3 2 4" xfId="2104" xr:uid="{06FDCB85-A22B-4D68-9B6F-0FB5D93B2FAD}"/>
    <cellStyle name="Normal 3 6 3 2 5" xfId="2566" xr:uid="{B9F001DB-632D-44A3-94DE-B037D022A033}"/>
    <cellStyle name="Normal 3 6 3 3" xfId="492" xr:uid="{A39509C1-EDD1-4F71-A379-09701D56C1A2}"/>
    <cellStyle name="Normal 3 6 3 3 2" xfId="7329" xr:uid="{119D7924-F101-40D6-A1A8-A6B2E262C533}"/>
    <cellStyle name="Normal 3 6 3 3 3" xfId="4972" xr:uid="{8C035042-60E8-451C-AC92-23A98A43314F}"/>
    <cellStyle name="Normal 3 6 3 4" xfId="953" xr:uid="{53BC7443-DEEA-419F-B263-60CFF5A4C474}"/>
    <cellStyle name="Normal 3 6 3 4 2" xfId="6068" xr:uid="{75F83C1E-4C0B-412A-8512-76703FBCE63E}"/>
    <cellStyle name="Normal 3 6 3 5" xfId="1414" xr:uid="{82723FFE-FFAE-46B6-8894-9FB238F16306}"/>
    <cellStyle name="Normal 3 6 3 5 2" xfId="3702" xr:uid="{C110B89D-FE4B-46AA-9A43-B4EF96206B56}"/>
    <cellStyle name="Normal 3 6 3 6" xfId="1874" xr:uid="{209E402E-DAF1-4E42-A386-C8AA9DD6C14A}"/>
    <cellStyle name="Normal 3 6 3 7" xfId="2336" xr:uid="{A8F0E720-AEC1-44FF-8DCF-C54929EB4121}"/>
    <cellStyle name="Normal 3 6 4" xfId="646" xr:uid="{11060A90-A283-4119-BB24-A30FD3ED0DD8}"/>
    <cellStyle name="Normal 3 6 4 2" xfId="1107" xr:uid="{A837C902-7E21-4243-9F56-BB385681A8E0}"/>
    <cellStyle name="Normal 3 6 4 2 2" xfId="6128" xr:uid="{CA64EE96-258C-439F-9D83-399CF8BEA147}"/>
    <cellStyle name="Normal 3 6 4 3" xfId="1568" xr:uid="{C8A4E923-32E6-49FC-8F1B-3E0C745B1F45}"/>
    <cellStyle name="Normal 3 6 4 3 2" xfId="3762" xr:uid="{8E064E66-EC4E-49BD-B7D7-9CC3D0E631CA}"/>
    <cellStyle name="Normal 3 6 4 4" xfId="2028" xr:uid="{EB006003-FC9D-4561-871C-9D631C518E05}"/>
    <cellStyle name="Normal 3 6 4 5" xfId="2490" xr:uid="{9BD412C9-75EF-4E1B-B7D2-434F89EA7E24}"/>
    <cellStyle name="Normal 3 6 5" xfId="416" xr:uid="{57DE2A02-DF0F-437C-95B5-B4312AB4710C}"/>
    <cellStyle name="Normal 3 6 5 2" xfId="6188" xr:uid="{06F185B7-B3E3-44AD-855A-85A0CBECD60E}"/>
    <cellStyle name="Normal 3 6 5 3" xfId="3822" xr:uid="{60AF503D-FB91-493D-8847-3DECA2176FC0}"/>
    <cellStyle name="Normal 3 6 6" xfId="877" xr:uid="{B529097C-FC98-4C60-BDC9-8A92374850A8}"/>
    <cellStyle name="Normal 3 6 6 2" xfId="6248" xr:uid="{83D64554-99BF-4382-AC49-996EF61200BC}"/>
    <cellStyle name="Normal 3 6 6 3" xfId="3882" xr:uid="{C31F2779-B7E9-4302-991D-43227970EE6F}"/>
    <cellStyle name="Normal 3 6 7" xfId="1338" xr:uid="{BC81169A-00E1-46F3-A77F-D76DC218B35E}"/>
    <cellStyle name="Normal 3 6 7 2" xfId="6308" xr:uid="{06178D85-2212-4350-A456-D315192BA192}"/>
    <cellStyle name="Normal 3 6 7 3" xfId="3942" xr:uid="{A0F920E1-D802-4E9B-8A47-F5A6701A6670}"/>
    <cellStyle name="Normal 3 6 8" xfId="1798" xr:uid="{040A45DE-3ACE-4669-89FC-142DD1D6D73E}"/>
    <cellStyle name="Normal 3 6 8 2" xfId="6368" xr:uid="{98CB36C8-27F7-4D3B-BA3A-F454D047C955}"/>
    <cellStyle name="Normal 3 6 8 3" xfId="4002" xr:uid="{552FE43E-9086-427E-8D62-01906E8389C2}"/>
    <cellStyle name="Normal 3 6 9" xfId="4062" xr:uid="{0EA7682C-F91E-4DC7-9F0A-20CB27D55DD3}"/>
    <cellStyle name="Normal 3 6 9 2" xfId="6428" xr:uid="{AA5242C4-B17C-41D5-AA42-8ABCB4795237}"/>
    <cellStyle name="Normal 3 7" xfId="90" xr:uid="{88867262-AADF-4092-8516-C603A051EA25}"/>
    <cellStyle name="Normal 3 7 2" xfId="191" xr:uid="{6175D455-49EB-4CAF-A24A-E6C9CB24C3C1}"/>
    <cellStyle name="Normal 3 7 2 2" xfId="365" xr:uid="{C7178E72-D20B-483A-AAD5-55E8DE6906B1}"/>
    <cellStyle name="Normal 3 7 2 2 2" xfId="829" xr:uid="{FF386FCA-0045-49B1-AB05-EA959B04FC20}"/>
    <cellStyle name="Normal 3 7 2 2 2 2" xfId="7207" xr:uid="{DBE5A9FF-533E-478B-ABBE-D611D0DE3FC8}"/>
    <cellStyle name="Normal 3 7 2 2 2 3" xfId="4850" xr:uid="{B8792BC9-EB17-4F0F-9858-6BFD4E59B6E8}"/>
    <cellStyle name="Normal 3 7 2 2 3" xfId="1290" xr:uid="{2FFAF7F3-DDA6-4FC2-95A2-F0BFDB755BA7}"/>
    <cellStyle name="Normal 3 7 2 2 3 2" xfId="6882" xr:uid="{496EF315-7991-4E1B-9C82-14BF9CDEDAA0}"/>
    <cellStyle name="Normal 3 7 2 2 4" xfId="1751" xr:uid="{FA03E6F6-CAE3-44C2-91A4-F340BF40BE76}"/>
    <cellStyle name="Normal 3 7 2 2 4 2" xfId="4524" xr:uid="{7D5B011D-24A3-4610-9ED2-1DAB0EDC7DCF}"/>
    <cellStyle name="Normal 3 7 2 2 5" xfId="2211" xr:uid="{F090805B-152B-44C5-94D8-704538D3C10D}"/>
    <cellStyle name="Normal 3 7 2 2 6" xfId="2673" xr:uid="{AE8E5E22-1CFA-4A48-942C-BE2FCBD7EA68}"/>
    <cellStyle name="Normal 3 7 2 3" xfId="599" xr:uid="{9B798561-8CE3-4879-8576-0D930546A87E}"/>
    <cellStyle name="Normal 3 7 2 3 2" xfId="7037" xr:uid="{7D748B67-F112-47B9-A7BD-DFED5F4D242C}"/>
    <cellStyle name="Normal 3 7 2 3 3" xfId="4680" xr:uid="{988109EC-8129-4904-B598-FE5FB5F78723}"/>
    <cellStyle name="Normal 3 7 2 4" xfId="1060" xr:uid="{88C517B7-FAE2-4116-BEC6-DD9CA18563BD}"/>
    <cellStyle name="Normal 3 7 2 4 2" xfId="7436" xr:uid="{290EB98C-FACD-4377-9DF9-A12777D899F5}"/>
    <cellStyle name="Normal 3 7 2 4 3" xfId="5079" xr:uid="{6218E229-86C2-46D4-8F95-EFF86966E702}"/>
    <cellStyle name="Normal 3 7 2 5" xfId="1521" xr:uid="{9DDA7EFE-D54F-49C9-9F87-9E221095B423}"/>
    <cellStyle name="Normal 3 7 2 5 2" xfId="6700" xr:uid="{1D5175EE-5C84-40E6-AAE3-A57CF1697992}"/>
    <cellStyle name="Normal 3 7 2 6" xfId="1981" xr:uid="{2DC2E813-8B90-4E8F-BBB8-A45B505564F5}"/>
    <cellStyle name="Normal 3 7 2 6 2" xfId="4334" xr:uid="{8F9D31D6-F568-46A6-AD2A-D8DBA868EAE2}"/>
    <cellStyle name="Normal 3 7 2 7" xfId="2443" xr:uid="{F0E442E4-8061-40E3-8551-FC1130F08C1B}"/>
    <cellStyle name="Normal 3 7 3" xfId="286" xr:uid="{EF322B48-0C54-453E-91FE-A9456A9BE097}"/>
    <cellStyle name="Normal 3 7 3 2" xfId="754" xr:uid="{0A1C73E1-3192-44BF-AFA8-9E883CA5F589}"/>
    <cellStyle name="Normal 3 7 3 2 2" xfId="1215" xr:uid="{69D4B3CB-0BCC-420F-AAB4-AFB641D85FDF}"/>
    <cellStyle name="Normal 3 7 3 2 2 2" xfId="7132" xr:uid="{429E9435-F31E-420C-8C04-550E389CF736}"/>
    <cellStyle name="Normal 3 7 3 2 3" xfId="1676" xr:uid="{C68B4C32-DB95-4617-92B9-1C349BBD7923}"/>
    <cellStyle name="Normal 3 7 3 2 3 2" xfId="4775" xr:uid="{1F5735ED-DC7B-4E10-8981-7D60EA2F2E10}"/>
    <cellStyle name="Normal 3 7 3 2 4" xfId="2136" xr:uid="{5C3617E9-242E-47DF-83CC-B74168407D78}"/>
    <cellStyle name="Normal 3 7 3 2 5" xfId="2598" xr:uid="{0D4CA531-93A5-4861-92A7-54CCCBD1CB0E}"/>
    <cellStyle name="Normal 3 7 3 3" xfId="524" xr:uid="{DF3F3C65-9D39-468C-9519-8BDA57B52C75}"/>
    <cellStyle name="Normal 3 7 3 3 2" xfId="7361" xr:uid="{3F578560-A423-437B-9386-6F4DC0646849}"/>
    <cellStyle name="Normal 3 7 3 3 3" xfId="5004" xr:uid="{77021A6A-798D-420A-9A3E-0758D2E20F3D}"/>
    <cellStyle name="Normal 3 7 3 4" xfId="985" xr:uid="{7B0775C6-4387-461B-B3E6-F122A549C771}"/>
    <cellStyle name="Normal 3 7 3 4 2" xfId="6806" xr:uid="{6C0D7A7A-494D-422C-A309-687600DB1097}"/>
    <cellStyle name="Normal 3 7 3 5" xfId="1446" xr:uid="{4C1B912B-E03A-405C-8DD4-6260D8BAF582}"/>
    <cellStyle name="Normal 3 7 3 5 2" xfId="4445" xr:uid="{AA10D2B0-8724-4198-80F6-FFC4887709D9}"/>
    <cellStyle name="Normal 3 7 3 6" xfId="1906" xr:uid="{0767DD24-1C0A-418C-A415-EE2A4A7E2B8D}"/>
    <cellStyle name="Normal 3 7 3 7" xfId="2368" xr:uid="{767A58DE-3F94-4B18-9C2C-86FD5EF6DC31}"/>
    <cellStyle name="Normal 3 7 4" xfId="267" xr:uid="{A14C25B9-F1B8-4243-8504-40459883C458}"/>
    <cellStyle name="Normal 3 7 4 2" xfId="678" xr:uid="{52B90E02-D7F8-49F5-A29C-678DA7638658}"/>
    <cellStyle name="Normal 3 7 4 2 2" xfId="7113" xr:uid="{8C5DB0C5-F550-423D-8F04-3A49488DFA9E}"/>
    <cellStyle name="Normal 3 7 4 3" xfId="1139" xr:uid="{F5518FCD-D033-4AE7-9FDA-22FB97B2E22F}"/>
    <cellStyle name="Normal 3 7 4 3 2" xfId="4756" xr:uid="{705C712E-7857-4C41-A181-A34FBFA7D00B}"/>
    <cellStyle name="Normal 3 7 4 4" xfId="1600" xr:uid="{37D9EBF1-67A3-45D7-B327-9482AD514465}"/>
    <cellStyle name="Normal 3 7 4 5" xfId="2060" xr:uid="{EE45BED0-2221-4783-B8A2-E66790441610}"/>
    <cellStyle name="Normal 3 7 4 6" xfId="2522" xr:uid="{A1A47977-F1C2-4D71-9908-2A4BE89F47D1}"/>
    <cellStyle name="Normal 3 7 5" xfId="448" xr:uid="{0DD57D2D-62D1-4D68-BC73-4DD9EB6DEC50}"/>
    <cellStyle name="Normal 3 7 5 2" xfId="6961" xr:uid="{F12DE4D6-DBE1-4DA3-AB29-B865724CB8C5}"/>
    <cellStyle name="Normal 3 7 5 3" xfId="4604" xr:uid="{B8A481B3-982C-401A-A78E-0F0F7724B489}"/>
    <cellStyle name="Normal 3 7 6" xfId="909" xr:uid="{AD31B7DD-AC34-4263-B407-212AEFB537AE}"/>
    <cellStyle name="Normal 3 7 6 2" xfId="7285" xr:uid="{07374AB6-7205-4BD2-BE3F-539C445D3514}"/>
    <cellStyle name="Normal 3 7 6 3" xfId="4928" xr:uid="{916554E8-F961-468F-8FCA-3A238DCD786B}"/>
    <cellStyle name="Normal 3 7 7" xfId="1370" xr:uid="{410CCB68-2D2F-424A-9D12-06C0E6656718}"/>
    <cellStyle name="Normal 3 7 7 2" xfId="5155" xr:uid="{438E8F41-55BE-4A28-A355-10F5C05A48CB}"/>
    <cellStyle name="Normal 3 7 8" xfId="1830" xr:uid="{FAAE511B-C886-43BD-93F7-65CF65E4550E}"/>
    <cellStyle name="Normal 3 7 8 2" xfId="2765" xr:uid="{25EEF095-1D2C-4754-A3BB-AEA676374670}"/>
    <cellStyle name="Normal 3 7 9" xfId="2292" xr:uid="{8212C92E-A934-494A-A2F5-B8EDAD5C1D82}"/>
    <cellStyle name="Normal 3 8" xfId="129" xr:uid="{94E0FA89-0D37-46E0-B17B-219CF5B8D643}"/>
    <cellStyle name="Normal 3 8 2" xfId="377" xr:uid="{16D2D05E-3F30-4888-B17F-CE31BF24127E}"/>
    <cellStyle name="Normal 3 8 2 2" xfId="840" xr:uid="{7510573E-28AA-439A-AD3E-D854722CDEBA}"/>
    <cellStyle name="Normal 3 8 2 2 2" xfId="7218" xr:uid="{EF9CDD86-EC02-4352-B78A-CFD16BAE67A7}"/>
    <cellStyle name="Normal 3 8 2 2 3" xfId="4861" xr:uid="{CF3654F0-38F3-4386-89ED-5BE108A2EFE7}"/>
    <cellStyle name="Normal 3 8 2 3" xfId="1301" xr:uid="{5DCC7B95-304C-43AF-B4A1-43A3E1D82410}"/>
    <cellStyle name="Normal 3 8 2 3 2" xfId="6893" xr:uid="{497C5C15-1F59-44CB-8CB4-ABFD3945B46F}"/>
    <cellStyle name="Normal 3 8 2 4" xfId="1762" xr:uid="{4DF489FD-91FB-46FB-B256-0313B1E27CFB}"/>
    <cellStyle name="Normal 3 8 2 4 2" xfId="4535" xr:uid="{346AB518-4DAD-4410-B15A-DC3A4569D538}"/>
    <cellStyle name="Normal 3 8 2 5" xfId="2222" xr:uid="{E7B4E8FE-B20C-4882-BF67-7BC491EF342A}"/>
    <cellStyle name="Normal 3 8 2 6" xfId="2684" xr:uid="{B6A22569-D820-4680-9FBD-64FE3B0AEDC2}"/>
    <cellStyle name="Normal 3 8 3" xfId="610" xr:uid="{64638F8F-4FB6-441A-8904-631711A029F5}"/>
    <cellStyle name="Normal 3 8 3 2" xfId="6975" xr:uid="{5EC33777-FC95-4F82-B224-8FFE74F9E568}"/>
    <cellStyle name="Normal 3 8 3 3" xfId="4618" xr:uid="{882E9F9E-46A1-4B9E-B840-5D4EB8FC69DE}"/>
    <cellStyle name="Normal 3 8 4" xfId="1071" xr:uid="{743EAC30-EDF3-4775-B267-4AFA10DFF506}"/>
    <cellStyle name="Normal 3 8 4 2" xfId="7447" xr:uid="{A27BB2E2-E82B-4234-99C0-ED72BEB0DC2D}"/>
    <cellStyle name="Normal 3 8 4 3" xfId="5090" xr:uid="{E0250D6E-B1CE-496D-A2C4-D91279B0AB22}"/>
    <cellStyle name="Normal 3 8 5" xfId="1532" xr:uid="{60FEDEC0-6A9B-43DF-BE94-E32017888E27}"/>
    <cellStyle name="Normal 3 8 5 2" xfId="5179" xr:uid="{65CA9CEC-BF7E-4EDF-84A8-AC548F527BA2}"/>
    <cellStyle name="Normal 3 8 6" xfId="1992" xr:uid="{667FF3A1-8496-4F53-A3DD-C41F1095FB6A}"/>
    <cellStyle name="Normal 3 8 6 2" xfId="2789" xr:uid="{B8C54DCB-7AB0-4BD2-BDFD-9FA5568D7C3E}"/>
    <cellStyle name="Normal 3 8 7" xfId="2454" xr:uid="{6906CFBE-B451-45B4-AF87-E1AA59992E10}"/>
    <cellStyle name="Normal 3 9" xfId="205" xr:uid="{0307B000-8EF8-4737-9E3B-BA891EC6A117}"/>
    <cellStyle name="Normal 3 9 2" xfId="692" xr:uid="{781A860C-D82F-41FF-BBEE-79DD3E270B6F}"/>
    <cellStyle name="Normal 3 9 2 2" xfId="1153" xr:uid="{14C0517F-3F8D-4D6B-808D-BAC76886EE67}"/>
    <cellStyle name="Normal 3 9 2 2 2" xfId="7051" xr:uid="{7D1917FE-9C1D-4707-B112-B9EBA06E1E88}"/>
    <cellStyle name="Normal 3 9 2 3" xfId="1614" xr:uid="{5FD78698-B265-4F83-BCF4-1FE323894718}"/>
    <cellStyle name="Normal 3 9 2 3 2" xfId="4694" xr:uid="{5E56420F-63B7-4F3F-B2DA-EBBE73872002}"/>
    <cellStyle name="Normal 3 9 2 4" xfId="2074" xr:uid="{18F5722F-FF53-45DB-B402-7D76AB53D198}"/>
    <cellStyle name="Normal 3 9 2 5" xfId="2536" xr:uid="{712AF610-0B62-414F-99A0-2EC33311BF33}"/>
    <cellStyle name="Normal 3 9 3" xfId="462" xr:uid="{7FDD93D5-03AF-4110-AC79-0A83724FB570}"/>
    <cellStyle name="Normal 3 9 3 2" xfId="7299" xr:uid="{950AD1C7-06CC-4F8B-B6D1-222926AD59FA}"/>
    <cellStyle name="Normal 3 9 3 3" xfId="4942" xr:uid="{50A90CBE-C85C-4415-B26D-28B0CC090B9B}"/>
    <cellStyle name="Normal 3 9 4" xfId="923" xr:uid="{910C480A-79CF-41BF-A091-8B1B76E12CE0}"/>
    <cellStyle name="Normal 3 9 4 2" xfId="5203" xr:uid="{5E8EEFCA-5CA9-4C27-8D28-0A18DABC625B}"/>
    <cellStyle name="Normal 3 9 5" xfId="1384" xr:uid="{A91C333A-6D3A-4716-BCBB-C549E7677BD8}"/>
    <cellStyle name="Normal 3 9 5 2" xfId="2813" xr:uid="{0B23F799-F0ED-42C9-AB1E-D6462370026D}"/>
    <cellStyle name="Normal 3 9 6" xfId="1844" xr:uid="{2DAFA6CC-66F2-4266-B61B-E02F39308AE7}"/>
    <cellStyle name="Normal 3 9 7" xfId="2306" xr:uid="{7B464DF9-71EF-4155-85F4-0A26646CC74C}"/>
    <cellStyle name="Normal 31" xfId="2226" xr:uid="{CD884B24-B7F7-4C38-8FEE-0656997F1247}"/>
    <cellStyle name="Normal 32" xfId="2227" xr:uid="{6ED9F4FB-DAB2-4747-985B-BD024B80956D}"/>
    <cellStyle name="Normal 4" xfId="29" xr:uid="{E5FD7E36-AA6D-48F3-A22C-5BA54A7F2525}"/>
    <cellStyle name="Normal 4 2" xfId="48" xr:uid="{99FF3AF2-BEA4-4693-8DC6-26F686E3D458}"/>
    <cellStyle name="Normal 4 3" xfId="96" xr:uid="{A3CB5F3C-A687-459C-AE8D-7CDC86A35B06}"/>
    <cellStyle name="Normal 4 4" xfId="2708" xr:uid="{936E793E-1149-472A-9FFF-E76F43B800F0}"/>
    <cellStyle name="Normal 5" xfId="2" xr:uid="{954920C9-305B-4226-B94C-E91E00C5FAA4}"/>
    <cellStyle name="Normal 5 2" xfId="107" xr:uid="{5267DE45-D6D2-41B7-AB2F-93922CFF309D}"/>
    <cellStyle name="Normal 5 2 2" xfId="3355" xr:uid="{3F7A96AD-C525-476D-A15E-1F9FECA36FAA}"/>
    <cellStyle name="Normal 5 2 3" xfId="2718" xr:uid="{F8BCCF5A-0E43-4D56-A60F-6130AB42266A}"/>
    <cellStyle name="Normal 5 3" xfId="104" xr:uid="{35CDFB03-E263-463F-BAE9-68FA34825FFB}"/>
    <cellStyle name="Normal 5 4" xfId="2707" xr:uid="{A1B00031-E995-4C81-9053-AE463D7C663D}"/>
    <cellStyle name="Normal 5 4 2" xfId="5111" xr:uid="{901A7ECE-9707-498D-BDF8-AA786B97CA02}"/>
    <cellStyle name="Normal 6" xfId="109" xr:uid="{B15C5CB1-7A03-4B01-A8E5-480CAFA34CF8}"/>
    <cellStyle name="Normal 6 2" xfId="114" xr:uid="{97500012-B34C-4E6A-814F-E320A8978048}"/>
    <cellStyle name="Normal 6 2 2" xfId="3360" xr:uid="{22B50139-E008-4033-96BB-50C20748F6E0}"/>
    <cellStyle name="Normal 6 2 3" xfId="2720" xr:uid="{83F662C5-A5CF-4C42-9690-108011671C12}"/>
    <cellStyle name="Normal 6 3" xfId="3359" xr:uid="{FE4892B3-FFBD-4823-A302-B9F2834C7352}"/>
    <cellStyle name="Normal 6 4" xfId="3357" xr:uid="{080B22F6-4F27-4C19-9A2D-429BCFF077D3}"/>
    <cellStyle name="Normal 6 5" xfId="2709" xr:uid="{D53941B2-20A2-4BBD-8FCD-4550C107A7A0}"/>
    <cellStyle name="Normal 6 5 2" xfId="5112" xr:uid="{EF5B4BD4-E7E8-409C-B50A-8E4744207581}"/>
    <cellStyle name="Normal 7" xfId="112" xr:uid="{C6C99E0D-D9D9-4885-9F0E-61AAF0E96557}"/>
    <cellStyle name="Normal 7 2" xfId="2722" xr:uid="{127B7199-40DC-44DD-9205-1C281E782AA5}"/>
    <cellStyle name="Normal 7 2 2" xfId="3370" xr:uid="{56ACB280-254A-4FAE-9035-B585067EB937}"/>
    <cellStyle name="Normal 7 3" xfId="3368" xr:uid="{A7352601-AD0D-424A-8D84-E9DDBA150DC6}"/>
    <cellStyle name="Normal 7 4" xfId="3362" xr:uid="{DADE5957-3DDD-49AE-AC56-B07BE3D3A6CF}"/>
    <cellStyle name="Normal 7 5" xfId="2711" xr:uid="{D87135AE-818C-4BF5-AD48-06F9B6B9F691}"/>
    <cellStyle name="Normal 7 5 2" xfId="5114" xr:uid="{72AF6AF4-EB2C-4717-AD2D-2FD59C58B67E}"/>
    <cellStyle name="Normal 8" xfId="123" xr:uid="{C5B89A37-0929-4413-A912-CB80F6E138B1}"/>
    <cellStyle name="Normal 8 2" xfId="2725" xr:uid="{2EB6E96B-D993-48E0-9BB5-27EEA1FB3F1D}"/>
    <cellStyle name="Normal 9" xfId="93" xr:uid="{01EBF8EB-B932-4ABD-BC77-B09E05BA4D26}"/>
    <cellStyle name="Normal 9 10" xfId="2295" xr:uid="{9645DFCF-2D45-4998-99BE-9BFFBCB866A8}"/>
    <cellStyle name="Normal 9 2" xfId="194" xr:uid="{9F78BEF2-C766-457C-8BC0-355337136D9A}"/>
    <cellStyle name="Normal 9 2 2" xfId="368" xr:uid="{4AFE5516-62ED-430F-8ABA-9CB995B524AF}"/>
    <cellStyle name="Normal 9 2 2 2" xfId="832" xr:uid="{15BA0737-DAF4-4701-86DB-1E2F8C522B2D}"/>
    <cellStyle name="Normal 9 2 2 2 2" xfId="7210" xr:uid="{B8F4BF25-D193-4D41-B70A-C1DAD316A08C}"/>
    <cellStyle name="Normal 9 2 2 2 3" xfId="4853" xr:uid="{4E3F445E-F96A-4E09-8961-775524D9191C}"/>
    <cellStyle name="Normal 9 2 2 3" xfId="1293" xr:uid="{02AE0249-71CA-447E-A0D1-D5D78AF1EB73}"/>
    <cellStyle name="Normal 9 2 2 3 2" xfId="6885" xr:uid="{AF68D133-CDA8-4637-8573-48346D99E24E}"/>
    <cellStyle name="Normal 9 2 2 4" xfId="1754" xr:uid="{5B8A03D6-41E3-4708-962C-C7843F8202E8}"/>
    <cellStyle name="Normal 9 2 2 4 2" xfId="4527" xr:uid="{D67A0DDA-DACA-4D42-A1B7-D9FD1BE32E0B}"/>
    <cellStyle name="Normal 9 2 2 5" xfId="2214" xr:uid="{D4C372F1-6013-4BD3-A0ED-5CB6683A4855}"/>
    <cellStyle name="Normal 9 2 2 6" xfId="2676" xr:uid="{D70B0B51-D8D9-4387-AFB1-F52AFB733756}"/>
    <cellStyle name="Normal 9 2 3" xfId="602" xr:uid="{B88731AA-9187-4E86-94C5-5AD3EED7F819}"/>
    <cellStyle name="Normal 9 2 3 2" xfId="7040" xr:uid="{B4B88604-0275-478C-8037-DD4D020CADB5}"/>
    <cellStyle name="Normal 9 2 3 3" xfId="4683" xr:uid="{DDD82A96-80E6-4B3E-B6A7-72E5BF9216D4}"/>
    <cellStyle name="Normal 9 2 4" xfId="1063" xr:uid="{ED3BAFE6-4F61-4BF2-A163-7339F5991236}"/>
    <cellStyle name="Normal 9 2 4 2" xfId="7439" xr:uid="{1C96112D-1E6E-49BC-9C25-498E4A5892CA}"/>
    <cellStyle name="Normal 9 2 4 3" xfId="5082" xr:uid="{EAAAB993-3250-4692-9E4B-A6FB7EE6E359}"/>
    <cellStyle name="Normal 9 2 5" xfId="1524" xr:uid="{1BE86C8A-ACB4-498C-BB15-23232D2CC7BC}"/>
    <cellStyle name="Normal 9 2 5 2" xfId="2726" xr:uid="{EAD99B9F-5165-41F8-A3A4-A90297952675}"/>
    <cellStyle name="Normal 9 2 6" xfId="1984" xr:uid="{A4F8D770-01B0-4967-91E8-82773C179B05}"/>
    <cellStyle name="Normal 9 2 7" xfId="2446" xr:uid="{C0B824C3-D362-4C1B-A65B-01B2CB4C5BC7}"/>
    <cellStyle name="Normal 9 3" xfId="289" xr:uid="{36FC9662-C51F-4085-9823-C56802694426}"/>
    <cellStyle name="Normal 9 3 2" xfId="757" xr:uid="{55B87669-75F3-4263-84CC-73A5F064BD2A}"/>
    <cellStyle name="Normal 9 3 2 2" xfId="1218" xr:uid="{04D81718-91A0-49C4-873A-307A5F368001}"/>
    <cellStyle name="Normal 9 3 2 2 2" xfId="7135" xr:uid="{85BF50AD-0C1F-4255-A74E-6EA2CA668743}"/>
    <cellStyle name="Normal 9 3 2 3" xfId="1679" xr:uid="{E6A5D7FF-E620-4D8F-96E3-5AD13C864CFC}"/>
    <cellStyle name="Normal 9 3 2 3 2" xfId="4778" xr:uid="{FB4AEE55-51AC-4C4E-9A8D-4C14C9B4C730}"/>
    <cellStyle name="Normal 9 3 2 4" xfId="2139" xr:uid="{6B3D49F0-EC91-4380-BA78-18AB12CB263D}"/>
    <cellStyle name="Normal 9 3 2 5" xfId="2601" xr:uid="{015F83D5-C298-428F-B388-E38728BBDDC7}"/>
    <cellStyle name="Normal 9 3 3" xfId="527" xr:uid="{FB516624-3B84-4004-812B-0DA565CA6C94}"/>
    <cellStyle name="Normal 9 3 3 2" xfId="7364" xr:uid="{D03A1BE1-5EC5-47BC-9D6B-641484D6B953}"/>
    <cellStyle name="Normal 9 3 3 3" xfId="5007" xr:uid="{E45AB0F9-6C5B-407A-BA09-7EE03AC67AB3}"/>
    <cellStyle name="Normal 9 3 4" xfId="988" xr:uid="{3D3C4EAF-DCB1-4F28-B9D9-61DFD073BFA7}"/>
    <cellStyle name="Normal 9 3 4 2" xfId="6703" xr:uid="{B95B0EEE-1742-488A-9F6E-7D32EC1B5178}"/>
    <cellStyle name="Normal 9 3 5" xfId="1449" xr:uid="{CE1E05DD-64C8-4D81-A120-2D2E44A91009}"/>
    <cellStyle name="Normal 9 3 5 2" xfId="4337" xr:uid="{3CCC509C-ED85-425B-941B-50969671B408}"/>
    <cellStyle name="Normal 9 3 6" xfId="1909" xr:uid="{FB13F518-5A19-4D9E-8FEC-9276D7DBC728}"/>
    <cellStyle name="Normal 9 3 7" xfId="2371" xr:uid="{18E56A3C-2FB2-4542-B2AA-9CECFC45FBAA}"/>
    <cellStyle name="Normal 9 4" xfId="270" xr:uid="{8649DDDD-64A6-4834-9256-C6E433654604}"/>
    <cellStyle name="Normal 9 4 2" xfId="681" xr:uid="{DF2CE75B-AFD6-49F1-931A-5EF54F43C757}"/>
    <cellStyle name="Normal 9 4 2 2" xfId="7116" xr:uid="{9C91C477-9FA6-443F-B365-F3D221C3F751}"/>
    <cellStyle name="Normal 9 4 2 3" xfId="4759" xr:uid="{1D3320D1-6E12-49A7-B43B-E8737189C075}"/>
    <cellStyle name="Normal 9 4 3" xfId="1142" xr:uid="{A12E694E-4C68-4758-AEF8-D9D2FBEFEB61}"/>
    <cellStyle name="Normal 9 4 3 2" xfId="5116" xr:uid="{CE049FED-B574-47E3-B3B7-45D888D6C1CD}"/>
    <cellStyle name="Normal 9 4 4" xfId="1603" xr:uid="{6400B71C-B85E-412E-ADE3-E41D56648E00}"/>
    <cellStyle name="Normal 9 4 4 2" xfId="2713" xr:uid="{514FFD93-28EF-44F5-A667-4987897C9F4F}"/>
    <cellStyle name="Normal 9 4 5" xfId="2063" xr:uid="{195FD8D8-3F5F-4DCC-AAED-C61AAED858D0}"/>
    <cellStyle name="Normal 9 4 6" xfId="2525" xr:uid="{97C82A33-0E59-4729-A3D2-DF456E55CF75}"/>
    <cellStyle name="Normal 9 5" xfId="451" xr:uid="{8C329397-B76C-436F-8696-4344D010918A}"/>
    <cellStyle name="Normal 9 5 2" xfId="6809" xr:uid="{919D2241-AC0F-4DA4-99FE-FB84745B33D2}"/>
    <cellStyle name="Normal 9 5 3" xfId="4448" xr:uid="{FB471C2B-86D8-46F3-BAFA-332EC9E67376}"/>
    <cellStyle name="Normal 9 6" xfId="912" xr:uid="{E3AF20BE-7720-483A-A1ED-C047E1A61FE7}"/>
    <cellStyle name="Normal 9 6 2" xfId="6964" xr:uid="{551AFB3C-8E2B-49E4-AA1C-E15C7AEE24E8}"/>
    <cellStyle name="Normal 9 6 3" xfId="4607" xr:uid="{D08EE3C1-336D-4A67-B647-151E49C6F5BA}"/>
    <cellStyle name="Normal 9 7" xfId="1373" xr:uid="{0D4F8357-F6E6-4AB2-B4FB-FADB1B0FCF6D}"/>
    <cellStyle name="Normal 9 7 2" xfId="7288" xr:uid="{E87E69F7-451E-40F9-AC82-E18BE3741C3E}"/>
    <cellStyle name="Normal 9 7 3" xfId="4931" xr:uid="{322E9859-3F5E-44DF-911B-2D782935E58A}"/>
    <cellStyle name="Normal 9 8" xfId="1833" xr:uid="{DA3B34F9-582A-4434-8F5E-E657BC3711C0}"/>
    <cellStyle name="Normal 9 8 2" xfId="5102" xr:uid="{E6AA4A72-EA75-4D15-BBF4-61A74C38D2C6}"/>
    <cellStyle name="Normal 9 9" xfId="2698" xr:uid="{2F939EDE-92CC-454B-A439-B6A4231CC686}"/>
    <cellStyle name="Porcentaje 2" xfId="301" xr:uid="{A3CADB66-39AD-4E16-9BBC-0A370B7D16D3}"/>
    <cellStyle name="Porcentual 2" xfId="11" xr:uid="{ABDF9BCB-CDCD-4CC0-B151-57B1C4EFE60C}"/>
    <cellStyle name="Porcentual 2 2" xfId="34" xr:uid="{E28F271D-816E-4951-83A3-C18E9DBD5F8B}"/>
    <cellStyle name="Título 4" xfId="103" xr:uid="{4DB1F1C1-C198-4EC2-8EDA-095B99E1CF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323849</xdr:colOff>
      <xdr:row>0</xdr:row>
      <xdr:rowOff>9525</xdr:rowOff>
    </xdr:from>
    <xdr:ext cx="1438275" cy="895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49" y="9525"/>
          <a:ext cx="1438275" cy="895350"/>
        </a:xfrm>
        <a:prstGeom prst="rect">
          <a:avLst/>
        </a:prstGeom>
        <a:noFill/>
      </xdr:spPr>
    </xdr:pic>
    <xdr:clientData fLocksWithSheet="0"/>
  </xdr:oneCellAnchor>
  <xdr:twoCellAnchor>
    <xdr:from>
      <xdr:col>9</xdr:col>
      <xdr:colOff>704850</xdr:colOff>
      <xdr:row>1</xdr:row>
      <xdr:rowOff>104775</xdr:rowOff>
    </xdr:from>
    <xdr:to>
      <xdr:col>14</xdr:col>
      <xdr:colOff>228600</xdr:colOff>
      <xdr:row>6</xdr:row>
      <xdr:rowOff>66675</xdr:rowOff>
    </xdr:to>
    <xdr:grpSp>
      <xdr:nvGrpSpPr>
        <xdr:cNvPr id="5" name="Group 1258">
          <a:extLst>
            <a:ext uri="{FF2B5EF4-FFF2-40B4-BE49-F238E27FC236}">
              <a16:creationId xmlns:a16="http://schemas.microsoft.com/office/drawing/2014/main" id="{600DD8AE-D799-4A11-A959-A345D894FB05}"/>
            </a:ext>
          </a:extLst>
        </xdr:cNvPr>
        <xdr:cNvGrpSpPr/>
      </xdr:nvGrpSpPr>
      <xdr:grpSpPr>
        <a:xfrm>
          <a:off x="17478375" y="295275"/>
          <a:ext cx="3352800" cy="914400"/>
          <a:chOff x="0" y="0"/>
          <a:chExt cx="2414024" cy="603986"/>
        </a:xfrm>
      </xdr:grpSpPr>
      <xdr:sp macro="" textlink="">
        <xdr:nvSpPr>
          <xdr:cNvPr id="6" name="Shape 31">
            <a:extLst>
              <a:ext uri="{FF2B5EF4-FFF2-40B4-BE49-F238E27FC236}">
                <a16:creationId xmlns:a16="http://schemas.microsoft.com/office/drawing/2014/main" id="{6136A66E-D645-061F-2B6A-843B5E0CF5AF}"/>
              </a:ext>
            </a:extLst>
          </xdr:cNvPr>
          <xdr:cNvSpPr/>
        </xdr:nvSpPr>
        <xdr:spPr>
          <a:xfrm>
            <a:off x="83426" y="463321"/>
            <a:ext cx="259817" cy="140665"/>
          </a:xfrm>
          <a:custGeom>
            <a:avLst/>
            <a:gdLst/>
            <a:ahLst/>
            <a:cxnLst/>
            <a:rect l="0" t="0" r="0" b="0"/>
            <a:pathLst>
              <a:path w="259817" h="140665">
                <a:moveTo>
                  <a:pt x="259817" y="0"/>
                </a:moveTo>
                <a:lnTo>
                  <a:pt x="259817" y="140665"/>
                </a:lnTo>
                <a:lnTo>
                  <a:pt x="0" y="140144"/>
                </a:lnTo>
                <a:lnTo>
                  <a:pt x="25981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" name="Shape 32">
            <a:extLst>
              <a:ext uri="{FF2B5EF4-FFF2-40B4-BE49-F238E27FC236}">
                <a16:creationId xmlns:a16="http://schemas.microsoft.com/office/drawing/2014/main" id="{DEB997F5-3357-FEFD-ECE2-91C22A26930B}"/>
              </a:ext>
            </a:extLst>
          </xdr:cNvPr>
          <xdr:cNvSpPr/>
        </xdr:nvSpPr>
        <xdr:spPr>
          <a:xfrm>
            <a:off x="0" y="218199"/>
            <a:ext cx="343243" cy="365087"/>
          </a:xfrm>
          <a:custGeom>
            <a:avLst/>
            <a:gdLst/>
            <a:ahLst/>
            <a:cxnLst/>
            <a:rect l="0" t="0" r="0" b="0"/>
            <a:pathLst>
              <a:path w="343243" h="365087">
                <a:moveTo>
                  <a:pt x="343243" y="0"/>
                </a:moveTo>
                <a:lnTo>
                  <a:pt x="343243" y="161798"/>
                </a:lnTo>
                <a:cubicBezTo>
                  <a:pt x="170447" y="269164"/>
                  <a:pt x="56032" y="336931"/>
                  <a:pt x="0" y="365087"/>
                </a:cubicBezTo>
                <a:lnTo>
                  <a:pt x="0" y="252666"/>
                </a:lnTo>
                <a:lnTo>
                  <a:pt x="34324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" name="Shape 33">
            <a:extLst>
              <a:ext uri="{FF2B5EF4-FFF2-40B4-BE49-F238E27FC236}">
                <a16:creationId xmlns:a16="http://schemas.microsoft.com/office/drawing/2014/main" id="{4167F0F3-773D-20EC-3FAB-89A32D97A8DE}"/>
              </a:ext>
            </a:extLst>
          </xdr:cNvPr>
          <xdr:cNvSpPr/>
        </xdr:nvSpPr>
        <xdr:spPr>
          <a:xfrm>
            <a:off x="0" y="0"/>
            <a:ext cx="343243" cy="413423"/>
          </a:xfrm>
          <a:custGeom>
            <a:avLst/>
            <a:gdLst/>
            <a:ahLst/>
            <a:cxnLst/>
            <a:rect l="0" t="0" r="0" b="0"/>
            <a:pathLst>
              <a:path w="343243" h="413423">
                <a:moveTo>
                  <a:pt x="343243" y="0"/>
                </a:moveTo>
                <a:lnTo>
                  <a:pt x="343243" y="161582"/>
                </a:lnTo>
                <a:lnTo>
                  <a:pt x="0" y="413423"/>
                </a:lnTo>
                <a:lnTo>
                  <a:pt x="0" y="297383"/>
                </a:lnTo>
                <a:lnTo>
                  <a:pt x="34324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" name="Shape 34">
            <a:extLst>
              <a:ext uri="{FF2B5EF4-FFF2-40B4-BE49-F238E27FC236}">
                <a16:creationId xmlns:a16="http://schemas.microsoft.com/office/drawing/2014/main" id="{8E0DA6C2-D52F-D0B0-1BC7-DCDB26F4A13A}"/>
              </a:ext>
            </a:extLst>
          </xdr:cNvPr>
          <xdr:cNvSpPr/>
        </xdr:nvSpPr>
        <xdr:spPr>
          <a:xfrm>
            <a:off x="343244" y="463316"/>
            <a:ext cx="237134" cy="140665"/>
          </a:xfrm>
          <a:custGeom>
            <a:avLst/>
            <a:gdLst/>
            <a:ahLst/>
            <a:cxnLst/>
            <a:rect l="0" t="0" r="0" b="0"/>
            <a:pathLst>
              <a:path w="237134" h="140665">
                <a:moveTo>
                  <a:pt x="0" y="0"/>
                </a:moveTo>
                <a:lnTo>
                  <a:pt x="237134" y="140157"/>
                </a:lnTo>
                <a:lnTo>
                  <a:pt x="0" y="14066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" name="Shape 35">
            <a:extLst>
              <a:ext uri="{FF2B5EF4-FFF2-40B4-BE49-F238E27FC236}">
                <a16:creationId xmlns:a16="http://schemas.microsoft.com/office/drawing/2014/main" id="{CEDA98BA-01D2-F5B6-FB9A-0876843AACDB}"/>
              </a:ext>
            </a:extLst>
          </xdr:cNvPr>
          <xdr:cNvSpPr/>
        </xdr:nvSpPr>
        <xdr:spPr>
          <a:xfrm>
            <a:off x="343244" y="218205"/>
            <a:ext cx="347485" cy="379882"/>
          </a:xfrm>
          <a:custGeom>
            <a:avLst/>
            <a:gdLst/>
            <a:ahLst/>
            <a:cxnLst/>
            <a:rect l="0" t="0" r="0" b="0"/>
            <a:pathLst>
              <a:path w="347485" h="379882">
                <a:moveTo>
                  <a:pt x="0" y="0"/>
                </a:moveTo>
                <a:lnTo>
                  <a:pt x="340754" y="254013"/>
                </a:lnTo>
                <a:lnTo>
                  <a:pt x="347485" y="379882"/>
                </a:lnTo>
                <a:lnTo>
                  <a:pt x="0" y="1617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" name="Shape 36">
            <a:extLst>
              <a:ext uri="{FF2B5EF4-FFF2-40B4-BE49-F238E27FC236}">
                <a16:creationId xmlns:a16="http://schemas.microsoft.com/office/drawing/2014/main" id="{80C8A79C-E7CE-6778-7177-EE29261BA524}"/>
              </a:ext>
            </a:extLst>
          </xdr:cNvPr>
          <xdr:cNvSpPr/>
        </xdr:nvSpPr>
        <xdr:spPr>
          <a:xfrm>
            <a:off x="343244" y="7"/>
            <a:ext cx="338061" cy="412382"/>
          </a:xfrm>
          <a:custGeom>
            <a:avLst/>
            <a:gdLst/>
            <a:ahLst/>
            <a:cxnLst/>
            <a:rect l="0" t="0" r="0" b="0"/>
            <a:pathLst>
              <a:path w="338061" h="412382">
                <a:moveTo>
                  <a:pt x="0" y="0"/>
                </a:moveTo>
                <a:lnTo>
                  <a:pt x="331648" y="298310"/>
                </a:lnTo>
                <a:lnTo>
                  <a:pt x="338061" y="412382"/>
                </a:lnTo>
                <a:lnTo>
                  <a:pt x="0" y="1615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" name="Shape 37">
            <a:extLst>
              <a:ext uri="{FF2B5EF4-FFF2-40B4-BE49-F238E27FC236}">
                <a16:creationId xmlns:a16="http://schemas.microsoft.com/office/drawing/2014/main" id="{EF2BA270-D7E9-8B9E-B035-FEF2FD9C2DE4}"/>
              </a:ext>
            </a:extLst>
          </xdr:cNvPr>
          <xdr:cNvSpPr/>
        </xdr:nvSpPr>
        <xdr:spPr>
          <a:xfrm>
            <a:off x="562994" y="156820"/>
            <a:ext cx="107963" cy="122974"/>
          </a:xfrm>
          <a:custGeom>
            <a:avLst/>
            <a:gdLst/>
            <a:ahLst/>
            <a:cxnLst/>
            <a:rect l="0" t="0" r="0" b="0"/>
            <a:pathLst>
              <a:path w="107963" h="122974">
                <a:moveTo>
                  <a:pt x="101854" y="0"/>
                </a:moveTo>
                <a:lnTo>
                  <a:pt x="107963" y="122974"/>
                </a:lnTo>
                <a:lnTo>
                  <a:pt x="0" y="26391"/>
                </a:lnTo>
                <a:lnTo>
                  <a:pt x="10185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3" name="Shape 38">
            <a:extLst>
              <a:ext uri="{FF2B5EF4-FFF2-40B4-BE49-F238E27FC236}">
                <a16:creationId xmlns:a16="http://schemas.microsoft.com/office/drawing/2014/main" id="{902F09FE-C70F-9C16-BB52-E4786974A858}"/>
              </a:ext>
            </a:extLst>
          </xdr:cNvPr>
          <xdr:cNvSpPr/>
        </xdr:nvSpPr>
        <xdr:spPr>
          <a:xfrm>
            <a:off x="674585" y="158267"/>
            <a:ext cx="282689" cy="439509"/>
          </a:xfrm>
          <a:custGeom>
            <a:avLst/>
            <a:gdLst/>
            <a:ahLst/>
            <a:cxnLst/>
            <a:rect l="0" t="0" r="0" b="0"/>
            <a:pathLst>
              <a:path w="282689" h="439509">
                <a:moveTo>
                  <a:pt x="0" y="0"/>
                </a:moveTo>
                <a:lnTo>
                  <a:pt x="252667" y="108585"/>
                </a:lnTo>
                <a:lnTo>
                  <a:pt x="282689" y="439509"/>
                </a:lnTo>
                <a:lnTo>
                  <a:pt x="25667" y="43950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4" name="Shape 39">
            <a:extLst>
              <a:ext uri="{FF2B5EF4-FFF2-40B4-BE49-F238E27FC236}">
                <a16:creationId xmlns:a16="http://schemas.microsoft.com/office/drawing/2014/main" id="{86F25FE9-EAE7-AA93-2502-1BDBC7902C89}"/>
              </a:ext>
            </a:extLst>
          </xdr:cNvPr>
          <xdr:cNvSpPr/>
        </xdr:nvSpPr>
        <xdr:spPr>
          <a:xfrm>
            <a:off x="1021864" y="430743"/>
            <a:ext cx="132423" cy="163767"/>
          </a:xfrm>
          <a:custGeom>
            <a:avLst/>
            <a:gdLst/>
            <a:ahLst/>
            <a:cxnLst/>
            <a:rect l="0" t="0" r="0" b="0"/>
            <a:pathLst>
              <a:path w="132423" h="163767">
                <a:moveTo>
                  <a:pt x="84595" y="0"/>
                </a:moveTo>
                <a:cubicBezTo>
                  <a:pt x="103543" y="0"/>
                  <a:pt x="120917" y="5639"/>
                  <a:pt x="132423" y="13538"/>
                </a:cubicBezTo>
                <a:lnTo>
                  <a:pt x="120015" y="52781"/>
                </a:lnTo>
                <a:cubicBezTo>
                  <a:pt x="112573" y="46698"/>
                  <a:pt x="101740" y="41059"/>
                  <a:pt x="86855" y="41059"/>
                </a:cubicBezTo>
                <a:cubicBezTo>
                  <a:pt x="62941" y="41059"/>
                  <a:pt x="46926" y="58649"/>
                  <a:pt x="46926" y="81661"/>
                </a:cubicBezTo>
                <a:cubicBezTo>
                  <a:pt x="46926" y="105118"/>
                  <a:pt x="62941" y="122707"/>
                  <a:pt x="86855" y="122707"/>
                </a:cubicBezTo>
                <a:cubicBezTo>
                  <a:pt x="101740" y="122707"/>
                  <a:pt x="112573" y="117069"/>
                  <a:pt x="120015" y="110985"/>
                </a:cubicBezTo>
                <a:lnTo>
                  <a:pt x="132423" y="150228"/>
                </a:lnTo>
                <a:cubicBezTo>
                  <a:pt x="120917" y="158128"/>
                  <a:pt x="103543" y="163767"/>
                  <a:pt x="84595" y="163767"/>
                </a:cubicBezTo>
                <a:cubicBezTo>
                  <a:pt x="33388" y="163767"/>
                  <a:pt x="0" y="127445"/>
                  <a:pt x="0" y="81661"/>
                </a:cubicBezTo>
                <a:cubicBezTo>
                  <a:pt x="0" y="36322"/>
                  <a:pt x="33388" y="0"/>
                  <a:pt x="84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5" name="Shape 40">
            <a:extLst>
              <a:ext uri="{FF2B5EF4-FFF2-40B4-BE49-F238E27FC236}">
                <a16:creationId xmlns:a16="http://schemas.microsoft.com/office/drawing/2014/main" id="{7D326F65-7B00-6C87-C903-3058869FD3E6}"/>
              </a:ext>
            </a:extLst>
          </xdr:cNvPr>
          <xdr:cNvSpPr/>
        </xdr:nvSpPr>
        <xdr:spPr>
          <a:xfrm>
            <a:off x="1173009" y="433677"/>
            <a:ext cx="90233" cy="157899"/>
          </a:xfrm>
          <a:custGeom>
            <a:avLst/>
            <a:gdLst/>
            <a:ahLst/>
            <a:cxnLst/>
            <a:rect l="0" t="0" r="0" b="0"/>
            <a:pathLst>
              <a:path w="90233" h="157899">
                <a:moveTo>
                  <a:pt x="0" y="0"/>
                </a:moveTo>
                <a:lnTo>
                  <a:pt x="88430" y="0"/>
                </a:lnTo>
                <a:lnTo>
                  <a:pt x="88430" y="39256"/>
                </a:lnTo>
                <a:lnTo>
                  <a:pt x="44895" y="39256"/>
                </a:lnTo>
                <a:lnTo>
                  <a:pt x="44895" y="58649"/>
                </a:lnTo>
                <a:lnTo>
                  <a:pt x="81661" y="58649"/>
                </a:lnTo>
                <a:lnTo>
                  <a:pt x="81661" y="97676"/>
                </a:lnTo>
                <a:lnTo>
                  <a:pt x="44895" y="97676"/>
                </a:lnTo>
                <a:lnTo>
                  <a:pt x="44895" y="118656"/>
                </a:lnTo>
                <a:lnTo>
                  <a:pt x="90233" y="118656"/>
                </a:lnTo>
                <a:lnTo>
                  <a:pt x="90233" y="157899"/>
                </a:lnTo>
                <a:lnTo>
                  <a:pt x="0" y="15789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6" name="Shape 41">
            <a:extLst>
              <a:ext uri="{FF2B5EF4-FFF2-40B4-BE49-F238E27FC236}">
                <a16:creationId xmlns:a16="http://schemas.microsoft.com/office/drawing/2014/main" id="{C4C0A2EF-2C7B-F92D-613C-2498FA083F20}"/>
              </a:ext>
            </a:extLst>
          </xdr:cNvPr>
          <xdr:cNvSpPr/>
        </xdr:nvSpPr>
        <xdr:spPr>
          <a:xfrm>
            <a:off x="1277451" y="430743"/>
            <a:ext cx="132423" cy="163767"/>
          </a:xfrm>
          <a:custGeom>
            <a:avLst/>
            <a:gdLst/>
            <a:ahLst/>
            <a:cxnLst/>
            <a:rect l="0" t="0" r="0" b="0"/>
            <a:pathLst>
              <a:path w="132423" h="163767">
                <a:moveTo>
                  <a:pt x="84595" y="0"/>
                </a:moveTo>
                <a:cubicBezTo>
                  <a:pt x="103543" y="0"/>
                  <a:pt x="120917" y="5639"/>
                  <a:pt x="132423" y="13538"/>
                </a:cubicBezTo>
                <a:lnTo>
                  <a:pt x="120015" y="52781"/>
                </a:lnTo>
                <a:cubicBezTo>
                  <a:pt x="112573" y="46698"/>
                  <a:pt x="101740" y="41059"/>
                  <a:pt x="86855" y="41059"/>
                </a:cubicBezTo>
                <a:cubicBezTo>
                  <a:pt x="62941" y="41059"/>
                  <a:pt x="46926" y="58649"/>
                  <a:pt x="46926" y="81661"/>
                </a:cubicBezTo>
                <a:cubicBezTo>
                  <a:pt x="46926" y="105118"/>
                  <a:pt x="62941" y="122707"/>
                  <a:pt x="86855" y="122707"/>
                </a:cubicBezTo>
                <a:cubicBezTo>
                  <a:pt x="101740" y="122707"/>
                  <a:pt x="112573" y="117069"/>
                  <a:pt x="120015" y="110985"/>
                </a:cubicBezTo>
                <a:lnTo>
                  <a:pt x="132423" y="150228"/>
                </a:lnTo>
                <a:cubicBezTo>
                  <a:pt x="120917" y="158128"/>
                  <a:pt x="103543" y="163767"/>
                  <a:pt x="84595" y="163767"/>
                </a:cubicBezTo>
                <a:cubicBezTo>
                  <a:pt x="33388" y="163767"/>
                  <a:pt x="0" y="127445"/>
                  <a:pt x="0" y="81661"/>
                </a:cubicBezTo>
                <a:cubicBezTo>
                  <a:pt x="0" y="36322"/>
                  <a:pt x="33388" y="0"/>
                  <a:pt x="84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7" name="Shape 42">
            <a:extLst>
              <a:ext uri="{FF2B5EF4-FFF2-40B4-BE49-F238E27FC236}">
                <a16:creationId xmlns:a16="http://schemas.microsoft.com/office/drawing/2014/main" id="{E6549BD0-DF0F-E371-E0A2-38E590EF8AF4}"/>
              </a:ext>
            </a:extLst>
          </xdr:cNvPr>
          <xdr:cNvSpPr/>
        </xdr:nvSpPr>
        <xdr:spPr>
          <a:xfrm>
            <a:off x="1416418" y="433673"/>
            <a:ext cx="78270" cy="157899"/>
          </a:xfrm>
          <a:custGeom>
            <a:avLst/>
            <a:gdLst/>
            <a:ahLst/>
            <a:cxnLst/>
            <a:rect l="0" t="0" r="0" b="0"/>
            <a:pathLst>
              <a:path w="78270" h="157899">
                <a:moveTo>
                  <a:pt x="54584" y="0"/>
                </a:moveTo>
                <a:lnTo>
                  <a:pt x="78270" y="0"/>
                </a:lnTo>
                <a:lnTo>
                  <a:pt x="78270" y="46469"/>
                </a:lnTo>
                <a:lnTo>
                  <a:pt x="65189" y="91808"/>
                </a:lnTo>
                <a:lnTo>
                  <a:pt x="78270" y="91808"/>
                </a:lnTo>
                <a:lnTo>
                  <a:pt x="78270" y="127673"/>
                </a:lnTo>
                <a:lnTo>
                  <a:pt x="54584" y="127673"/>
                </a:lnTo>
                <a:lnTo>
                  <a:pt x="45110" y="157899"/>
                </a:lnTo>
                <a:lnTo>
                  <a:pt x="0" y="157899"/>
                </a:lnTo>
                <a:lnTo>
                  <a:pt x="5458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8" name="Shape 43">
            <a:extLst>
              <a:ext uri="{FF2B5EF4-FFF2-40B4-BE49-F238E27FC236}">
                <a16:creationId xmlns:a16="http://schemas.microsoft.com/office/drawing/2014/main" id="{F4B4F959-A409-A102-B9EC-F35F9A2A7250}"/>
              </a:ext>
            </a:extLst>
          </xdr:cNvPr>
          <xdr:cNvSpPr/>
        </xdr:nvSpPr>
        <xdr:spPr>
          <a:xfrm>
            <a:off x="1494688" y="433673"/>
            <a:ext cx="78270" cy="157899"/>
          </a:xfrm>
          <a:custGeom>
            <a:avLst/>
            <a:gdLst/>
            <a:ahLst/>
            <a:cxnLst/>
            <a:rect l="0" t="0" r="0" b="0"/>
            <a:pathLst>
              <a:path w="78270" h="157899">
                <a:moveTo>
                  <a:pt x="0" y="0"/>
                </a:moveTo>
                <a:lnTo>
                  <a:pt x="23686" y="0"/>
                </a:lnTo>
                <a:lnTo>
                  <a:pt x="78270" y="157899"/>
                </a:lnTo>
                <a:lnTo>
                  <a:pt x="33160" y="157899"/>
                </a:lnTo>
                <a:lnTo>
                  <a:pt x="23686" y="127673"/>
                </a:lnTo>
                <a:lnTo>
                  <a:pt x="0" y="127673"/>
                </a:lnTo>
                <a:lnTo>
                  <a:pt x="0" y="91808"/>
                </a:lnTo>
                <a:lnTo>
                  <a:pt x="13081" y="91808"/>
                </a:lnTo>
                <a:lnTo>
                  <a:pt x="0" y="464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9" name="Shape 44">
            <a:extLst>
              <a:ext uri="{FF2B5EF4-FFF2-40B4-BE49-F238E27FC236}">
                <a16:creationId xmlns:a16="http://schemas.microsoft.com/office/drawing/2014/main" id="{E6976F09-290A-6965-EDB9-0F84048D3B1B}"/>
              </a:ext>
            </a:extLst>
          </xdr:cNvPr>
          <xdr:cNvSpPr/>
        </xdr:nvSpPr>
        <xdr:spPr>
          <a:xfrm>
            <a:off x="1586956" y="433677"/>
            <a:ext cx="140754" cy="157899"/>
          </a:xfrm>
          <a:custGeom>
            <a:avLst/>
            <a:gdLst/>
            <a:ahLst/>
            <a:cxnLst/>
            <a:rect l="0" t="0" r="0" b="0"/>
            <a:pathLst>
              <a:path w="140754" h="157899">
                <a:moveTo>
                  <a:pt x="0" y="0"/>
                </a:moveTo>
                <a:lnTo>
                  <a:pt x="45796" y="0"/>
                </a:lnTo>
                <a:lnTo>
                  <a:pt x="96545" y="89548"/>
                </a:lnTo>
                <a:lnTo>
                  <a:pt x="96545" y="0"/>
                </a:lnTo>
                <a:lnTo>
                  <a:pt x="140754" y="0"/>
                </a:lnTo>
                <a:lnTo>
                  <a:pt x="140754" y="157899"/>
                </a:lnTo>
                <a:lnTo>
                  <a:pt x="96101" y="157899"/>
                </a:lnTo>
                <a:lnTo>
                  <a:pt x="43993" y="69698"/>
                </a:lnTo>
                <a:lnTo>
                  <a:pt x="43993" y="157899"/>
                </a:lnTo>
                <a:lnTo>
                  <a:pt x="0" y="15789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0" name="Shape 45">
            <a:extLst>
              <a:ext uri="{FF2B5EF4-FFF2-40B4-BE49-F238E27FC236}">
                <a16:creationId xmlns:a16="http://schemas.microsoft.com/office/drawing/2014/main" id="{03311901-EA66-26CD-102C-3E21A7DD0CAC}"/>
              </a:ext>
            </a:extLst>
          </xdr:cNvPr>
          <xdr:cNvSpPr/>
        </xdr:nvSpPr>
        <xdr:spPr>
          <a:xfrm>
            <a:off x="1746002" y="430741"/>
            <a:ext cx="85261" cy="163764"/>
          </a:xfrm>
          <a:custGeom>
            <a:avLst/>
            <a:gdLst/>
            <a:ahLst/>
            <a:cxnLst/>
            <a:rect l="0" t="0" r="0" b="0"/>
            <a:pathLst>
              <a:path w="85261" h="163764">
                <a:moveTo>
                  <a:pt x="85261" y="0"/>
                </a:moveTo>
                <a:lnTo>
                  <a:pt x="85261" y="41059"/>
                </a:lnTo>
                <a:lnTo>
                  <a:pt x="69567" y="44166"/>
                </a:lnTo>
                <a:cubicBezTo>
                  <a:pt x="55543" y="50192"/>
                  <a:pt x="46914" y="64401"/>
                  <a:pt x="46914" y="81660"/>
                </a:cubicBezTo>
                <a:cubicBezTo>
                  <a:pt x="46914" y="99424"/>
                  <a:pt x="55543" y="113638"/>
                  <a:pt x="69567" y="119634"/>
                </a:cubicBezTo>
                <a:lnTo>
                  <a:pt x="85261" y="122718"/>
                </a:lnTo>
                <a:lnTo>
                  <a:pt x="85261" y="163764"/>
                </a:lnTo>
                <a:lnTo>
                  <a:pt x="49962" y="157439"/>
                </a:lnTo>
                <a:cubicBezTo>
                  <a:pt x="18652" y="145184"/>
                  <a:pt x="0" y="116340"/>
                  <a:pt x="0" y="81660"/>
                </a:cubicBezTo>
                <a:cubicBezTo>
                  <a:pt x="0" y="47484"/>
                  <a:pt x="18652" y="18638"/>
                  <a:pt x="49962" y="6350"/>
                </a:cubicBezTo>
                <a:lnTo>
                  <a:pt x="8526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1" name="Shape 46">
            <a:extLst>
              <a:ext uri="{FF2B5EF4-FFF2-40B4-BE49-F238E27FC236}">
                <a16:creationId xmlns:a16="http://schemas.microsoft.com/office/drawing/2014/main" id="{9FD55B53-419A-19F3-E0C3-C7DAB29639F4}"/>
              </a:ext>
            </a:extLst>
          </xdr:cNvPr>
          <xdr:cNvSpPr/>
        </xdr:nvSpPr>
        <xdr:spPr>
          <a:xfrm>
            <a:off x="1831264" y="430740"/>
            <a:ext cx="85274" cy="163766"/>
          </a:xfrm>
          <a:custGeom>
            <a:avLst/>
            <a:gdLst/>
            <a:ahLst/>
            <a:cxnLst/>
            <a:rect l="0" t="0" r="0" b="0"/>
            <a:pathLst>
              <a:path w="85274" h="163766">
                <a:moveTo>
                  <a:pt x="6" y="0"/>
                </a:moveTo>
                <a:cubicBezTo>
                  <a:pt x="52114" y="0"/>
                  <a:pt x="85274" y="36093"/>
                  <a:pt x="85274" y="81661"/>
                </a:cubicBezTo>
                <a:cubicBezTo>
                  <a:pt x="85274" y="127902"/>
                  <a:pt x="52114" y="163766"/>
                  <a:pt x="6" y="163766"/>
                </a:cubicBezTo>
                <a:lnTo>
                  <a:pt x="0" y="163765"/>
                </a:lnTo>
                <a:lnTo>
                  <a:pt x="0" y="122719"/>
                </a:lnTo>
                <a:lnTo>
                  <a:pt x="6" y="122720"/>
                </a:lnTo>
                <a:cubicBezTo>
                  <a:pt x="23006" y="122720"/>
                  <a:pt x="38348" y="105346"/>
                  <a:pt x="38348" y="81661"/>
                </a:cubicBezTo>
                <a:cubicBezTo>
                  <a:pt x="38348" y="58649"/>
                  <a:pt x="23006" y="41059"/>
                  <a:pt x="6" y="41059"/>
                </a:cubicBezTo>
                <a:lnTo>
                  <a:pt x="0" y="41060"/>
                </a:lnTo>
                <a:lnTo>
                  <a:pt x="0" y="1"/>
                </a:lnTo>
                <a:lnTo>
                  <a:pt x="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2" name="Shape 47">
            <a:extLst>
              <a:ext uri="{FF2B5EF4-FFF2-40B4-BE49-F238E27FC236}">
                <a16:creationId xmlns:a16="http://schemas.microsoft.com/office/drawing/2014/main" id="{487E07A0-3F65-900E-3A0E-2A5A64040D7F}"/>
              </a:ext>
            </a:extLst>
          </xdr:cNvPr>
          <xdr:cNvSpPr/>
        </xdr:nvSpPr>
        <xdr:spPr>
          <a:xfrm>
            <a:off x="1923532" y="433669"/>
            <a:ext cx="109855" cy="157912"/>
          </a:xfrm>
          <a:custGeom>
            <a:avLst/>
            <a:gdLst/>
            <a:ahLst/>
            <a:cxnLst/>
            <a:rect l="0" t="0" r="0" b="0"/>
            <a:pathLst>
              <a:path w="109855" h="157912">
                <a:moveTo>
                  <a:pt x="0" y="0"/>
                </a:moveTo>
                <a:lnTo>
                  <a:pt x="109855" y="0"/>
                </a:lnTo>
                <a:lnTo>
                  <a:pt x="109855" y="39256"/>
                </a:lnTo>
                <a:lnTo>
                  <a:pt x="77152" y="39256"/>
                </a:lnTo>
                <a:lnTo>
                  <a:pt x="77152" y="157912"/>
                </a:lnTo>
                <a:lnTo>
                  <a:pt x="32258" y="157912"/>
                </a:lnTo>
                <a:lnTo>
                  <a:pt x="32258" y="39256"/>
                </a:lnTo>
                <a:lnTo>
                  <a:pt x="0" y="3925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3" name="Shape 48">
            <a:extLst>
              <a:ext uri="{FF2B5EF4-FFF2-40B4-BE49-F238E27FC236}">
                <a16:creationId xmlns:a16="http://schemas.microsoft.com/office/drawing/2014/main" id="{DA5FAB3D-23B0-143C-0D94-685BE5A40FD8}"/>
              </a:ext>
            </a:extLst>
          </xdr:cNvPr>
          <xdr:cNvSpPr/>
        </xdr:nvSpPr>
        <xdr:spPr>
          <a:xfrm>
            <a:off x="1020435" y="206703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4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1" y="11836"/>
                  <a:pt x="43091" y="7315"/>
                  <a:pt x="34138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9"/>
                </a:cubicBezTo>
                <a:lnTo>
                  <a:pt x="55880" y="62141"/>
                </a:lnTo>
                <a:cubicBezTo>
                  <a:pt x="53289" y="64453"/>
                  <a:pt x="45492" y="69837"/>
                  <a:pt x="34138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4" name="Shape 49">
            <a:extLst>
              <a:ext uri="{FF2B5EF4-FFF2-40B4-BE49-F238E27FC236}">
                <a16:creationId xmlns:a16="http://schemas.microsoft.com/office/drawing/2014/main" id="{B72D58AE-C657-90C9-6E11-9B2F618506D7}"/>
              </a:ext>
            </a:extLst>
          </xdr:cNvPr>
          <xdr:cNvSpPr/>
        </xdr:nvSpPr>
        <xdr:spPr>
          <a:xfrm>
            <a:off x="1087371" y="207955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8"/>
                </a:lnTo>
                <a:lnTo>
                  <a:pt x="28854" y="29528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5" name="Shape 50">
            <a:extLst>
              <a:ext uri="{FF2B5EF4-FFF2-40B4-BE49-F238E27FC236}">
                <a16:creationId xmlns:a16="http://schemas.microsoft.com/office/drawing/2014/main" id="{A5ECBE97-2BE5-5C63-930E-405476CFC116}"/>
              </a:ext>
            </a:extLst>
          </xdr:cNvPr>
          <xdr:cNvSpPr/>
        </xdr:nvSpPr>
        <xdr:spPr>
          <a:xfrm>
            <a:off x="1132863" y="207955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85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85" y="13945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6" name="Shape 51">
            <a:extLst>
              <a:ext uri="{FF2B5EF4-FFF2-40B4-BE49-F238E27FC236}">
                <a16:creationId xmlns:a16="http://schemas.microsoft.com/office/drawing/2014/main" id="{9CAFBB82-C3DF-5C5C-6A74-F844F35C0D98}"/>
              </a:ext>
            </a:extLst>
          </xdr:cNvPr>
          <xdr:cNvSpPr/>
        </xdr:nvSpPr>
        <xdr:spPr>
          <a:xfrm>
            <a:off x="1195093" y="20796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7" name="Shape 52">
            <a:extLst>
              <a:ext uri="{FF2B5EF4-FFF2-40B4-BE49-F238E27FC236}">
                <a16:creationId xmlns:a16="http://schemas.microsoft.com/office/drawing/2014/main" id="{E821070C-2F80-B7B1-A0C6-FBF17696B712}"/>
              </a:ext>
            </a:extLst>
          </xdr:cNvPr>
          <xdr:cNvSpPr/>
        </xdr:nvSpPr>
        <xdr:spPr>
          <a:xfrm>
            <a:off x="1249812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8" name="Shape 53">
            <a:extLst>
              <a:ext uri="{FF2B5EF4-FFF2-40B4-BE49-F238E27FC236}">
                <a16:creationId xmlns:a16="http://schemas.microsoft.com/office/drawing/2014/main" id="{27252F76-585E-7337-3189-DE9B0F6895D3}"/>
              </a:ext>
            </a:extLst>
          </xdr:cNvPr>
          <xdr:cNvSpPr/>
        </xdr:nvSpPr>
        <xdr:spPr>
          <a:xfrm>
            <a:off x="1268659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9" name="Shape 54">
            <a:extLst>
              <a:ext uri="{FF2B5EF4-FFF2-40B4-BE49-F238E27FC236}">
                <a16:creationId xmlns:a16="http://schemas.microsoft.com/office/drawing/2014/main" id="{52CF70B1-4BCD-BF36-D444-07A18B7B307A}"/>
              </a:ext>
            </a:extLst>
          </xdr:cNvPr>
          <xdr:cNvSpPr/>
        </xdr:nvSpPr>
        <xdr:spPr>
          <a:xfrm>
            <a:off x="1298472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0" name="Shape 55">
            <a:extLst>
              <a:ext uri="{FF2B5EF4-FFF2-40B4-BE49-F238E27FC236}">
                <a16:creationId xmlns:a16="http://schemas.microsoft.com/office/drawing/2014/main" id="{3392C07A-78E7-371B-2B02-25842FF963BB}"/>
              </a:ext>
            </a:extLst>
          </xdr:cNvPr>
          <xdr:cNvSpPr/>
        </xdr:nvSpPr>
        <xdr:spPr>
          <a:xfrm>
            <a:off x="1332813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1" name="Shape 56">
            <a:extLst>
              <a:ext uri="{FF2B5EF4-FFF2-40B4-BE49-F238E27FC236}">
                <a16:creationId xmlns:a16="http://schemas.microsoft.com/office/drawing/2014/main" id="{5E27AC44-31A7-455D-7FDD-4DA136E4532F}"/>
              </a:ext>
            </a:extLst>
          </xdr:cNvPr>
          <xdr:cNvSpPr/>
        </xdr:nvSpPr>
        <xdr:spPr>
          <a:xfrm>
            <a:off x="1399084" y="206703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3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0" y="11836"/>
                  <a:pt x="43091" y="7315"/>
                  <a:pt x="34137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9"/>
                </a:cubicBezTo>
                <a:lnTo>
                  <a:pt x="55880" y="62141"/>
                </a:lnTo>
                <a:cubicBezTo>
                  <a:pt x="53289" y="64453"/>
                  <a:pt x="45491" y="69837"/>
                  <a:pt x="34137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2" name="Shape 57">
            <a:extLst>
              <a:ext uri="{FF2B5EF4-FFF2-40B4-BE49-F238E27FC236}">
                <a16:creationId xmlns:a16="http://schemas.microsoft.com/office/drawing/2014/main" id="{AA3AF776-3390-4162-89E0-DD4084D24CB9}"/>
              </a:ext>
            </a:extLst>
          </xdr:cNvPr>
          <xdr:cNvSpPr/>
        </xdr:nvSpPr>
        <xdr:spPr>
          <a:xfrm>
            <a:off x="1459570" y="207959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3" name="Shape 58">
            <a:extLst>
              <a:ext uri="{FF2B5EF4-FFF2-40B4-BE49-F238E27FC236}">
                <a16:creationId xmlns:a16="http://schemas.microsoft.com/office/drawing/2014/main" id="{CF3BC46E-A334-2D55-6E86-124CDFE8B928}"/>
              </a:ext>
            </a:extLst>
          </xdr:cNvPr>
          <xdr:cNvSpPr/>
        </xdr:nvSpPr>
        <xdr:spPr>
          <a:xfrm>
            <a:off x="1488768" y="207959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4" name="Shape 59">
            <a:extLst>
              <a:ext uri="{FF2B5EF4-FFF2-40B4-BE49-F238E27FC236}">
                <a16:creationId xmlns:a16="http://schemas.microsoft.com/office/drawing/2014/main" id="{EDCDF6C1-5CF1-82BA-E136-3859022A9E92}"/>
              </a:ext>
            </a:extLst>
          </xdr:cNvPr>
          <xdr:cNvSpPr/>
        </xdr:nvSpPr>
        <xdr:spPr>
          <a:xfrm>
            <a:off x="1526701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5" name="Shape 60">
            <a:extLst>
              <a:ext uri="{FF2B5EF4-FFF2-40B4-BE49-F238E27FC236}">
                <a16:creationId xmlns:a16="http://schemas.microsoft.com/office/drawing/2014/main" id="{4BFF8613-F34A-CD0F-0880-89B2AF848F17}"/>
              </a:ext>
            </a:extLst>
          </xdr:cNvPr>
          <xdr:cNvSpPr/>
        </xdr:nvSpPr>
        <xdr:spPr>
          <a:xfrm>
            <a:off x="1545548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6" name="Shape 61">
            <a:extLst>
              <a:ext uri="{FF2B5EF4-FFF2-40B4-BE49-F238E27FC236}">
                <a16:creationId xmlns:a16="http://schemas.microsoft.com/office/drawing/2014/main" id="{3500356D-B50D-BC7F-E73C-F3AD113BA103}"/>
              </a:ext>
            </a:extLst>
          </xdr:cNvPr>
          <xdr:cNvSpPr/>
        </xdr:nvSpPr>
        <xdr:spPr>
          <a:xfrm>
            <a:off x="1579309" y="207959"/>
            <a:ext cx="24867" cy="67323"/>
          </a:xfrm>
          <a:custGeom>
            <a:avLst/>
            <a:gdLst/>
            <a:ahLst/>
            <a:cxnLst/>
            <a:rect l="0" t="0" r="0" b="0"/>
            <a:pathLst>
              <a:path w="24867" h="67323">
                <a:moveTo>
                  <a:pt x="0" y="0"/>
                </a:moveTo>
                <a:lnTo>
                  <a:pt x="13856" y="0"/>
                </a:lnTo>
                <a:lnTo>
                  <a:pt x="24867" y="3690"/>
                </a:lnTo>
                <a:lnTo>
                  <a:pt x="24867" y="10447"/>
                </a:lnTo>
                <a:lnTo>
                  <a:pt x="15392" y="7010"/>
                </a:lnTo>
                <a:lnTo>
                  <a:pt x="7798" y="7010"/>
                </a:lnTo>
                <a:lnTo>
                  <a:pt x="7798" y="60401"/>
                </a:lnTo>
                <a:lnTo>
                  <a:pt x="15392" y="60401"/>
                </a:lnTo>
                <a:lnTo>
                  <a:pt x="24867" y="57084"/>
                </a:lnTo>
                <a:lnTo>
                  <a:pt x="24867" y="63803"/>
                </a:lnTo>
                <a:lnTo>
                  <a:pt x="13856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7" name="Shape 62">
            <a:extLst>
              <a:ext uri="{FF2B5EF4-FFF2-40B4-BE49-F238E27FC236}">
                <a16:creationId xmlns:a16="http://schemas.microsoft.com/office/drawing/2014/main" id="{2F8B9A56-3C29-D10D-3D18-4EBCBE6EF3A7}"/>
              </a:ext>
            </a:extLst>
          </xdr:cNvPr>
          <xdr:cNvSpPr/>
        </xdr:nvSpPr>
        <xdr:spPr>
          <a:xfrm>
            <a:off x="1604175" y="211648"/>
            <a:ext cx="25057" cy="60114"/>
          </a:xfrm>
          <a:custGeom>
            <a:avLst/>
            <a:gdLst/>
            <a:ahLst/>
            <a:cxnLst/>
            <a:rect l="0" t="0" r="0" b="0"/>
            <a:pathLst>
              <a:path w="25057" h="60114">
                <a:moveTo>
                  <a:pt x="0" y="0"/>
                </a:moveTo>
                <a:lnTo>
                  <a:pt x="15643" y="5242"/>
                </a:lnTo>
                <a:cubicBezTo>
                  <a:pt x="21787" y="11023"/>
                  <a:pt x="25057" y="19437"/>
                  <a:pt x="25057" y="29965"/>
                </a:cubicBezTo>
                <a:cubicBezTo>
                  <a:pt x="25057" y="41129"/>
                  <a:pt x="21666" y="49546"/>
                  <a:pt x="15462" y="55172"/>
                </a:cubicBezTo>
                <a:lnTo>
                  <a:pt x="0" y="60114"/>
                </a:lnTo>
                <a:lnTo>
                  <a:pt x="0" y="53395"/>
                </a:lnTo>
                <a:lnTo>
                  <a:pt x="9855" y="49944"/>
                </a:lnTo>
                <a:cubicBezTo>
                  <a:pt x="14472" y="45459"/>
                  <a:pt x="17069" y="38773"/>
                  <a:pt x="17069" y="29965"/>
                </a:cubicBezTo>
                <a:cubicBezTo>
                  <a:pt x="17069" y="21552"/>
                  <a:pt x="14472" y="14891"/>
                  <a:pt x="9855" y="10333"/>
                </a:cubicBezTo>
                <a:lnTo>
                  <a:pt x="0" y="675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8" name="Shape 1268">
            <a:extLst>
              <a:ext uri="{FF2B5EF4-FFF2-40B4-BE49-F238E27FC236}">
                <a16:creationId xmlns:a16="http://schemas.microsoft.com/office/drawing/2014/main" id="{B59C7093-8D2F-8635-737F-95F1B6485866}"/>
              </a:ext>
            </a:extLst>
          </xdr:cNvPr>
          <xdr:cNvSpPr/>
        </xdr:nvSpPr>
        <xdr:spPr>
          <a:xfrm>
            <a:off x="1640575" y="207954"/>
            <a:ext cx="9144" cy="67335"/>
          </a:xfrm>
          <a:custGeom>
            <a:avLst/>
            <a:gdLst/>
            <a:ahLst/>
            <a:cxnLst/>
            <a:rect l="0" t="0" r="0" b="0"/>
            <a:pathLst>
              <a:path w="9144" h="67335">
                <a:moveTo>
                  <a:pt x="0" y="0"/>
                </a:moveTo>
                <a:lnTo>
                  <a:pt x="9144" y="0"/>
                </a:lnTo>
                <a:lnTo>
                  <a:pt x="9144" y="67335"/>
                </a:lnTo>
                <a:lnTo>
                  <a:pt x="0" y="6733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9" name="Shape 64">
            <a:extLst>
              <a:ext uri="{FF2B5EF4-FFF2-40B4-BE49-F238E27FC236}">
                <a16:creationId xmlns:a16="http://schemas.microsoft.com/office/drawing/2014/main" id="{87E60E61-EA74-944A-DFA6-856D9BF7C05A}"/>
              </a:ext>
            </a:extLst>
          </xdr:cNvPr>
          <xdr:cNvSpPr/>
        </xdr:nvSpPr>
        <xdr:spPr>
          <a:xfrm>
            <a:off x="1659617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0" name="Shape 65">
            <a:extLst>
              <a:ext uri="{FF2B5EF4-FFF2-40B4-BE49-F238E27FC236}">
                <a16:creationId xmlns:a16="http://schemas.microsoft.com/office/drawing/2014/main" id="{694B3EC3-999B-4166-0297-032E83A90194}"/>
              </a:ext>
            </a:extLst>
          </xdr:cNvPr>
          <xdr:cNvSpPr/>
        </xdr:nvSpPr>
        <xdr:spPr>
          <a:xfrm>
            <a:off x="1693958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1" name="Shape 66">
            <a:extLst>
              <a:ext uri="{FF2B5EF4-FFF2-40B4-BE49-F238E27FC236}">
                <a16:creationId xmlns:a16="http://schemas.microsoft.com/office/drawing/2014/main" id="{B1160DFC-8F23-E3AA-AC4A-FA8C15DF7AAA}"/>
              </a:ext>
            </a:extLst>
          </xdr:cNvPr>
          <xdr:cNvSpPr/>
        </xdr:nvSpPr>
        <xdr:spPr>
          <a:xfrm>
            <a:off x="1739536" y="207955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98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98" y="13945"/>
                </a:lnTo>
                <a:lnTo>
                  <a:pt x="7798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2" name="Shape 67">
            <a:extLst>
              <a:ext uri="{FF2B5EF4-FFF2-40B4-BE49-F238E27FC236}">
                <a16:creationId xmlns:a16="http://schemas.microsoft.com/office/drawing/2014/main" id="{A678C0C3-465B-9FFF-5155-996AAC511F0A}"/>
              </a:ext>
            </a:extLst>
          </xdr:cNvPr>
          <xdr:cNvSpPr/>
        </xdr:nvSpPr>
        <xdr:spPr>
          <a:xfrm>
            <a:off x="1807346" y="207955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8"/>
                </a:lnTo>
                <a:lnTo>
                  <a:pt x="28854" y="29528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3" name="Shape 68">
            <a:extLst>
              <a:ext uri="{FF2B5EF4-FFF2-40B4-BE49-F238E27FC236}">
                <a16:creationId xmlns:a16="http://schemas.microsoft.com/office/drawing/2014/main" id="{BA685F33-3989-CE49-01EA-D8A00D41134F}"/>
              </a:ext>
            </a:extLst>
          </xdr:cNvPr>
          <xdr:cNvSpPr/>
        </xdr:nvSpPr>
        <xdr:spPr>
          <a:xfrm>
            <a:off x="1852546" y="207953"/>
            <a:ext cx="50216" cy="68593"/>
          </a:xfrm>
          <a:custGeom>
            <a:avLst/>
            <a:gdLst/>
            <a:ahLst/>
            <a:cxnLst/>
            <a:rect l="0" t="0" r="0" b="0"/>
            <a:pathLst>
              <a:path w="50216" h="68593">
                <a:moveTo>
                  <a:pt x="0" y="0"/>
                </a:moveTo>
                <a:lnTo>
                  <a:pt x="7785" y="0"/>
                </a:lnTo>
                <a:lnTo>
                  <a:pt x="7785" y="43091"/>
                </a:lnTo>
                <a:cubicBezTo>
                  <a:pt x="7785" y="54254"/>
                  <a:pt x="13754" y="61379"/>
                  <a:pt x="25108" y="61379"/>
                </a:cubicBezTo>
                <a:cubicBezTo>
                  <a:pt x="36462" y="61379"/>
                  <a:pt x="42520" y="54254"/>
                  <a:pt x="42520" y="43002"/>
                </a:cubicBezTo>
                <a:lnTo>
                  <a:pt x="42520" y="0"/>
                </a:lnTo>
                <a:lnTo>
                  <a:pt x="50216" y="0"/>
                </a:lnTo>
                <a:lnTo>
                  <a:pt x="50216" y="43091"/>
                </a:lnTo>
                <a:cubicBezTo>
                  <a:pt x="50216" y="58293"/>
                  <a:pt x="41072" y="68593"/>
                  <a:pt x="25108" y="68593"/>
                </a:cubicBezTo>
                <a:cubicBezTo>
                  <a:pt x="8941" y="68593"/>
                  <a:pt x="0" y="58483"/>
                  <a:pt x="0" y="4319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4" name="Shape 69">
            <a:extLst>
              <a:ext uri="{FF2B5EF4-FFF2-40B4-BE49-F238E27FC236}">
                <a16:creationId xmlns:a16="http://schemas.microsoft.com/office/drawing/2014/main" id="{DA736937-DA12-AE89-EDC0-7FCDC0F78593}"/>
              </a:ext>
            </a:extLst>
          </xdr:cNvPr>
          <xdr:cNvSpPr/>
        </xdr:nvSpPr>
        <xdr:spPr>
          <a:xfrm>
            <a:off x="1917567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5" name="Shape 70">
            <a:extLst>
              <a:ext uri="{FF2B5EF4-FFF2-40B4-BE49-F238E27FC236}">
                <a16:creationId xmlns:a16="http://schemas.microsoft.com/office/drawing/2014/main" id="{AB819351-C91D-60FB-28A8-87CE92710883}"/>
              </a:ext>
            </a:extLst>
          </xdr:cNvPr>
          <xdr:cNvSpPr/>
        </xdr:nvSpPr>
        <xdr:spPr>
          <a:xfrm>
            <a:off x="1936414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6" name="Shape 71">
            <a:extLst>
              <a:ext uri="{FF2B5EF4-FFF2-40B4-BE49-F238E27FC236}">
                <a16:creationId xmlns:a16="http://schemas.microsoft.com/office/drawing/2014/main" id="{70FC55D5-2A26-840A-AB5A-768B6ABCB986}"/>
              </a:ext>
            </a:extLst>
          </xdr:cNvPr>
          <xdr:cNvSpPr/>
        </xdr:nvSpPr>
        <xdr:spPr>
          <a:xfrm>
            <a:off x="1966227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7" name="Shape 72">
            <a:extLst>
              <a:ext uri="{FF2B5EF4-FFF2-40B4-BE49-F238E27FC236}">
                <a16:creationId xmlns:a16="http://schemas.microsoft.com/office/drawing/2014/main" id="{898348CC-DB24-EB92-100E-33F70A10ABD0}"/>
              </a:ext>
            </a:extLst>
          </xdr:cNvPr>
          <xdr:cNvSpPr/>
        </xdr:nvSpPr>
        <xdr:spPr>
          <a:xfrm>
            <a:off x="2000568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8" name="Shape 73">
            <a:extLst>
              <a:ext uri="{FF2B5EF4-FFF2-40B4-BE49-F238E27FC236}">
                <a16:creationId xmlns:a16="http://schemas.microsoft.com/office/drawing/2014/main" id="{F8994087-E768-069D-5FCA-393FA58EE486}"/>
              </a:ext>
            </a:extLst>
          </xdr:cNvPr>
          <xdr:cNvSpPr/>
        </xdr:nvSpPr>
        <xdr:spPr>
          <a:xfrm>
            <a:off x="1020332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9" name="Shape 74">
            <a:extLst>
              <a:ext uri="{FF2B5EF4-FFF2-40B4-BE49-F238E27FC236}">
                <a16:creationId xmlns:a16="http://schemas.microsoft.com/office/drawing/2014/main" id="{3D494346-EB43-AF13-D693-B2B53DB10DDA}"/>
              </a:ext>
            </a:extLst>
          </xdr:cNvPr>
          <xdr:cNvSpPr/>
        </xdr:nvSpPr>
        <xdr:spPr>
          <a:xfrm>
            <a:off x="1054673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0" name="Shape 75">
            <a:extLst>
              <a:ext uri="{FF2B5EF4-FFF2-40B4-BE49-F238E27FC236}">
                <a16:creationId xmlns:a16="http://schemas.microsoft.com/office/drawing/2014/main" id="{C04BBA73-24F1-E8B3-395C-C8166DE51EB1}"/>
              </a:ext>
            </a:extLst>
          </xdr:cNvPr>
          <xdr:cNvSpPr/>
        </xdr:nvSpPr>
        <xdr:spPr>
          <a:xfrm>
            <a:off x="1100350" y="315464"/>
            <a:ext cx="31940" cy="67335"/>
          </a:xfrm>
          <a:custGeom>
            <a:avLst/>
            <a:gdLst/>
            <a:ahLst/>
            <a:cxnLst/>
            <a:rect l="0" t="0" r="0" b="0"/>
            <a:pathLst>
              <a:path w="31940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30201"/>
                </a:lnTo>
                <a:lnTo>
                  <a:pt x="28956" y="30201"/>
                </a:lnTo>
                <a:lnTo>
                  <a:pt x="28956" y="37224"/>
                </a:lnTo>
                <a:lnTo>
                  <a:pt x="7785" y="37224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1" name="Shape 76">
            <a:extLst>
              <a:ext uri="{FF2B5EF4-FFF2-40B4-BE49-F238E27FC236}">
                <a16:creationId xmlns:a16="http://schemas.microsoft.com/office/drawing/2014/main" id="{62C2A440-3B85-2F21-806F-C668BBAC1026}"/>
              </a:ext>
            </a:extLst>
          </xdr:cNvPr>
          <xdr:cNvSpPr/>
        </xdr:nvSpPr>
        <xdr:spPr>
          <a:xfrm>
            <a:off x="1139692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2" name="Shape 77">
            <a:extLst>
              <a:ext uri="{FF2B5EF4-FFF2-40B4-BE49-F238E27FC236}">
                <a16:creationId xmlns:a16="http://schemas.microsoft.com/office/drawing/2014/main" id="{DFDEA00E-9DBF-EC94-11B0-F352FFE9DD4F}"/>
              </a:ext>
            </a:extLst>
          </xdr:cNvPr>
          <xdr:cNvSpPr/>
        </xdr:nvSpPr>
        <xdr:spPr>
          <a:xfrm>
            <a:off x="1182199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3" name="Shape 78">
            <a:extLst>
              <a:ext uri="{FF2B5EF4-FFF2-40B4-BE49-F238E27FC236}">
                <a16:creationId xmlns:a16="http://schemas.microsoft.com/office/drawing/2014/main" id="{48F9778A-23C6-A822-AAA8-C5B95D210E7F}"/>
              </a:ext>
            </a:extLst>
          </xdr:cNvPr>
          <xdr:cNvSpPr/>
        </xdr:nvSpPr>
        <xdr:spPr>
          <a:xfrm>
            <a:off x="1211396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4" name="Shape 79">
            <a:extLst>
              <a:ext uri="{FF2B5EF4-FFF2-40B4-BE49-F238E27FC236}">
                <a16:creationId xmlns:a16="http://schemas.microsoft.com/office/drawing/2014/main" id="{2E97943C-47F9-5DCD-DD9A-A822AA270F58}"/>
              </a:ext>
            </a:extLst>
          </xdr:cNvPr>
          <xdr:cNvSpPr/>
        </xdr:nvSpPr>
        <xdr:spPr>
          <a:xfrm>
            <a:off x="1249327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5" name="Shape 80">
            <a:extLst>
              <a:ext uri="{FF2B5EF4-FFF2-40B4-BE49-F238E27FC236}">
                <a16:creationId xmlns:a16="http://schemas.microsoft.com/office/drawing/2014/main" id="{533E8400-5170-AB5C-B0F2-F37B7AC1A1B9}"/>
              </a:ext>
            </a:extLst>
          </xdr:cNvPr>
          <xdr:cNvSpPr/>
        </xdr:nvSpPr>
        <xdr:spPr>
          <a:xfrm>
            <a:off x="1292412" y="315462"/>
            <a:ext cx="68300" cy="67335"/>
          </a:xfrm>
          <a:custGeom>
            <a:avLst/>
            <a:gdLst/>
            <a:ahLst/>
            <a:cxnLst/>
            <a:rect l="0" t="0" r="0" b="0"/>
            <a:pathLst>
              <a:path w="68300" h="67335">
                <a:moveTo>
                  <a:pt x="0" y="0"/>
                </a:moveTo>
                <a:lnTo>
                  <a:pt x="10008" y="0"/>
                </a:lnTo>
                <a:lnTo>
                  <a:pt x="34150" y="51943"/>
                </a:lnTo>
                <a:lnTo>
                  <a:pt x="58394" y="0"/>
                </a:lnTo>
                <a:lnTo>
                  <a:pt x="68300" y="0"/>
                </a:lnTo>
                <a:lnTo>
                  <a:pt x="68300" y="67335"/>
                </a:lnTo>
                <a:lnTo>
                  <a:pt x="60795" y="67335"/>
                </a:lnTo>
                <a:lnTo>
                  <a:pt x="60795" y="11735"/>
                </a:lnTo>
                <a:lnTo>
                  <a:pt x="37998" y="61176"/>
                </a:lnTo>
                <a:lnTo>
                  <a:pt x="30302" y="61176"/>
                </a:lnTo>
                <a:lnTo>
                  <a:pt x="7506" y="11735"/>
                </a:lnTo>
                <a:lnTo>
                  <a:pt x="7506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6" name="Shape 81">
            <a:extLst>
              <a:ext uri="{FF2B5EF4-FFF2-40B4-BE49-F238E27FC236}">
                <a16:creationId xmlns:a16="http://schemas.microsoft.com/office/drawing/2014/main" id="{86DA85D9-1A0A-9A0F-A720-FBC7D5F2A7F7}"/>
              </a:ext>
            </a:extLst>
          </xdr:cNvPr>
          <xdr:cNvSpPr/>
        </xdr:nvSpPr>
        <xdr:spPr>
          <a:xfrm>
            <a:off x="1371951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7" name="Shape 82">
            <a:extLst>
              <a:ext uri="{FF2B5EF4-FFF2-40B4-BE49-F238E27FC236}">
                <a16:creationId xmlns:a16="http://schemas.microsoft.com/office/drawing/2014/main" id="{820E4FA3-9092-6724-B5A1-F9571CF366B7}"/>
              </a:ext>
            </a:extLst>
          </xdr:cNvPr>
          <xdr:cNvSpPr/>
        </xdr:nvSpPr>
        <xdr:spPr>
          <a:xfrm>
            <a:off x="1406291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8" name="Shape 83">
            <a:extLst>
              <a:ext uri="{FF2B5EF4-FFF2-40B4-BE49-F238E27FC236}">
                <a16:creationId xmlns:a16="http://schemas.microsoft.com/office/drawing/2014/main" id="{DD59E6BB-6003-4253-A9B7-B182AAA28AF6}"/>
              </a:ext>
            </a:extLst>
          </xdr:cNvPr>
          <xdr:cNvSpPr/>
        </xdr:nvSpPr>
        <xdr:spPr>
          <a:xfrm>
            <a:off x="1451970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9" name="Shape 84">
            <a:extLst>
              <a:ext uri="{FF2B5EF4-FFF2-40B4-BE49-F238E27FC236}">
                <a16:creationId xmlns:a16="http://schemas.microsoft.com/office/drawing/2014/main" id="{CC3A923B-F42B-A7DC-4976-D46873FFA561}"/>
              </a:ext>
            </a:extLst>
          </xdr:cNvPr>
          <xdr:cNvSpPr/>
        </xdr:nvSpPr>
        <xdr:spPr>
          <a:xfrm>
            <a:off x="1487363" y="314211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52"/>
                  <a:pt x="8077" y="34925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25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0" name="Shape 85">
            <a:extLst>
              <a:ext uri="{FF2B5EF4-FFF2-40B4-BE49-F238E27FC236}">
                <a16:creationId xmlns:a16="http://schemas.microsoft.com/office/drawing/2014/main" id="{18BC5C5A-1BF7-69F4-4596-B18C7C2014E6}"/>
              </a:ext>
            </a:extLst>
          </xdr:cNvPr>
          <xdr:cNvSpPr/>
        </xdr:nvSpPr>
        <xdr:spPr>
          <a:xfrm>
            <a:off x="1516891" y="301612"/>
            <a:ext cx="4813" cy="9627"/>
          </a:xfrm>
          <a:custGeom>
            <a:avLst/>
            <a:gdLst/>
            <a:ahLst/>
            <a:cxnLst/>
            <a:rect l="0" t="0" r="0" b="0"/>
            <a:pathLst>
              <a:path w="4813" h="9627">
                <a:moveTo>
                  <a:pt x="4813" y="0"/>
                </a:moveTo>
                <a:lnTo>
                  <a:pt x="4813" y="9627"/>
                </a:lnTo>
                <a:lnTo>
                  <a:pt x="0" y="9627"/>
                </a:lnTo>
                <a:lnTo>
                  <a:pt x="481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1" name="Shape 86">
            <a:extLst>
              <a:ext uri="{FF2B5EF4-FFF2-40B4-BE49-F238E27FC236}">
                <a16:creationId xmlns:a16="http://schemas.microsoft.com/office/drawing/2014/main" id="{555A9972-A251-6071-EF58-C8274E43FAFB}"/>
              </a:ext>
            </a:extLst>
          </xdr:cNvPr>
          <xdr:cNvSpPr/>
        </xdr:nvSpPr>
        <xdr:spPr>
          <a:xfrm>
            <a:off x="1521704" y="314211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303"/>
                  <a:pt x="34341" y="34925"/>
                </a:cubicBezTo>
                <a:cubicBezTo>
                  <a:pt x="34341" y="49784"/>
                  <a:pt x="26004" y="61993"/>
                  <a:pt x="13558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25"/>
                </a:cubicBezTo>
                <a:cubicBezTo>
                  <a:pt x="26264" y="19152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2" name="Shape 87">
            <a:extLst>
              <a:ext uri="{FF2B5EF4-FFF2-40B4-BE49-F238E27FC236}">
                <a16:creationId xmlns:a16="http://schemas.microsoft.com/office/drawing/2014/main" id="{40C42066-D2EB-029B-B3B0-8A4A3282ED8D}"/>
              </a:ext>
            </a:extLst>
          </xdr:cNvPr>
          <xdr:cNvSpPr/>
        </xdr:nvSpPr>
        <xdr:spPr>
          <a:xfrm>
            <a:off x="1521704" y="297574"/>
            <a:ext cx="10389" cy="13665"/>
          </a:xfrm>
          <a:custGeom>
            <a:avLst/>
            <a:gdLst/>
            <a:ahLst/>
            <a:cxnLst/>
            <a:rect l="0" t="0" r="0" b="0"/>
            <a:pathLst>
              <a:path w="10389" h="13665">
                <a:moveTo>
                  <a:pt x="2019" y="0"/>
                </a:moveTo>
                <a:lnTo>
                  <a:pt x="10389" y="0"/>
                </a:lnTo>
                <a:lnTo>
                  <a:pt x="1829" y="13665"/>
                </a:lnTo>
                <a:lnTo>
                  <a:pt x="0" y="13665"/>
                </a:lnTo>
                <a:lnTo>
                  <a:pt x="0" y="4039"/>
                </a:lnTo>
                <a:lnTo>
                  <a:pt x="20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3" name="Shape 88">
            <a:extLst>
              <a:ext uri="{FF2B5EF4-FFF2-40B4-BE49-F238E27FC236}">
                <a16:creationId xmlns:a16="http://schemas.microsoft.com/office/drawing/2014/main" id="{604F4EF7-133E-41BC-3EAB-41BCD71E834C}"/>
              </a:ext>
            </a:extLst>
          </xdr:cNvPr>
          <xdr:cNvSpPr/>
        </xdr:nvSpPr>
        <xdr:spPr>
          <a:xfrm>
            <a:off x="1563538" y="314205"/>
            <a:ext cx="61366" cy="69837"/>
          </a:xfrm>
          <a:custGeom>
            <a:avLst/>
            <a:gdLst/>
            <a:ahLst/>
            <a:cxnLst/>
            <a:rect l="0" t="0" r="0" b="0"/>
            <a:pathLst>
              <a:path w="61366" h="69837">
                <a:moveTo>
                  <a:pt x="34049" y="0"/>
                </a:moveTo>
                <a:cubicBezTo>
                  <a:pt x="47422" y="0"/>
                  <a:pt x="55397" y="6261"/>
                  <a:pt x="58864" y="9817"/>
                </a:cubicBezTo>
                <a:lnTo>
                  <a:pt x="53861" y="15011"/>
                </a:lnTo>
                <a:cubicBezTo>
                  <a:pt x="50787" y="12027"/>
                  <a:pt x="44818" y="7315"/>
                  <a:pt x="34239" y="7315"/>
                </a:cubicBezTo>
                <a:cubicBezTo>
                  <a:pt x="18758" y="7315"/>
                  <a:pt x="8179" y="19240"/>
                  <a:pt x="8179" y="35014"/>
                </a:cubicBezTo>
                <a:cubicBezTo>
                  <a:pt x="8179" y="51270"/>
                  <a:pt x="19139" y="62624"/>
                  <a:pt x="34137" y="62624"/>
                </a:cubicBezTo>
                <a:cubicBezTo>
                  <a:pt x="45402" y="62624"/>
                  <a:pt x="51752" y="57722"/>
                  <a:pt x="53861" y="55601"/>
                </a:cubicBezTo>
                <a:lnTo>
                  <a:pt x="53861" y="41465"/>
                </a:lnTo>
                <a:lnTo>
                  <a:pt x="38862" y="41465"/>
                </a:lnTo>
                <a:lnTo>
                  <a:pt x="38862" y="34633"/>
                </a:lnTo>
                <a:lnTo>
                  <a:pt x="61366" y="34633"/>
                </a:lnTo>
                <a:lnTo>
                  <a:pt x="61366" y="58966"/>
                </a:lnTo>
                <a:cubicBezTo>
                  <a:pt x="54051" y="66370"/>
                  <a:pt x="45301" y="69837"/>
                  <a:pt x="33858" y="69837"/>
                </a:cubicBezTo>
                <a:cubicBezTo>
                  <a:pt x="14719" y="69837"/>
                  <a:pt x="0" y="55512"/>
                  <a:pt x="0" y="35014"/>
                </a:cubicBezTo>
                <a:cubicBezTo>
                  <a:pt x="0" y="15303"/>
                  <a:pt x="14325" y="0"/>
                  <a:pt x="3404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4" name="Shape 1269">
            <a:extLst>
              <a:ext uri="{FF2B5EF4-FFF2-40B4-BE49-F238E27FC236}">
                <a16:creationId xmlns:a16="http://schemas.microsoft.com/office/drawing/2014/main" id="{7E4AD9E7-0F7A-292C-4C9D-C85AA7ECF89D}"/>
              </a:ext>
            </a:extLst>
          </xdr:cNvPr>
          <xdr:cNvSpPr/>
        </xdr:nvSpPr>
        <xdr:spPr>
          <a:xfrm>
            <a:off x="1638162" y="315460"/>
            <a:ext cx="9144" cy="67335"/>
          </a:xfrm>
          <a:custGeom>
            <a:avLst/>
            <a:gdLst/>
            <a:ahLst/>
            <a:cxnLst/>
            <a:rect l="0" t="0" r="0" b="0"/>
            <a:pathLst>
              <a:path w="9144" h="67335">
                <a:moveTo>
                  <a:pt x="0" y="0"/>
                </a:moveTo>
                <a:lnTo>
                  <a:pt x="9144" y="0"/>
                </a:lnTo>
                <a:lnTo>
                  <a:pt x="9144" y="67335"/>
                </a:lnTo>
                <a:lnTo>
                  <a:pt x="0" y="6733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5" name="Shape 90">
            <a:extLst>
              <a:ext uri="{FF2B5EF4-FFF2-40B4-BE49-F238E27FC236}">
                <a16:creationId xmlns:a16="http://schemas.microsoft.com/office/drawing/2014/main" id="{9596244F-5D7A-800F-EC51-E54306EA41A6}"/>
              </a:ext>
            </a:extLst>
          </xdr:cNvPr>
          <xdr:cNvSpPr/>
        </xdr:nvSpPr>
        <xdr:spPr>
          <a:xfrm>
            <a:off x="1657313" y="314206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3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0" y="11836"/>
                  <a:pt x="43091" y="7315"/>
                  <a:pt x="34137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8"/>
                </a:cubicBezTo>
                <a:lnTo>
                  <a:pt x="55880" y="62141"/>
                </a:lnTo>
                <a:cubicBezTo>
                  <a:pt x="53289" y="64453"/>
                  <a:pt x="45491" y="69837"/>
                  <a:pt x="34137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6" name="Shape 91">
            <a:extLst>
              <a:ext uri="{FF2B5EF4-FFF2-40B4-BE49-F238E27FC236}">
                <a16:creationId xmlns:a16="http://schemas.microsoft.com/office/drawing/2014/main" id="{9E684EA5-4048-68C6-1DD3-7F24B3B4BD67}"/>
              </a:ext>
            </a:extLst>
          </xdr:cNvPr>
          <xdr:cNvSpPr/>
        </xdr:nvSpPr>
        <xdr:spPr>
          <a:xfrm>
            <a:off x="1720301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7" name="Shape 92">
            <a:extLst>
              <a:ext uri="{FF2B5EF4-FFF2-40B4-BE49-F238E27FC236}">
                <a16:creationId xmlns:a16="http://schemas.microsoft.com/office/drawing/2014/main" id="{923B177E-C6E4-0315-D88D-083F0EB68BED}"/>
              </a:ext>
            </a:extLst>
          </xdr:cNvPr>
          <xdr:cNvSpPr/>
        </xdr:nvSpPr>
        <xdr:spPr>
          <a:xfrm>
            <a:off x="1754642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8" name="Shape 93">
            <a:extLst>
              <a:ext uri="{FF2B5EF4-FFF2-40B4-BE49-F238E27FC236}">
                <a16:creationId xmlns:a16="http://schemas.microsoft.com/office/drawing/2014/main" id="{3E6A8A74-129F-B747-3762-15865EDB866E}"/>
              </a:ext>
            </a:extLst>
          </xdr:cNvPr>
          <xdr:cNvSpPr/>
        </xdr:nvSpPr>
        <xdr:spPr>
          <a:xfrm>
            <a:off x="1818006" y="315457"/>
            <a:ext cx="49441" cy="67335"/>
          </a:xfrm>
          <a:custGeom>
            <a:avLst/>
            <a:gdLst/>
            <a:ahLst/>
            <a:cxnLst/>
            <a:rect l="0" t="0" r="0" b="0"/>
            <a:pathLst>
              <a:path w="49441" h="67335">
                <a:moveTo>
                  <a:pt x="0" y="0"/>
                </a:moveTo>
                <a:lnTo>
                  <a:pt x="8954" y="0"/>
                </a:lnTo>
                <a:lnTo>
                  <a:pt x="24727" y="28385"/>
                </a:lnTo>
                <a:lnTo>
                  <a:pt x="40792" y="0"/>
                </a:lnTo>
                <a:lnTo>
                  <a:pt x="49441" y="0"/>
                </a:lnTo>
                <a:lnTo>
                  <a:pt x="28575" y="35789"/>
                </a:lnTo>
                <a:lnTo>
                  <a:pt x="28575" y="67335"/>
                </a:lnTo>
                <a:lnTo>
                  <a:pt x="20879" y="67335"/>
                </a:lnTo>
                <a:lnTo>
                  <a:pt x="20879" y="3578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9" name="Shape 94">
            <a:extLst>
              <a:ext uri="{FF2B5EF4-FFF2-40B4-BE49-F238E27FC236}">
                <a16:creationId xmlns:a16="http://schemas.microsoft.com/office/drawing/2014/main" id="{BAD0736D-6479-4248-421F-D2840A3C8DEF}"/>
              </a:ext>
            </a:extLst>
          </xdr:cNvPr>
          <xdr:cNvSpPr/>
        </xdr:nvSpPr>
        <xdr:spPr>
          <a:xfrm>
            <a:off x="1894771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0" name="Shape 95">
            <a:extLst>
              <a:ext uri="{FF2B5EF4-FFF2-40B4-BE49-F238E27FC236}">
                <a16:creationId xmlns:a16="http://schemas.microsoft.com/office/drawing/2014/main" id="{A2CD11F0-900A-5191-B9E2-AF6ED0F9455B}"/>
              </a:ext>
            </a:extLst>
          </xdr:cNvPr>
          <xdr:cNvSpPr/>
        </xdr:nvSpPr>
        <xdr:spPr>
          <a:xfrm>
            <a:off x="1949491" y="315457"/>
            <a:ext cx="18847" cy="67335"/>
          </a:xfrm>
          <a:custGeom>
            <a:avLst/>
            <a:gdLst/>
            <a:ahLst/>
            <a:cxnLst/>
            <a:rect l="0" t="0" r="0" b="0"/>
            <a:pathLst>
              <a:path w="18847" h="67335">
                <a:moveTo>
                  <a:pt x="0" y="0"/>
                </a:moveTo>
                <a:lnTo>
                  <a:pt x="17120" y="0"/>
                </a:lnTo>
                <a:lnTo>
                  <a:pt x="18847" y="545"/>
                </a:lnTo>
                <a:lnTo>
                  <a:pt x="18847" y="7637"/>
                </a:lnTo>
                <a:lnTo>
                  <a:pt x="16637" y="6934"/>
                </a:lnTo>
                <a:lnTo>
                  <a:pt x="7785" y="6934"/>
                </a:lnTo>
                <a:lnTo>
                  <a:pt x="7785" y="31267"/>
                </a:lnTo>
                <a:lnTo>
                  <a:pt x="17120" y="31267"/>
                </a:lnTo>
                <a:lnTo>
                  <a:pt x="18847" y="30725"/>
                </a:lnTo>
                <a:lnTo>
                  <a:pt x="18847" y="38100"/>
                </a:lnTo>
                <a:lnTo>
                  <a:pt x="7785" y="38100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1" name="Shape 96">
            <a:extLst>
              <a:ext uri="{FF2B5EF4-FFF2-40B4-BE49-F238E27FC236}">
                <a16:creationId xmlns:a16="http://schemas.microsoft.com/office/drawing/2014/main" id="{835BEA9B-796A-123E-42ED-DCFB1E155559}"/>
              </a:ext>
            </a:extLst>
          </xdr:cNvPr>
          <xdr:cNvSpPr/>
        </xdr:nvSpPr>
        <xdr:spPr>
          <a:xfrm>
            <a:off x="1968337" y="316002"/>
            <a:ext cx="24244" cy="66791"/>
          </a:xfrm>
          <a:custGeom>
            <a:avLst/>
            <a:gdLst/>
            <a:ahLst/>
            <a:cxnLst/>
            <a:rect l="0" t="0" r="0" b="0"/>
            <a:pathLst>
              <a:path w="24244" h="66791">
                <a:moveTo>
                  <a:pt x="0" y="0"/>
                </a:moveTo>
                <a:lnTo>
                  <a:pt x="13914" y="4389"/>
                </a:lnTo>
                <a:cubicBezTo>
                  <a:pt x="17437" y="7590"/>
                  <a:pt x="19240" y="12257"/>
                  <a:pt x="19240" y="18124"/>
                </a:cubicBezTo>
                <a:cubicBezTo>
                  <a:pt x="19240" y="26100"/>
                  <a:pt x="15304" y="33415"/>
                  <a:pt x="7506" y="35917"/>
                </a:cubicBezTo>
                <a:lnTo>
                  <a:pt x="24244" y="66791"/>
                </a:lnTo>
                <a:lnTo>
                  <a:pt x="15583" y="66791"/>
                </a:lnTo>
                <a:lnTo>
                  <a:pt x="394" y="37555"/>
                </a:lnTo>
                <a:lnTo>
                  <a:pt x="0" y="37555"/>
                </a:lnTo>
                <a:lnTo>
                  <a:pt x="0" y="30180"/>
                </a:lnTo>
                <a:lnTo>
                  <a:pt x="7625" y="27787"/>
                </a:lnTo>
                <a:cubicBezTo>
                  <a:pt x="9836" y="25766"/>
                  <a:pt x="11062" y="22639"/>
                  <a:pt x="11062" y="18213"/>
                </a:cubicBezTo>
                <a:cubicBezTo>
                  <a:pt x="11062" y="14657"/>
                  <a:pt x="10125" y="11701"/>
                  <a:pt x="7998" y="9634"/>
                </a:cubicBezTo>
                <a:lnTo>
                  <a:pt x="0" y="709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2" name="Shape 97">
            <a:extLst>
              <a:ext uri="{FF2B5EF4-FFF2-40B4-BE49-F238E27FC236}">
                <a16:creationId xmlns:a16="http://schemas.microsoft.com/office/drawing/2014/main" id="{5B241272-C25D-DCD9-C4A9-4DAFFAE6F4B6}"/>
              </a:ext>
            </a:extLst>
          </xdr:cNvPr>
          <xdr:cNvSpPr/>
        </xdr:nvSpPr>
        <xdr:spPr>
          <a:xfrm>
            <a:off x="1995650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3" name="Shape 98">
            <a:extLst>
              <a:ext uri="{FF2B5EF4-FFF2-40B4-BE49-F238E27FC236}">
                <a16:creationId xmlns:a16="http://schemas.microsoft.com/office/drawing/2014/main" id="{E6178027-EAD7-9943-E565-6D40AA491C9B}"/>
              </a:ext>
            </a:extLst>
          </xdr:cNvPr>
          <xdr:cNvSpPr/>
        </xdr:nvSpPr>
        <xdr:spPr>
          <a:xfrm>
            <a:off x="2024847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4" name="Shape 99">
            <a:extLst>
              <a:ext uri="{FF2B5EF4-FFF2-40B4-BE49-F238E27FC236}">
                <a16:creationId xmlns:a16="http://schemas.microsoft.com/office/drawing/2014/main" id="{9999457B-66D5-91D5-8363-3869B1ADB722}"/>
              </a:ext>
            </a:extLst>
          </xdr:cNvPr>
          <xdr:cNvSpPr/>
        </xdr:nvSpPr>
        <xdr:spPr>
          <a:xfrm>
            <a:off x="2058449" y="314211"/>
            <a:ext cx="41465" cy="69837"/>
          </a:xfrm>
          <a:custGeom>
            <a:avLst/>
            <a:gdLst/>
            <a:ahLst/>
            <a:cxnLst/>
            <a:rect l="0" t="0" r="0" b="0"/>
            <a:pathLst>
              <a:path w="41465" h="69837">
                <a:moveTo>
                  <a:pt x="21260" y="0"/>
                </a:moveTo>
                <a:cubicBezTo>
                  <a:pt x="33287" y="0"/>
                  <a:pt x="38671" y="8369"/>
                  <a:pt x="40310" y="12890"/>
                </a:cubicBezTo>
                <a:lnTo>
                  <a:pt x="33769" y="15583"/>
                </a:lnTo>
                <a:cubicBezTo>
                  <a:pt x="32233" y="12217"/>
                  <a:pt x="28575" y="7112"/>
                  <a:pt x="21171" y="7112"/>
                </a:cubicBezTo>
                <a:cubicBezTo>
                  <a:pt x="13754" y="7112"/>
                  <a:pt x="9817" y="11633"/>
                  <a:pt x="9817" y="17221"/>
                </a:cubicBezTo>
                <a:cubicBezTo>
                  <a:pt x="9817" y="32614"/>
                  <a:pt x="41465" y="29439"/>
                  <a:pt x="41465" y="50978"/>
                </a:cubicBezTo>
                <a:cubicBezTo>
                  <a:pt x="41465" y="61557"/>
                  <a:pt x="33668" y="69837"/>
                  <a:pt x="21069" y="69837"/>
                </a:cubicBezTo>
                <a:cubicBezTo>
                  <a:pt x="7988" y="69837"/>
                  <a:pt x="2121" y="61468"/>
                  <a:pt x="0" y="55016"/>
                </a:cubicBezTo>
                <a:lnTo>
                  <a:pt x="6642" y="52133"/>
                </a:lnTo>
                <a:cubicBezTo>
                  <a:pt x="8471" y="57328"/>
                  <a:pt x="12510" y="62624"/>
                  <a:pt x="21361" y="62624"/>
                </a:cubicBezTo>
                <a:cubicBezTo>
                  <a:pt x="28473" y="62624"/>
                  <a:pt x="33579" y="58483"/>
                  <a:pt x="33579" y="51460"/>
                </a:cubicBezTo>
                <a:cubicBezTo>
                  <a:pt x="33579" y="34633"/>
                  <a:pt x="2019" y="38951"/>
                  <a:pt x="2019" y="17221"/>
                </a:cubicBezTo>
                <a:cubicBezTo>
                  <a:pt x="2019" y="7595"/>
                  <a:pt x="9335" y="0"/>
                  <a:pt x="2126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5" name="Shape 100">
            <a:extLst>
              <a:ext uri="{FF2B5EF4-FFF2-40B4-BE49-F238E27FC236}">
                <a16:creationId xmlns:a16="http://schemas.microsoft.com/office/drawing/2014/main" id="{11E1ADF6-C396-D904-944B-5B3BB8654B0B}"/>
              </a:ext>
            </a:extLst>
          </xdr:cNvPr>
          <xdr:cNvSpPr/>
        </xdr:nvSpPr>
        <xdr:spPr>
          <a:xfrm>
            <a:off x="2111450" y="315466"/>
            <a:ext cx="19183" cy="67335"/>
          </a:xfrm>
          <a:custGeom>
            <a:avLst/>
            <a:gdLst/>
            <a:ahLst/>
            <a:cxnLst/>
            <a:rect l="0" t="0" r="0" b="0"/>
            <a:pathLst>
              <a:path w="19183" h="67335">
                <a:moveTo>
                  <a:pt x="0" y="0"/>
                </a:moveTo>
                <a:lnTo>
                  <a:pt x="18466" y="0"/>
                </a:lnTo>
                <a:lnTo>
                  <a:pt x="19183" y="252"/>
                </a:lnTo>
                <a:lnTo>
                  <a:pt x="19183" y="7419"/>
                </a:lnTo>
                <a:lnTo>
                  <a:pt x="17793" y="6921"/>
                </a:lnTo>
                <a:lnTo>
                  <a:pt x="7785" y="6921"/>
                </a:lnTo>
                <a:lnTo>
                  <a:pt x="7785" y="32220"/>
                </a:lnTo>
                <a:lnTo>
                  <a:pt x="17793" y="32220"/>
                </a:lnTo>
                <a:lnTo>
                  <a:pt x="19183" y="31707"/>
                </a:lnTo>
                <a:lnTo>
                  <a:pt x="19183" y="38878"/>
                </a:lnTo>
                <a:lnTo>
                  <a:pt x="18466" y="39141"/>
                </a:lnTo>
                <a:lnTo>
                  <a:pt x="7785" y="39141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6" name="Shape 101">
            <a:extLst>
              <a:ext uri="{FF2B5EF4-FFF2-40B4-BE49-F238E27FC236}">
                <a16:creationId xmlns:a16="http://schemas.microsoft.com/office/drawing/2014/main" id="{A70191A4-2879-67E2-EAFB-DCD326AD6CB3}"/>
              </a:ext>
            </a:extLst>
          </xdr:cNvPr>
          <xdr:cNvSpPr/>
        </xdr:nvSpPr>
        <xdr:spPr>
          <a:xfrm>
            <a:off x="2130633" y="315717"/>
            <a:ext cx="19387" cy="38627"/>
          </a:xfrm>
          <a:custGeom>
            <a:avLst/>
            <a:gdLst/>
            <a:ahLst/>
            <a:cxnLst/>
            <a:rect l="0" t="0" r="0" b="0"/>
            <a:pathLst>
              <a:path w="19387" h="38627">
                <a:moveTo>
                  <a:pt x="0" y="0"/>
                </a:moveTo>
                <a:lnTo>
                  <a:pt x="13916" y="4882"/>
                </a:lnTo>
                <a:cubicBezTo>
                  <a:pt x="17415" y="8213"/>
                  <a:pt x="19387" y="13070"/>
                  <a:pt x="19387" y="19179"/>
                </a:cubicBezTo>
                <a:cubicBezTo>
                  <a:pt x="19387" y="25237"/>
                  <a:pt x="17320" y="30165"/>
                  <a:pt x="13773" y="33578"/>
                </a:cubicBezTo>
                <a:lnTo>
                  <a:pt x="0" y="38627"/>
                </a:lnTo>
                <a:lnTo>
                  <a:pt x="0" y="31455"/>
                </a:lnTo>
                <a:lnTo>
                  <a:pt x="8033" y="28493"/>
                </a:lnTo>
                <a:cubicBezTo>
                  <a:pt x="10220" y="26269"/>
                  <a:pt x="11398" y="23072"/>
                  <a:pt x="11398" y="19179"/>
                </a:cubicBezTo>
                <a:cubicBezTo>
                  <a:pt x="11398" y="15331"/>
                  <a:pt x="10220" y="12204"/>
                  <a:pt x="8033" y="10038"/>
                </a:cubicBezTo>
                <a:lnTo>
                  <a:pt x="0" y="71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7" name="Shape 102">
            <a:extLst>
              <a:ext uri="{FF2B5EF4-FFF2-40B4-BE49-F238E27FC236}">
                <a16:creationId xmlns:a16="http://schemas.microsoft.com/office/drawing/2014/main" id="{92739F6E-1E50-4B1F-2B32-F4EB8B78C6E0}"/>
              </a:ext>
            </a:extLst>
          </xdr:cNvPr>
          <xdr:cNvSpPr/>
        </xdr:nvSpPr>
        <xdr:spPr>
          <a:xfrm>
            <a:off x="2160305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8" name="Shape 103">
            <a:extLst>
              <a:ext uri="{FF2B5EF4-FFF2-40B4-BE49-F238E27FC236}">
                <a16:creationId xmlns:a16="http://schemas.microsoft.com/office/drawing/2014/main" id="{9248843C-13B6-DD2F-AC5C-DB7328FEF3EB}"/>
              </a:ext>
            </a:extLst>
          </xdr:cNvPr>
          <xdr:cNvSpPr/>
        </xdr:nvSpPr>
        <xdr:spPr>
          <a:xfrm>
            <a:off x="2197045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9" name="Shape 104">
            <a:extLst>
              <a:ext uri="{FF2B5EF4-FFF2-40B4-BE49-F238E27FC236}">
                <a16:creationId xmlns:a16="http://schemas.microsoft.com/office/drawing/2014/main" id="{D5F675E2-FDC8-92C3-F7F8-52C83F3EB938}"/>
              </a:ext>
            </a:extLst>
          </xdr:cNvPr>
          <xdr:cNvSpPr/>
        </xdr:nvSpPr>
        <xdr:spPr>
          <a:xfrm>
            <a:off x="2226243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0" name="Shape 105">
            <a:extLst>
              <a:ext uri="{FF2B5EF4-FFF2-40B4-BE49-F238E27FC236}">
                <a16:creationId xmlns:a16="http://schemas.microsoft.com/office/drawing/2014/main" id="{6D3C4D96-2209-6D06-6226-F1146E555C73}"/>
              </a:ext>
            </a:extLst>
          </xdr:cNvPr>
          <xdr:cNvSpPr/>
        </xdr:nvSpPr>
        <xdr:spPr>
          <a:xfrm>
            <a:off x="2264081" y="315464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98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98" y="13945"/>
                </a:lnTo>
                <a:lnTo>
                  <a:pt x="7798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1" name="Shape 106">
            <a:extLst>
              <a:ext uri="{FF2B5EF4-FFF2-40B4-BE49-F238E27FC236}">
                <a16:creationId xmlns:a16="http://schemas.microsoft.com/office/drawing/2014/main" id="{878CCDA1-D236-2630-FD31-A279D2217FB4}"/>
              </a:ext>
            </a:extLst>
          </xdr:cNvPr>
          <xdr:cNvSpPr/>
        </xdr:nvSpPr>
        <xdr:spPr>
          <a:xfrm>
            <a:off x="2326311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2" name="Shape 107">
            <a:extLst>
              <a:ext uri="{FF2B5EF4-FFF2-40B4-BE49-F238E27FC236}">
                <a16:creationId xmlns:a16="http://schemas.microsoft.com/office/drawing/2014/main" id="{770CDF0E-9A14-AA4B-7426-6451F1C2B3CA}"/>
              </a:ext>
            </a:extLst>
          </xdr:cNvPr>
          <xdr:cNvSpPr/>
        </xdr:nvSpPr>
        <xdr:spPr>
          <a:xfrm>
            <a:off x="2381029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7"/>
                </a:lnTo>
                <a:lnTo>
                  <a:pt x="28854" y="29527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</xdr:grpSp>
    <xdr:clientData/>
  </xdr:twoCellAnchor>
  <xdr:twoCellAnchor editAs="oneCell">
    <xdr:from>
      <xdr:col>1</xdr:col>
      <xdr:colOff>1114425</xdr:colOff>
      <xdr:row>647</xdr:row>
      <xdr:rowOff>133350</xdr:rowOff>
    </xdr:from>
    <xdr:to>
      <xdr:col>5</xdr:col>
      <xdr:colOff>2085975</xdr:colOff>
      <xdr:row>663</xdr:row>
      <xdr:rowOff>85725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93B15134-57D1-321E-1119-B3913AD00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34273925"/>
          <a:ext cx="9877425" cy="3152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504410</xdr:colOff>
      <xdr:row>0</xdr:row>
      <xdr:rowOff>121340</xdr:rowOff>
    </xdr:from>
    <xdr:ext cx="1314450" cy="1000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410" y="121340"/>
          <a:ext cx="1314450" cy="1000125"/>
        </a:xfrm>
        <a:prstGeom prst="rect">
          <a:avLst/>
        </a:prstGeom>
        <a:noFill/>
      </xdr:spPr>
    </xdr:pic>
    <xdr:clientData fLocksWithSheet="0"/>
  </xdr:oneCellAnchor>
  <xdr:twoCellAnchor>
    <xdr:from>
      <xdr:col>10</xdr:col>
      <xdr:colOff>207065</xdr:colOff>
      <xdr:row>1</xdr:row>
      <xdr:rowOff>273326</xdr:rowOff>
    </xdr:from>
    <xdr:to>
      <xdr:col>13</xdr:col>
      <xdr:colOff>950843</xdr:colOff>
      <xdr:row>4</xdr:row>
      <xdr:rowOff>135835</xdr:rowOff>
    </xdr:to>
    <xdr:grpSp>
      <xdr:nvGrpSpPr>
        <xdr:cNvPr id="5" name="Group 1258">
          <a:extLst>
            <a:ext uri="{FF2B5EF4-FFF2-40B4-BE49-F238E27FC236}">
              <a16:creationId xmlns:a16="http://schemas.microsoft.com/office/drawing/2014/main" id="{C6D1F0D5-2189-432A-B4B9-193DE4336B5C}"/>
            </a:ext>
          </a:extLst>
        </xdr:cNvPr>
        <xdr:cNvGrpSpPr/>
      </xdr:nvGrpSpPr>
      <xdr:grpSpPr>
        <a:xfrm>
          <a:off x="12125739" y="463826"/>
          <a:ext cx="3352800" cy="914400"/>
          <a:chOff x="0" y="0"/>
          <a:chExt cx="2414024" cy="603986"/>
        </a:xfrm>
      </xdr:grpSpPr>
      <xdr:sp macro="" textlink="">
        <xdr:nvSpPr>
          <xdr:cNvPr id="6" name="Shape 31">
            <a:extLst>
              <a:ext uri="{FF2B5EF4-FFF2-40B4-BE49-F238E27FC236}">
                <a16:creationId xmlns:a16="http://schemas.microsoft.com/office/drawing/2014/main" id="{09F25C6C-DFD3-F5C3-BD61-B8DD39DB1880}"/>
              </a:ext>
            </a:extLst>
          </xdr:cNvPr>
          <xdr:cNvSpPr/>
        </xdr:nvSpPr>
        <xdr:spPr>
          <a:xfrm>
            <a:off x="83426" y="463321"/>
            <a:ext cx="259817" cy="140665"/>
          </a:xfrm>
          <a:custGeom>
            <a:avLst/>
            <a:gdLst/>
            <a:ahLst/>
            <a:cxnLst/>
            <a:rect l="0" t="0" r="0" b="0"/>
            <a:pathLst>
              <a:path w="259817" h="140665">
                <a:moveTo>
                  <a:pt x="259817" y="0"/>
                </a:moveTo>
                <a:lnTo>
                  <a:pt x="259817" y="140665"/>
                </a:lnTo>
                <a:lnTo>
                  <a:pt x="0" y="140144"/>
                </a:lnTo>
                <a:lnTo>
                  <a:pt x="25981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" name="Shape 32">
            <a:extLst>
              <a:ext uri="{FF2B5EF4-FFF2-40B4-BE49-F238E27FC236}">
                <a16:creationId xmlns:a16="http://schemas.microsoft.com/office/drawing/2014/main" id="{66828E7F-3A8B-189F-B82D-11C93562D926}"/>
              </a:ext>
            </a:extLst>
          </xdr:cNvPr>
          <xdr:cNvSpPr/>
        </xdr:nvSpPr>
        <xdr:spPr>
          <a:xfrm>
            <a:off x="0" y="218199"/>
            <a:ext cx="343243" cy="365087"/>
          </a:xfrm>
          <a:custGeom>
            <a:avLst/>
            <a:gdLst/>
            <a:ahLst/>
            <a:cxnLst/>
            <a:rect l="0" t="0" r="0" b="0"/>
            <a:pathLst>
              <a:path w="343243" h="365087">
                <a:moveTo>
                  <a:pt x="343243" y="0"/>
                </a:moveTo>
                <a:lnTo>
                  <a:pt x="343243" y="161798"/>
                </a:lnTo>
                <a:cubicBezTo>
                  <a:pt x="170447" y="269164"/>
                  <a:pt x="56032" y="336931"/>
                  <a:pt x="0" y="365087"/>
                </a:cubicBezTo>
                <a:lnTo>
                  <a:pt x="0" y="252666"/>
                </a:lnTo>
                <a:lnTo>
                  <a:pt x="34324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" name="Shape 33">
            <a:extLst>
              <a:ext uri="{FF2B5EF4-FFF2-40B4-BE49-F238E27FC236}">
                <a16:creationId xmlns:a16="http://schemas.microsoft.com/office/drawing/2014/main" id="{DF3A7933-451A-DA8C-6799-3B0EA882426E}"/>
              </a:ext>
            </a:extLst>
          </xdr:cNvPr>
          <xdr:cNvSpPr/>
        </xdr:nvSpPr>
        <xdr:spPr>
          <a:xfrm>
            <a:off x="0" y="0"/>
            <a:ext cx="343243" cy="413423"/>
          </a:xfrm>
          <a:custGeom>
            <a:avLst/>
            <a:gdLst/>
            <a:ahLst/>
            <a:cxnLst/>
            <a:rect l="0" t="0" r="0" b="0"/>
            <a:pathLst>
              <a:path w="343243" h="413423">
                <a:moveTo>
                  <a:pt x="343243" y="0"/>
                </a:moveTo>
                <a:lnTo>
                  <a:pt x="343243" y="161582"/>
                </a:lnTo>
                <a:lnTo>
                  <a:pt x="0" y="413423"/>
                </a:lnTo>
                <a:lnTo>
                  <a:pt x="0" y="297383"/>
                </a:lnTo>
                <a:lnTo>
                  <a:pt x="34324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" name="Shape 34">
            <a:extLst>
              <a:ext uri="{FF2B5EF4-FFF2-40B4-BE49-F238E27FC236}">
                <a16:creationId xmlns:a16="http://schemas.microsoft.com/office/drawing/2014/main" id="{166CB123-86BD-9040-E628-CD8E70C7B7A3}"/>
              </a:ext>
            </a:extLst>
          </xdr:cNvPr>
          <xdr:cNvSpPr/>
        </xdr:nvSpPr>
        <xdr:spPr>
          <a:xfrm>
            <a:off x="343244" y="463316"/>
            <a:ext cx="237134" cy="140665"/>
          </a:xfrm>
          <a:custGeom>
            <a:avLst/>
            <a:gdLst/>
            <a:ahLst/>
            <a:cxnLst/>
            <a:rect l="0" t="0" r="0" b="0"/>
            <a:pathLst>
              <a:path w="237134" h="140665">
                <a:moveTo>
                  <a:pt x="0" y="0"/>
                </a:moveTo>
                <a:lnTo>
                  <a:pt x="237134" y="140157"/>
                </a:lnTo>
                <a:lnTo>
                  <a:pt x="0" y="14066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" name="Shape 35">
            <a:extLst>
              <a:ext uri="{FF2B5EF4-FFF2-40B4-BE49-F238E27FC236}">
                <a16:creationId xmlns:a16="http://schemas.microsoft.com/office/drawing/2014/main" id="{3518C59D-E811-AD3C-B880-C51455E604D1}"/>
              </a:ext>
            </a:extLst>
          </xdr:cNvPr>
          <xdr:cNvSpPr/>
        </xdr:nvSpPr>
        <xdr:spPr>
          <a:xfrm>
            <a:off x="343244" y="218205"/>
            <a:ext cx="347485" cy="379882"/>
          </a:xfrm>
          <a:custGeom>
            <a:avLst/>
            <a:gdLst/>
            <a:ahLst/>
            <a:cxnLst/>
            <a:rect l="0" t="0" r="0" b="0"/>
            <a:pathLst>
              <a:path w="347485" h="379882">
                <a:moveTo>
                  <a:pt x="0" y="0"/>
                </a:moveTo>
                <a:lnTo>
                  <a:pt x="340754" y="254013"/>
                </a:lnTo>
                <a:lnTo>
                  <a:pt x="347485" y="379882"/>
                </a:lnTo>
                <a:lnTo>
                  <a:pt x="0" y="1617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" name="Shape 36">
            <a:extLst>
              <a:ext uri="{FF2B5EF4-FFF2-40B4-BE49-F238E27FC236}">
                <a16:creationId xmlns:a16="http://schemas.microsoft.com/office/drawing/2014/main" id="{C66C5098-160A-D1D3-80DC-FF23BB1BE98B}"/>
              </a:ext>
            </a:extLst>
          </xdr:cNvPr>
          <xdr:cNvSpPr/>
        </xdr:nvSpPr>
        <xdr:spPr>
          <a:xfrm>
            <a:off x="343244" y="7"/>
            <a:ext cx="338061" cy="412382"/>
          </a:xfrm>
          <a:custGeom>
            <a:avLst/>
            <a:gdLst/>
            <a:ahLst/>
            <a:cxnLst/>
            <a:rect l="0" t="0" r="0" b="0"/>
            <a:pathLst>
              <a:path w="338061" h="412382">
                <a:moveTo>
                  <a:pt x="0" y="0"/>
                </a:moveTo>
                <a:lnTo>
                  <a:pt x="331648" y="298310"/>
                </a:lnTo>
                <a:lnTo>
                  <a:pt x="338061" y="412382"/>
                </a:lnTo>
                <a:lnTo>
                  <a:pt x="0" y="1615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" name="Shape 37">
            <a:extLst>
              <a:ext uri="{FF2B5EF4-FFF2-40B4-BE49-F238E27FC236}">
                <a16:creationId xmlns:a16="http://schemas.microsoft.com/office/drawing/2014/main" id="{D257C649-BA64-98F6-B9C5-6C956CB2A26B}"/>
              </a:ext>
            </a:extLst>
          </xdr:cNvPr>
          <xdr:cNvSpPr/>
        </xdr:nvSpPr>
        <xdr:spPr>
          <a:xfrm>
            <a:off x="562994" y="156820"/>
            <a:ext cx="107963" cy="122974"/>
          </a:xfrm>
          <a:custGeom>
            <a:avLst/>
            <a:gdLst/>
            <a:ahLst/>
            <a:cxnLst/>
            <a:rect l="0" t="0" r="0" b="0"/>
            <a:pathLst>
              <a:path w="107963" h="122974">
                <a:moveTo>
                  <a:pt x="101854" y="0"/>
                </a:moveTo>
                <a:lnTo>
                  <a:pt x="107963" y="122974"/>
                </a:lnTo>
                <a:lnTo>
                  <a:pt x="0" y="26391"/>
                </a:lnTo>
                <a:lnTo>
                  <a:pt x="10185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3" name="Shape 38">
            <a:extLst>
              <a:ext uri="{FF2B5EF4-FFF2-40B4-BE49-F238E27FC236}">
                <a16:creationId xmlns:a16="http://schemas.microsoft.com/office/drawing/2014/main" id="{179D1FFB-FA51-7DB2-D29F-62F0EC1C9B19}"/>
              </a:ext>
            </a:extLst>
          </xdr:cNvPr>
          <xdr:cNvSpPr/>
        </xdr:nvSpPr>
        <xdr:spPr>
          <a:xfrm>
            <a:off x="674585" y="158267"/>
            <a:ext cx="282689" cy="439509"/>
          </a:xfrm>
          <a:custGeom>
            <a:avLst/>
            <a:gdLst/>
            <a:ahLst/>
            <a:cxnLst/>
            <a:rect l="0" t="0" r="0" b="0"/>
            <a:pathLst>
              <a:path w="282689" h="439509">
                <a:moveTo>
                  <a:pt x="0" y="0"/>
                </a:moveTo>
                <a:lnTo>
                  <a:pt x="252667" y="108585"/>
                </a:lnTo>
                <a:lnTo>
                  <a:pt x="282689" y="439509"/>
                </a:lnTo>
                <a:lnTo>
                  <a:pt x="25667" y="43950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4" name="Shape 39">
            <a:extLst>
              <a:ext uri="{FF2B5EF4-FFF2-40B4-BE49-F238E27FC236}">
                <a16:creationId xmlns:a16="http://schemas.microsoft.com/office/drawing/2014/main" id="{91DD870F-FB8C-CC8F-9705-34BA29F725C5}"/>
              </a:ext>
            </a:extLst>
          </xdr:cNvPr>
          <xdr:cNvSpPr/>
        </xdr:nvSpPr>
        <xdr:spPr>
          <a:xfrm>
            <a:off x="1021864" y="430743"/>
            <a:ext cx="132423" cy="163767"/>
          </a:xfrm>
          <a:custGeom>
            <a:avLst/>
            <a:gdLst/>
            <a:ahLst/>
            <a:cxnLst/>
            <a:rect l="0" t="0" r="0" b="0"/>
            <a:pathLst>
              <a:path w="132423" h="163767">
                <a:moveTo>
                  <a:pt x="84595" y="0"/>
                </a:moveTo>
                <a:cubicBezTo>
                  <a:pt x="103543" y="0"/>
                  <a:pt x="120917" y="5639"/>
                  <a:pt x="132423" y="13538"/>
                </a:cubicBezTo>
                <a:lnTo>
                  <a:pt x="120015" y="52781"/>
                </a:lnTo>
                <a:cubicBezTo>
                  <a:pt x="112573" y="46698"/>
                  <a:pt x="101740" y="41059"/>
                  <a:pt x="86855" y="41059"/>
                </a:cubicBezTo>
                <a:cubicBezTo>
                  <a:pt x="62941" y="41059"/>
                  <a:pt x="46926" y="58649"/>
                  <a:pt x="46926" y="81661"/>
                </a:cubicBezTo>
                <a:cubicBezTo>
                  <a:pt x="46926" y="105118"/>
                  <a:pt x="62941" y="122707"/>
                  <a:pt x="86855" y="122707"/>
                </a:cubicBezTo>
                <a:cubicBezTo>
                  <a:pt x="101740" y="122707"/>
                  <a:pt x="112573" y="117069"/>
                  <a:pt x="120015" y="110985"/>
                </a:cubicBezTo>
                <a:lnTo>
                  <a:pt x="132423" y="150228"/>
                </a:lnTo>
                <a:cubicBezTo>
                  <a:pt x="120917" y="158128"/>
                  <a:pt x="103543" y="163767"/>
                  <a:pt x="84595" y="163767"/>
                </a:cubicBezTo>
                <a:cubicBezTo>
                  <a:pt x="33388" y="163767"/>
                  <a:pt x="0" y="127445"/>
                  <a:pt x="0" y="81661"/>
                </a:cubicBezTo>
                <a:cubicBezTo>
                  <a:pt x="0" y="36322"/>
                  <a:pt x="33388" y="0"/>
                  <a:pt x="84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5" name="Shape 40">
            <a:extLst>
              <a:ext uri="{FF2B5EF4-FFF2-40B4-BE49-F238E27FC236}">
                <a16:creationId xmlns:a16="http://schemas.microsoft.com/office/drawing/2014/main" id="{7ED77B95-1EF5-E61B-02F3-D5BA3BBFE69A}"/>
              </a:ext>
            </a:extLst>
          </xdr:cNvPr>
          <xdr:cNvSpPr/>
        </xdr:nvSpPr>
        <xdr:spPr>
          <a:xfrm>
            <a:off x="1173009" y="433677"/>
            <a:ext cx="90233" cy="157899"/>
          </a:xfrm>
          <a:custGeom>
            <a:avLst/>
            <a:gdLst/>
            <a:ahLst/>
            <a:cxnLst/>
            <a:rect l="0" t="0" r="0" b="0"/>
            <a:pathLst>
              <a:path w="90233" h="157899">
                <a:moveTo>
                  <a:pt x="0" y="0"/>
                </a:moveTo>
                <a:lnTo>
                  <a:pt x="88430" y="0"/>
                </a:lnTo>
                <a:lnTo>
                  <a:pt x="88430" y="39256"/>
                </a:lnTo>
                <a:lnTo>
                  <a:pt x="44895" y="39256"/>
                </a:lnTo>
                <a:lnTo>
                  <a:pt x="44895" y="58649"/>
                </a:lnTo>
                <a:lnTo>
                  <a:pt x="81661" y="58649"/>
                </a:lnTo>
                <a:lnTo>
                  <a:pt x="81661" y="97676"/>
                </a:lnTo>
                <a:lnTo>
                  <a:pt x="44895" y="97676"/>
                </a:lnTo>
                <a:lnTo>
                  <a:pt x="44895" y="118656"/>
                </a:lnTo>
                <a:lnTo>
                  <a:pt x="90233" y="118656"/>
                </a:lnTo>
                <a:lnTo>
                  <a:pt x="90233" y="157899"/>
                </a:lnTo>
                <a:lnTo>
                  <a:pt x="0" y="15789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6" name="Shape 41">
            <a:extLst>
              <a:ext uri="{FF2B5EF4-FFF2-40B4-BE49-F238E27FC236}">
                <a16:creationId xmlns:a16="http://schemas.microsoft.com/office/drawing/2014/main" id="{C9B390AB-8AA3-E29A-8E00-8422C5F95A73}"/>
              </a:ext>
            </a:extLst>
          </xdr:cNvPr>
          <xdr:cNvSpPr/>
        </xdr:nvSpPr>
        <xdr:spPr>
          <a:xfrm>
            <a:off x="1277451" y="430743"/>
            <a:ext cx="132423" cy="163767"/>
          </a:xfrm>
          <a:custGeom>
            <a:avLst/>
            <a:gdLst/>
            <a:ahLst/>
            <a:cxnLst/>
            <a:rect l="0" t="0" r="0" b="0"/>
            <a:pathLst>
              <a:path w="132423" h="163767">
                <a:moveTo>
                  <a:pt x="84595" y="0"/>
                </a:moveTo>
                <a:cubicBezTo>
                  <a:pt x="103543" y="0"/>
                  <a:pt x="120917" y="5639"/>
                  <a:pt x="132423" y="13538"/>
                </a:cubicBezTo>
                <a:lnTo>
                  <a:pt x="120015" y="52781"/>
                </a:lnTo>
                <a:cubicBezTo>
                  <a:pt x="112573" y="46698"/>
                  <a:pt x="101740" y="41059"/>
                  <a:pt x="86855" y="41059"/>
                </a:cubicBezTo>
                <a:cubicBezTo>
                  <a:pt x="62941" y="41059"/>
                  <a:pt x="46926" y="58649"/>
                  <a:pt x="46926" y="81661"/>
                </a:cubicBezTo>
                <a:cubicBezTo>
                  <a:pt x="46926" y="105118"/>
                  <a:pt x="62941" y="122707"/>
                  <a:pt x="86855" y="122707"/>
                </a:cubicBezTo>
                <a:cubicBezTo>
                  <a:pt x="101740" y="122707"/>
                  <a:pt x="112573" y="117069"/>
                  <a:pt x="120015" y="110985"/>
                </a:cubicBezTo>
                <a:lnTo>
                  <a:pt x="132423" y="150228"/>
                </a:lnTo>
                <a:cubicBezTo>
                  <a:pt x="120917" y="158128"/>
                  <a:pt x="103543" y="163767"/>
                  <a:pt x="84595" y="163767"/>
                </a:cubicBezTo>
                <a:cubicBezTo>
                  <a:pt x="33388" y="163767"/>
                  <a:pt x="0" y="127445"/>
                  <a:pt x="0" y="81661"/>
                </a:cubicBezTo>
                <a:cubicBezTo>
                  <a:pt x="0" y="36322"/>
                  <a:pt x="33388" y="0"/>
                  <a:pt x="84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7" name="Shape 42">
            <a:extLst>
              <a:ext uri="{FF2B5EF4-FFF2-40B4-BE49-F238E27FC236}">
                <a16:creationId xmlns:a16="http://schemas.microsoft.com/office/drawing/2014/main" id="{966111CE-9BE4-B421-1986-4D25E07E6D15}"/>
              </a:ext>
            </a:extLst>
          </xdr:cNvPr>
          <xdr:cNvSpPr/>
        </xdr:nvSpPr>
        <xdr:spPr>
          <a:xfrm>
            <a:off x="1416418" y="433673"/>
            <a:ext cx="78270" cy="157899"/>
          </a:xfrm>
          <a:custGeom>
            <a:avLst/>
            <a:gdLst/>
            <a:ahLst/>
            <a:cxnLst/>
            <a:rect l="0" t="0" r="0" b="0"/>
            <a:pathLst>
              <a:path w="78270" h="157899">
                <a:moveTo>
                  <a:pt x="54584" y="0"/>
                </a:moveTo>
                <a:lnTo>
                  <a:pt x="78270" y="0"/>
                </a:lnTo>
                <a:lnTo>
                  <a:pt x="78270" y="46469"/>
                </a:lnTo>
                <a:lnTo>
                  <a:pt x="65189" y="91808"/>
                </a:lnTo>
                <a:lnTo>
                  <a:pt x="78270" y="91808"/>
                </a:lnTo>
                <a:lnTo>
                  <a:pt x="78270" y="127673"/>
                </a:lnTo>
                <a:lnTo>
                  <a:pt x="54584" y="127673"/>
                </a:lnTo>
                <a:lnTo>
                  <a:pt x="45110" y="157899"/>
                </a:lnTo>
                <a:lnTo>
                  <a:pt x="0" y="157899"/>
                </a:lnTo>
                <a:lnTo>
                  <a:pt x="5458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8" name="Shape 43">
            <a:extLst>
              <a:ext uri="{FF2B5EF4-FFF2-40B4-BE49-F238E27FC236}">
                <a16:creationId xmlns:a16="http://schemas.microsoft.com/office/drawing/2014/main" id="{2CB3ADAC-7BAD-E27E-6CCB-6067499CF893}"/>
              </a:ext>
            </a:extLst>
          </xdr:cNvPr>
          <xdr:cNvSpPr/>
        </xdr:nvSpPr>
        <xdr:spPr>
          <a:xfrm>
            <a:off x="1494688" y="433673"/>
            <a:ext cx="78270" cy="157899"/>
          </a:xfrm>
          <a:custGeom>
            <a:avLst/>
            <a:gdLst/>
            <a:ahLst/>
            <a:cxnLst/>
            <a:rect l="0" t="0" r="0" b="0"/>
            <a:pathLst>
              <a:path w="78270" h="157899">
                <a:moveTo>
                  <a:pt x="0" y="0"/>
                </a:moveTo>
                <a:lnTo>
                  <a:pt x="23686" y="0"/>
                </a:lnTo>
                <a:lnTo>
                  <a:pt x="78270" y="157899"/>
                </a:lnTo>
                <a:lnTo>
                  <a:pt x="33160" y="157899"/>
                </a:lnTo>
                <a:lnTo>
                  <a:pt x="23686" y="127673"/>
                </a:lnTo>
                <a:lnTo>
                  <a:pt x="0" y="127673"/>
                </a:lnTo>
                <a:lnTo>
                  <a:pt x="0" y="91808"/>
                </a:lnTo>
                <a:lnTo>
                  <a:pt x="13081" y="91808"/>
                </a:lnTo>
                <a:lnTo>
                  <a:pt x="0" y="464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9" name="Shape 44">
            <a:extLst>
              <a:ext uri="{FF2B5EF4-FFF2-40B4-BE49-F238E27FC236}">
                <a16:creationId xmlns:a16="http://schemas.microsoft.com/office/drawing/2014/main" id="{F9A50E0A-6233-F671-64BD-4DC29E2BA74B}"/>
              </a:ext>
            </a:extLst>
          </xdr:cNvPr>
          <xdr:cNvSpPr/>
        </xdr:nvSpPr>
        <xdr:spPr>
          <a:xfrm>
            <a:off x="1586956" y="433677"/>
            <a:ext cx="140754" cy="157899"/>
          </a:xfrm>
          <a:custGeom>
            <a:avLst/>
            <a:gdLst/>
            <a:ahLst/>
            <a:cxnLst/>
            <a:rect l="0" t="0" r="0" b="0"/>
            <a:pathLst>
              <a:path w="140754" h="157899">
                <a:moveTo>
                  <a:pt x="0" y="0"/>
                </a:moveTo>
                <a:lnTo>
                  <a:pt x="45796" y="0"/>
                </a:lnTo>
                <a:lnTo>
                  <a:pt x="96545" y="89548"/>
                </a:lnTo>
                <a:lnTo>
                  <a:pt x="96545" y="0"/>
                </a:lnTo>
                <a:lnTo>
                  <a:pt x="140754" y="0"/>
                </a:lnTo>
                <a:lnTo>
                  <a:pt x="140754" y="157899"/>
                </a:lnTo>
                <a:lnTo>
                  <a:pt x="96101" y="157899"/>
                </a:lnTo>
                <a:lnTo>
                  <a:pt x="43993" y="69698"/>
                </a:lnTo>
                <a:lnTo>
                  <a:pt x="43993" y="157899"/>
                </a:lnTo>
                <a:lnTo>
                  <a:pt x="0" y="15789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0" name="Shape 45">
            <a:extLst>
              <a:ext uri="{FF2B5EF4-FFF2-40B4-BE49-F238E27FC236}">
                <a16:creationId xmlns:a16="http://schemas.microsoft.com/office/drawing/2014/main" id="{06F96831-AC23-EB59-4D25-17B8460FD40F}"/>
              </a:ext>
            </a:extLst>
          </xdr:cNvPr>
          <xdr:cNvSpPr/>
        </xdr:nvSpPr>
        <xdr:spPr>
          <a:xfrm>
            <a:off x="1746002" y="430741"/>
            <a:ext cx="85261" cy="163764"/>
          </a:xfrm>
          <a:custGeom>
            <a:avLst/>
            <a:gdLst/>
            <a:ahLst/>
            <a:cxnLst/>
            <a:rect l="0" t="0" r="0" b="0"/>
            <a:pathLst>
              <a:path w="85261" h="163764">
                <a:moveTo>
                  <a:pt x="85261" y="0"/>
                </a:moveTo>
                <a:lnTo>
                  <a:pt x="85261" y="41059"/>
                </a:lnTo>
                <a:lnTo>
                  <a:pt x="69567" y="44166"/>
                </a:lnTo>
                <a:cubicBezTo>
                  <a:pt x="55543" y="50192"/>
                  <a:pt x="46914" y="64401"/>
                  <a:pt x="46914" y="81660"/>
                </a:cubicBezTo>
                <a:cubicBezTo>
                  <a:pt x="46914" y="99424"/>
                  <a:pt x="55543" y="113638"/>
                  <a:pt x="69567" y="119634"/>
                </a:cubicBezTo>
                <a:lnTo>
                  <a:pt x="85261" y="122718"/>
                </a:lnTo>
                <a:lnTo>
                  <a:pt x="85261" y="163764"/>
                </a:lnTo>
                <a:lnTo>
                  <a:pt x="49962" y="157439"/>
                </a:lnTo>
                <a:cubicBezTo>
                  <a:pt x="18652" y="145184"/>
                  <a:pt x="0" y="116340"/>
                  <a:pt x="0" y="81660"/>
                </a:cubicBezTo>
                <a:cubicBezTo>
                  <a:pt x="0" y="47484"/>
                  <a:pt x="18652" y="18638"/>
                  <a:pt x="49962" y="6350"/>
                </a:cubicBezTo>
                <a:lnTo>
                  <a:pt x="8526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1" name="Shape 46">
            <a:extLst>
              <a:ext uri="{FF2B5EF4-FFF2-40B4-BE49-F238E27FC236}">
                <a16:creationId xmlns:a16="http://schemas.microsoft.com/office/drawing/2014/main" id="{FAD71FA3-CFF3-6612-DEB2-02429C65183B}"/>
              </a:ext>
            </a:extLst>
          </xdr:cNvPr>
          <xdr:cNvSpPr/>
        </xdr:nvSpPr>
        <xdr:spPr>
          <a:xfrm>
            <a:off x="1831264" y="430740"/>
            <a:ext cx="85274" cy="163766"/>
          </a:xfrm>
          <a:custGeom>
            <a:avLst/>
            <a:gdLst/>
            <a:ahLst/>
            <a:cxnLst/>
            <a:rect l="0" t="0" r="0" b="0"/>
            <a:pathLst>
              <a:path w="85274" h="163766">
                <a:moveTo>
                  <a:pt x="6" y="0"/>
                </a:moveTo>
                <a:cubicBezTo>
                  <a:pt x="52114" y="0"/>
                  <a:pt x="85274" y="36093"/>
                  <a:pt x="85274" y="81661"/>
                </a:cubicBezTo>
                <a:cubicBezTo>
                  <a:pt x="85274" y="127902"/>
                  <a:pt x="52114" y="163766"/>
                  <a:pt x="6" y="163766"/>
                </a:cubicBezTo>
                <a:lnTo>
                  <a:pt x="0" y="163765"/>
                </a:lnTo>
                <a:lnTo>
                  <a:pt x="0" y="122719"/>
                </a:lnTo>
                <a:lnTo>
                  <a:pt x="6" y="122720"/>
                </a:lnTo>
                <a:cubicBezTo>
                  <a:pt x="23006" y="122720"/>
                  <a:pt x="38348" y="105346"/>
                  <a:pt x="38348" y="81661"/>
                </a:cubicBezTo>
                <a:cubicBezTo>
                  <a:pt x="38348" y="58649"/>
                  <a:pt x="23006" y="41059"/>
                  <a:pt x="6" y="41059"/>
                </a:cubicBezTo>
                <a:lnTo>
                  <a:pt x="0" y="41060"/>
                </a:lnTo>
                <a:lnTo>
                  <a:pt x="0" y="1"/>
                </a:lnTo>
                <a:lnTo>
                  <a:pt x="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2" name="Shape 47">
            <a:extLst>
              <a:ext uri="{FF2B5EF4-FFF2-40B4-BE49-F238E27FC236}">
                <a16:creationId xmlns:a16="http://schemas.microsoft.com/office/drawing/2014/main" id="{D32BB3DB-43D4-761C-7897-267D20B5E356}"/>
              </a:ext>
            </a:extLst>
          </xdr:cNvPr>
          <xdr:cNvSpPr/>
        </xdr:nvSpPr>
        <xdr:spPr>
          <a:xfrm>
            <a:off x="1923532" y="433669"/>
            <a:ext cx="109855" cy="157912"/>
          </a:xfrm>
          <a:custGeom>
            <a:avLst/>
            <a:gdLst/>
            <a:ahLst/>
            <a:cxnLst/>
            <a:rect l="0" t="0" r="0" b="0"/>
            <a:pathLst>
              <a:path w="109855" h="157912">
                <a:moveTo>
                  <a:pt x="0" y="0"/>
                </a:moveTo>
                <a:lnTo>
                  <a:pt x="109855" y="0"/>
                </a:lnTo>
                <a:lnTo>
                  <a:pt x="109855" y="39256"/>
                </a:lnTo>
                <a:lnTo>
                  <a:pt x="77152" y="39256"/>
                </a:lnTo>
                <a:lnTo>
                  <a:pt x="77152" y="157912"/>
                </a:lnTo>
                <a:lnTo>
                  <a:pt x="32258" y="157912"/>
                </a:lnTo>
                <a:lnTo>
                  <a:pt x="32258" y="39256"/>
                </a:lnTo>
                <a:lnTo>
                  <a:pt x="0" y="3925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3" name="Shape 48">
            <a:extLst>
              <a:ext uri="{FF2B5EF4-FFF2-40B4-BE49-F238E27FC236}">
                <a16:creationId xmlns:a16="http://schemas.microsoft.com/office/drawing/2014/main" id="{7B4F011B-3261-DA0D-83AE-60AFFD1AD53C}"/>
              </a:ext>
            </a:extLst>
          </xdr:cNvPr>
          <xdr:cNvSpPr/>
        </xdr:nvSpPr>
        <xdr:spPr>
          <a:xfrm>
            <a:off x="1020435" y="206703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4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1" y="11836"/>
                  <a:pt x="43091" y="7315"/>
                  <a:pt x="34138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9"/>
                </a:cubicBezTo>
                <a:lnTo>
                  <a:pt x="55880" y="62141"/>
                </a:lnTo>
                <a:cubicBezTo>
                  <a:pt x="53289" y="64453"/>
                  <a:pt x="45492" y="69837"/>
                  <a:pt x="34138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4" name="Shape 49">
            <a:extLst>
              <a:ext uri="{FF2B5EF4-FFF2-40B4-BE49-F238E27FC236}">
                <a16:creationId xmlns:a16="http://schemas.microsoft.com/office/drawing/2014/main" id="{115E269C-4A69-1130-768E-6266183EAEBE}"/>
              </a:ext>
            </a:extLst>
          </xdr:cNvPr>
          <xdr:cNvSpPr/>
        </xdr:nvSpPr>
        <xdr:spPr>
          <a:xfrm>
            <a:off x="1087371" y="207955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8"/>
                </a:lnTo>
                <a:lnTo>
                  <a:pt x="28854" y="29528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5" name="Shape 50">
            <a:extLst>
              <a:ext uri="{FF2B5EF4-FFF2-40B4-BE49-F238E27FC236}">
                <a16:creationId xmlns:a16="http://schemas.microsoft.com/office/drawing/2014/main" id="{9373DFDE-09B1-5615-77CD-0130FBA81B86}"/>
              </a:ext>
            </a:extLst>
          </xdr:cNvPr>
          <xdr:cNvSpPr/>
        </xdr:nvSpPr>
        <xdr:spPr>
          <a:xfrm>
            <a:off x="1132863" y="207955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85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85" y="13945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6" name="Shape 51">
            <a:extLst>
              <a:ext uri="{FF2B5EF4-FFF2-40B4-BE49-F238E27FC236}">
                <a16:creationId xmlns:a16="http://schemas.microsoft.com/office/drawing/2014/main" id="{37213AF3-4C4E-C238-C493-F0CA9E5277CB}"/>
              </a:ext>
            </a:extLst>
          </xdr:cNvPr>
          <xdr:cNvSpPr/>
        </xdr:nvSpPr>
        <xdr:spPr>
          <a:xfrm>
            <a:off x="1195093" y="20796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7" name="Shape 52">
            <a:extLst>
              <a:ext uri="{FF2B5EF4-FFF2-40B4-BE49-F238E27FC236}">
                <a16:creationId xmlns:a16="http://schemas.microsoft.com/office/drawing/2014/main" id="{E2FE5BB2-9249-D027-C35A-640F0F2E98BB}"/>
              </a:ext>
            </a:extLst>
          </xdr:cNvPr>
          <xdr:cNvSpPr/>
        </xdr:nvSpPr>
        <xdr:spPr>
          <a:xfrm>
            <a:off x="1249812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8" name="Shape 53">
            <a:extLst>
              <a:ext uri="{FF2B5EF4-FFF2-40B4-BE49-F238E27FC236}">
                <a16:creationId xmlns:a16="http://schemas.microsoft.com/office/drawing/2014/main" id="{F9D2047D-60D6-FD79-8C64-5E1EFE0C15C9}"/>
              </a:ext>
            </a:extLst>
          </xdr:cNvPr>
          <xdr:cNvSpPr/>
        </xdr:nvSpPr>
        <xdr:spPr>
          <a:xfrm>
            <a:off x="1268659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9" name="Shape 54">
            <a:extLst>
              <a:ext uri="{FF2B5EF4-FFF2-40B4-BE49-F238E27FC236}">
                <a16:creationId xmlns:a16="http://schemas.microsoft.com/office/drawing/2014/main" id="{D1916ACA-74AE-1CB6-C71F-D246C097363E}"/>
              </a:ext>
            </a:extLst>
          </xdr:cNvPr>
          <xdr:cNvSpPr/>
        </xdr:nvSpPr>
        <xdr:spPr>
          <a:xfrm>
            <a:off x="1298472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0" name="Shape 55">
            <a:extLst>
              <a:ext uri="{FF2B5EF4-FFF2-40B4-BE49-F238E27FC236}">
                <a16:creationId xmlns:a16="http://schemas.microsoft.com/office/drawing/2014/main" id="{FCBBBF80-EFC6-8FAC-096D-B89DCEAD085B}"/>
              </a:ext>
            </a:extLst>
          </xdr:cNvPr>
          <xdr:cNvSpPr/>
        </xdr:nvSpPr>
        <xdr:spPr>
          <a:xfrm>
            <a:off x="1332813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1" name="Shape 56">
            <a:extLst>
              <a:ext uri="{FF2B5EF4-FFF2-40B4-BE49-F238E27FC236}">
                <a16:creationId xmlns:a16="http://schemas.microsoft.com/office/drawing/2014/main" id="{7DECE63C-767E-A050-4A42-D959FC119B0F}"/>
              </a:ext>
            </a:extLst>
          </xdr:cNvPr>
          <xdr:cNvSpPr/>
        </xdr:nvSpPr>
        <xdr:spPr>
          <a:xfrm>
            <a:off x="1399084" y="206703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3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0" y="11836"/>
                  <a:pt x="43091" y="7315"/>
                  <a:pt x="34137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9"/>
                </a:cubicBezTo>
                <a:lnTo>
                  <a:pt x="55880" y="62141"/>
                </a:lnTo>
                <a:cubicBezTo>
                  <a:pt x="53289" y="64453"/>
                  <a:pt x="45491" y="69837"/>
                  <a:pt x="34137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2" name="Shape 57">
            <a:extLst>
              <a:ext uri="{FF2B5EF4-FFF2-40B4-BE49-F238E27FC236}">
                <a16:creationId xmlns:a16="http://schemas.microsoft.com/office/drawing/2014/main" id="{6D607D65-A695-E65A-0B0E-7B2B36DFFC0F}"/>
              </a:ext>
            </a:extLst>
          </xdr:cNvPr>
          <xdr:cNvSpPr/>
        </xdr:nvSpPr>
        <xdr:spPr>
          <a:xfrm>
            <a:off x="1459570" y="207959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3" name="Shape 58">
            <a:extLst>
              <a:ext uri="{FF2B5EF4-FFF2-40B4-BE49-F238E27FC236}">
                <a16:creationId xmlns:a16="http://schemas.microsoft.com/office/drawing/2014/main" id="{AAF1161C-166B-A15D-AFE7-FE27A14B78D9}"/>
              </a:ext>
            </a:extLst>
          </xdr:cNvPr>
          <xdr:cNvSpPr/>
        </xdr:nvSpPr>
        <xdr:spPr>
          <a:xfrm>
            <a:off x="1488768" y="207959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4" name="Shape 59">
            <a:extLst>
              <a:ext uri="{FF2B5EF4-FFF2-40B4-BE49-F238E27FC236}">
                <a16:creationId xmlns:a16="http://schemas.microsoft.com/office/drawing/2014/main" id="{35FCC7B8-766F-A376-CFFE-47DFE8F93997}"/>
              </a:ext>
            </a:extLst>
          </xdr:cNvPr>
          <xdr:cNvSpPr/>
        </xdr:nvSpPr>
        <xdr:spPr>
          <a:xfrm>
            <a:off x="1526701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5" name="Shape 60">
            <a:extLst>
              <a:ext uri="{FF2B5EF4-FFF2-40B4-BE49-F238E27FC236}">
                <a16:creationId xmlns:a16="http://schemas.microsoft.com/office/drawing/2014/main" id="{60945D43-3165-9A25-CC3A-E13A54263D11}"/>
              </a:ext>
            </a:extLst>
          </xdr:cNvPr>
          <xdr:cNvSpPr/>
        </xdr:nvSpPr>
        <xdr:spPr>
          <a:xfrm>
            <a:off x="1545548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6" name="Shape 61">
            <a:extLst>
              <a:ext uri="{FF2B5EF4-FFF2-40B4-BE49-F238E27FC236}">
                <a16:creationId xmlns:a16="http://schemas.microsoft.com/office/drawing/2014/main" id="{8046905C-DD47-880D-9D19-E75B35941934}"/>
              </a:ext>
            </a:extLst>
          </xdr:cNvPr>
          <xdr:cNvSpPr/>
        </xdr:nvSpPr>
        <xdr:spPr>
          <a:xfrm>
            <a:off x="1579309" y="207959"/>
            <a:ext cx="24867" cy="67323"/>
          </a:xfrm>
          <a:custGeom>
            <a:avLst/>
            <a:gdLst/>
            <a:ahLst/>
            <a:cxnLst/>
            <a:rect l="0" t="0" r="0" b="0"/>
            <a:pathLst>
              <a:path w="24867" h="67323">
                <a:moveTo>
                  <a:pt x="0" y="0"/>
                </a:moveTo>
                <a:lnTo>
                  <a:pt x="13856" y="0"/>
                </a:lnTo>
                <a:lnTo>
                  <a:pt x="24867" y="3690"/>
                </a:lnTo>
                <a:lnTo>
                  <a:pt x="24867" y="10447"/>
                </a:lnTo>
                <a:lnTo>
                  <a:pt x="15392" y="7010"/>
                </a:lnTo>
                <a:lnTo>
                  <a:pt x="7798" y="7010"/>
                </a:lnTo>
                <a:lnTo>
                  <a:pt x="7798" y="60401"/>
                </a:lnTo>
                <a:lnTo>
                  <a:pt x="15392" y="60401"/>
                </a:lnTo>
                <a:lnTo>
                  <a:pt x="24867" y="57084"/>
                </a:lnTo>
                <a:lnTo>
                  <a:pt x="24867" y="63803"/>
                </a:lnTo>
                <a:lnTo>
                  <a:pt x="13856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7" name="Shape 62">
            <a:extLst>
              <a:ext uri="{FF2B5EF4-FFF2-40B4-BE49-F238E27FC236}">
                <a16:creationId xmlns:a16="http://schemas.microsoft.com/office/drawing/2014/main" id="{E70B37C6-EC92-A220-AF0E-FCEFD630DE7B}"/>
              </a:ext>
            </a:extLst>
          </xdr:cNvPr>
          <xdr:cNvSpPr/>
        </xdr:nvSpPr>
        <xdr:spPr>
          <a:xfrm>
            <a:off x="1604175" y="211648"/>
            <a:ext cx="25057" cy="60114"/>
          </a:xfrm>
          <a:custGeom>
            <a:avLst/>
            <a:gdLst/>
            <a:ahLst/>
            <a:cxnLst/>
            <a:rect l="0" t="0" r="0" b="0"/>
            <a:pathLst>
              <a:path w="25057" h="60114">
                <a:moveTo>
                  <a:pt x="0" y="0"/>
                </a:moveTo>
                <a:lnTo>
                  <a:pt x="15643" y="5242"/>
                </a:lnTo>
                <a:cubicBezTo>
                  <a:pt x="21787" y="11023"/>
                  <a:pt x="25057" y="19437"/>
                  <a:pt x="25057" y="29965"/>
                </a:cubicBezTo>
                <a:cubicBezTo>
                  <a:pt x="25057" y="41129"/>
                  <a:pt x="21666" y="49546"/>
                  <a:pt x="15462" y="55172"/>
                </a:cubicBezTo>
                <a:lnTo>
                  <a:pt x="0" y="60114"/>
                </a:lnTo>
                <a:lnTo>
                  <a:pt x="0" y="53395"/>
                </a:lnTo>
                <a:lnTo>
                  <a:pt x="9855" y="49944"/>
                </a:lnTo>
                <a:cubicBezTo>
                  <a:pt x="14472" y="45459"/>
                  <a:pt x="17069" y="38773"/>
                  <a:pt x="17069" y="29965"/>
                </a:cubicBezTo>
                <a:cubicBezTo>
                  <a:pt x="17069" y="21552"/>
                  <a:pt x="14472" y="14891"/>
                  <a:pt x="9855" y="10333"/>
                </a:cubicBezTo>
                <a:lnTo>
                  <a:pt x="0" y="675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8" name="Shape 1268">
            <a:extLst>
              <a:ext uri="{FF2B5EF4-FFF2-40B4-BE49-F238E27FC236}">
                <a16:creationId xmlns:a16="http://schemas.microsoft.com/office/drawing/2014/main" id="{0090A1C0-805D-668E-2C90-CD85FEA5B563}"/>
              </a:ext>
            </a:extLst>
          </xdr:cNvPr>
          <xdr:cNvSpPr/>
        </xdr:nvSpPr>
        <xdr:spPr>
          <a:xfrm>
            <a:off x="1640575" y="207954"/>
            <a:ext cx="9144" cy="67335"/>
          </a:xfrm>
          <a:custGeom>
            <a:avLst/>
            <a:gdLst/>
            <a:ahLst/>
            <a:cxnLst/>
            <a:rect l="0" t="0" r="0" b="0"/>
            <a:pathLst>
              <a:path w="9144" h="67335">
                <a:moveTo>
                  <a:pt x="0" y="0"/>
                </a:moveTo>
                <a:lnTo>
                  <a:pt x="9144" y="0"/>
                </a:lnTo>
                <a:lnTo>
                  <a:pt x="9144" y="67335"/>
                </a:lnTo>
                <a:lnTo>
                  <a:pt x="0" y="6733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9" name="Shape 64">
            <a:extLst>
              <a:ext uri="{FF2B5EF4-FFF2-40B4-BE49-F238E27FC236}">
                <a16:creationId xmlns:a16="http://schemas.microsoft.com/office/drawing/2014/main" id="{9C60C97D-0F87-25D5-D4D0-CC8EE382755D}"/>
              </a:ext>
            </a:extLst>
          </xdr:cNvPr>
          <xdr:cNvSpPr/>
        </xdr:nvSpPr>
        <xdr:spPr>
          <a:xfrm>
            <a:off x="1659617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0" name="Shape 65">
            <a:extLst>
              <a:ext uri="{FF2B5EF4-FFF2-40B4-BE49-F238E27FC236}">
                <a16:creationId xmlns:a16="http://schemas.microsoft.com/office/drawing/2014/main" id="{4AE6707D-D3A8-467E-764C-1D6001103B77}"/>
              </a:ext>
            </a:extLst>
          </xdr:cNvPr>
          <xdr:cNvSpPr/>
        </xdr:nvSpPr>
        <xdr:spPr>
          <a:xfrm>
            <a:off x="1693958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1" name="Shape 66">
            <a:extLst>
              <a:ext uri="{FF2B5EF4-FFF2-40B4-BE49-F238E27FC236}">
                <a16:creationId xmlns:a16="http://schemas.microsoft.com/office/drawing/2014/main" id="{46F3C5BC-E36D-8D14-1054-0D1CE08E70F5}"/>
              </a:ext>
            </a:extLst>
          </xdr:cNvPr>
          <xdr:cNvSpPr/>
        </xdr:nvSpPr>
        <xdr:spPr>
          <a:xfrm>
            <a:off x="1739536" y="207955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98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98" y="13945"/>
                </a:lnTo>
                <a:lnTo>
                  <a:pt x="7798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2" name="Shape 67">
            <a:extLst>
              <a:ext uri="{FF2B5EF4-FFF2-40B4-BE49-F238E27FC236}">
                <a16:creationId xmlns:a16="http://schemas.microsoft.com/office/drawing/2014/main" id="{4D578620-8B18-6B5F-ABBE-17F91E63D131}"/>
              </a:ext>
            </a:extLst>
          </xdr:cNvPr>
          <xdr:cNvSpPr/>
        </xdr:nvSpPr>
        <xdr:spPr>
          <a:xfrm>
            <a:off x="1807346" y="207955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8"/>
                </a:lnTo>
                <a:lnTo>
                  <a:pt x="28854" y="29528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3" name="Shape 68">
            <a:extLst>
              <a:ext uri="{FF2B5EF4-FFF2-40B4-BE49-F238E27FC236}">
                <a16:creationId xmlns:a16="http://schemas.microsoft.com/office/drawing/2014/main" id="{E644624E-AD9B-C9A1-5456-53C3318BDA4D}"/>
              </a:ext>
            </a:extLst>
          </xdr:cNvPr>
          <xdr:cNvSpPr/>
        </xdr:nvSpPr>
        <xdr:spPr>
          <a:xfrm>
            <a:off x="1852546" y="207953"/>
            <a:ext cx="50216" cy="68593"/>
          </a:xfrm>
          <a:custGeom>
            <a:avLst/>
            <a:gdLst/>
            <a:ahLst/>
            <a:cxnLst/>
            <a:rect l="0" t="0" r="0" b="0"/>
            <a:pathLst>
              <a:path w="50216" h="68593">
                <a:moveTo>
                  <a:pt x="0" y="0"/>
                </a:moveTo>
                <a:lnTo>
                  <a:pt x="7785" y="0"/>
                </a:lnTo>
                <a:lnTo>
                  <a:pt x="7785" y="43091"/>
                </a:lnTo>
                <a:cubicBezTo>
                  <a:pt x="7785" y="54254"/>
                  <a:pt x="13754" y="61379"/>
                  <a:pt x="25108" y="61379"/>
                </a:cubicBezTo>
                <a:cubicBezTo>
                  <a:pt x="36462" y="61379"/>
                  <a:pt x="42520" y="54254"/>
                  <a:pt x="42520" y="43002"/>
                </a:cubicBezTo>
                <a:lnTo>
                  <a:pt x="42520" y="0"/>
                </a:lnTo>
                <a:lnTo>
                  <a:pt x="50216" y="0"/>
                </a:lnTo>
                <a:lnTo>
                  <a:pt x="50216" y="43091"/>
                </a:lnTo>
                <a:cubicBezTo>
                  <a:pt x="50216" y="58293"/>
                  <a:pt x="41072" y="68593"/>
                  <a:pt x="25108" y="68593"/>
                </a:cubicBezTo>
                <a:cubicBezTo>
                  <a:pt x="8941" y="68593"/>
                  <a:pt x="0" y="58483"/>
                  <a:pt x="0" y="4319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4" name="Shape 69">
            <a:extLst>
              <a:ext uri="{FF2B5EF4-FFF2-40B4-BE49-F238E27FC236}">
                <a16:creationId xmlns:a16="http://schemas.microsoft.com/office/drawing/2014/main" id="{FA103602-C695-2D7D-9BAE-C1DC58FED4A5}"/>
              </a:ext>
            </a:extLst>
          </xdr:cNvPr>
          <xdr:cNvSpPr/>
        </xdr:nvSpPr>
        <xdr:spPr>
          <a:xfrm>
            <a:off x="1917567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5" name="Shape 70">
            <a:extLst>
              <a:ext uri="{FF2B5EF4-FFF2-40B4-BE49-F238E27FC236}">
                <a16:creationId xmlns:a16="http://schemas.microsoft.com/office/drawing/2014/main" id="{7B595AA5-2E80-CDEF-92C1-D1596003D389}"/>
              </a:ext>
            </a:extLst>
          </xdr:cNvPr>
          <xdr:cNvSpPr/>
        </xdr:nvSpPr>
        <xdr:spPr>
          <a:xfrm>
            <a:off x="1936414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6" name="Shape 71">
            <a:extLst>
              <a:ext uri="{FF2B5EF4-FFF2-40B4-BE49-F238E27FC236}">
                <a16:creationId xmlns:a16="http://schemas.microsoft.com/office/drawing/2014/main" id="{EE8A3A97-E09C-B595-61FA-87E34B304477}"/>
              </a:ext>
            </a:extLst>
          </xdr:cNvPr>
          <xdr:cNvSpPr/>
        </xdr:nvSpPr>
        <xdr:spPr>
          <a:xfrm>
            <a:off x="1966227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7" name="Shape 72">
            <a:extLst>
              <a:ext uri="{FF2B5EF4-FFF2-40B4-BE49-F238E27FC236}">
                <a16:creationId xmlns:a16="http://schemas.microsoft.com/office/drawing/2014/main" id="{04A50AEA-BEC3-8705-3DC3-CCE203215BDB}"/>
              </a:ext>
            </a:extLst>
          </xdr:cNvPr>
          <xdr:cNvSpPr/>
        </xdr:nvSpPr>
        <xdr:spPr>
          <a:xfrm>
            <a:off x="2000568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8" name="Shape 73">
            <a:extLst>
              <a:ext uri="{FF2B5EF4-FFF2-40B4-BE49-F238E27FC236}">
                <a16:creationId xmlns:a16="http://schemas.microsoft.com/office/drawing/2014/main" id="{1CC30677-0F6C-1C4D-CE72-D96CAC4E6ABB}"/>
              </a:ext>
            </a:extLst>
          </xdr:cNvPr>
          <xdr:cNvSpPr/>
        </xdr:nvSpPr>
        <xdr:spPr>
          <a:xfrm>
            <a:off x="1020332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9" name="Shape 74">
            <a:extLst>
              <a:ext uri="{FF2B5EF4-FFF2-40B4-BE49-F238E27FC236}">
                <a16:creationId xmlns:a16="http://schemas.microsoft.com/office/drawing/2014/main" id="{040114C0-ACE8-9238-FC4A-C2D5266805DC}"/>
              </a:ext>
            </a:extLst>
          </xdr:cNvPr>
          <xdr:cNvSpPr/>
        </xdr:nvSpPr>
        <xdr:spPr>
          <a:xfrm>
            <a:off x="1054673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0" name="Shape 75">
            <a:extLst>
              <a:ext uri="{FF2B5EF4-FFF2-40B4-BE49-F238E27FC236}">
                <a16:creationId xmlns:a16="http://schemas.microsoft.com/office/drawing/2014/main" id="{0A716AE5-C791-461A-401C-94BDBFB9EA56}"/>
              </a:ext>
            </a:extLst>
          </xdr:cNvPr>
          <xdr:cNvSpPr/>
        </xdr:nvSpPr>
        <xdr:spPr>
          <a:xfrm>
            <a:off x="1100350" y="315464"/>
            <a:ext cx="31940" cy="67335"/>
          </a:xfrm>
          <a:custGeom>
            <a:avLst/>
            <a:gdLst/>
            <a:ahLst/>
            <a:cxnLst/>
            <a:rect l="0" t="0" r="0" b="0"/>
            <a:pathLst>
              <a:path w="31940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30201"/>
                </a:lnTo>
                <a:lnTo>
                  <a:pt x="28956" y="30201"/>
                </a:lnTo>
                <a:lnTo>
                  <a:pt x="28956" y="37224"/>
                </a:lnTo>
                <a:lnTo>
                  <a:pt x="7785" y="37224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1" name="Shape 76">
            <a:extLst>
              <a:ext uri="{FF2B5EF4-FFF2-40B4-BE49-F238E27FC236}">
                <a16:creationId xmlns:a16="http://schemas.microsoft.com/office/drawing/2014/main" id="{DEC99B3B-AE03-5E00-039F-9FBB981288F4}"/>
              </a:ext>
            </a:extLst>
          </xdr:cNvPr>
          <xdr:cNvSpPr/>
        </xdr:nvSpPr>
        <xdr:spPr>
          <a:xfrm>
            <a:off x="1139692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2" name="Shape 77">
            <a:extLst>
              <a:ext uri="{FF2B5EF4-FFF2-40B4-BE49-F238E27FC236}">
                <a16:creationId xmlns:a16="http://schemas.microsoft.com/office/drawing/2014/main" id="{26D9D87A-E898-694D-34A3-ABDC7D373C4F}"/>
              </a:ext>
            </a:extLst>
          </xdr:cNvPr>
          <xdr:cNvSpPr/>
        </xdr:nvSpPr>
        <xdr:spPr>
          <a:xfrm>
            <a:off x="1182199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3" name="Shape 78">
            <a:extLst>
              <a:ext uri="{FF2B5EF4-FFF2-40B4-BE49-F238E27FC236}">
                <a16:creationId xmlns:a16="http://schemas.microsoft.com/office/drawing/2014/main" id="{92C4E550-F392-462C-52A7-A5E85770DD7A}"/>
              </a:ext>
            </a:extLst>
          </xdr:cNvPr>
          <xdr:cNvSpPr/>
        </xdr:nvSpPr>
        <xdr:spPr>
          <a:xfrm>
            <a:off x="1211396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4" name="Shape 79">
            <a:extLst>
              <a:ext uri="{FF2B5EF4-FFF2-40B4-BE49-F238E27FC236}">
                <a16:creationId xmlns:a16="http://schemas.microsoft.com/office/drawing/2014/main" id="{997D6F26-7FF9-45CC-5300-4D3FA4E4CFA9}"/>
              </a:ext>
            </a:extLst>
          </xdr:cNvPr>
          <xdr:cNvSpPr/>
        </xdr:nvSpPr>
        <xdr:spPr>
          <a:xfrm>
            <a:off x="1249327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5" name="Shape 80">
            <a:extLst>
              <a:ext uri="{FF2B5EF4-FFF2-40B4-BE49-F238E27FC236}">
                <a16:creationId xmlns:a16="http://schemas.microsoft.com/office/drawing/2014/main" id="{62A3009C-DEBB-1334-7760-0BF7200D5B4C}"/>
              </a:ext>
            </a:extLst>
          </xdr:cNvPr>
          <xdr:cNvSpPr/>
        </xdr:nvSpPr>
        <xdr:spPr>
          <a:xfrm>
            <a:off x="1292412" y="315462"/>
            <a:ext cx="68300" cy="67335"/>
          </a:xfrm>
          <a:custGeom>
            <a:avLst/>
            <a:gdLst/>
            <a:ahLst/>
            <a:cxnLst/>
            <a:rect l="0" t="0" r="0" b="0"/>
            <a:pathLst>
              <a:path w="68300" h="67335">
                <a:moveTo>
                  <a:pt x="0" y="0"/>
                </a:moveTo>
                <a:lnTo>
                  <a:pt x="10008" y="0"/>
                </a:lnTo>
                <a:lnTo>
                  <a:pt x="34150" y="51943"/>
                </a:lnTo>
                <a:lnTo>
                  <a:pt x="58394" y="0"/>
                </a:lnTo>
                <a:lnTo>
                  <a:pt x="68300" y="0"/>
                </a:lnTo>
                <a:lnTo>
                  <a:pt x="68300" y="67335"/>
                </a:lnTo>
                <a:lnTo>
                  <a:pt x="60795" y="67335"/>
                </a:lnTo>
                <a:lnTo>
                  <a:pt x="60795" y="11735"/>
                </a:lnTo>
                <a:lnTo>
                  <a:pt x="37998" y="61176"/>
                </a:lnTo>
                <a:lnTo>
                  <a:pt x="30302" y="61176"/>
                </a:lnTo>
                <a:lnTo>
                  <a:pt x="7506" y="11735"/>
                </a:lnTo>
                <a:lnTo>
                  <a:pt x="7506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6" name="Shape 81">
            <a:extLst>
              <a:ext uri="{FF2B5EF4-FFF2-40B4-BE49-F238E27FC236}">
                <a16:creationId xmlns:a16="http://schemas.microsoft.com/office/drawing/2014/main" id="{3B1B3689-B35D-8726-8D69-1B90DD28831F}"/>
              </a:ext>
            </a:extLst>
          </xdr:cNvPr>
          <xdr:cNvSpPr/>
        </xdr:nvSpPr>
        <xdr:spPr>
          <a:xfrm>
            <a:off x="1371951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7" name="Shape 82">
            <a:extLst>
              <a:ext uri="{FF2B5EF4-FFF2-40B4-BE49-F238E27FC236}">
                <a16:creationId xmlns:a16="http://schemas.microsoft.com/office/drawing/2014/main" id="{E508559C-FD31-D794-BCDD-31997DBDBA10}"/>
              </a:ext>
            </a:extLst>
          </xdr:cNvPr>
          <xdr:cNvSpPr/>
        </xdr:nvSpPr>
        <xdr:spPr>
          <a:xfrm>
            <a:off x="1406291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8" name="Shape 83">
            <a:extLst>
              <a:ext uri="{FF2B5EF4-FFF2-40B4-BE49-F238E27FC236}">
                <a16:creationId xmlns:a16="http://schemas.microsoft.com/office/drawing/2014/main" id="{0F11ACC5-CB1D-E02C-0879-54E6875D08CE}"/>
              </a:ext>
            </a:extLst>
          </xdr:cNvPr>
          <xdr:cNvSpPr/>
        </xdr:nvSpPr>
        <xdr:spPr>
          <a:xfrm>
            <a:off x="1451970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9" name="Shape 84">
            <a:extLst>
              <a:ext uri="{FF2B5EF4-FFF2-40B4-BE49-F238E27FC236}">
                <a16:creationId xmlns:a16="http://schemas.microsoft.com/office/drawing/2014/main" id="{48F22031-1C02-DCA6-A7BA-C659786B4B0A}"/>
              </a:ext>
            </a:extLst>
          </xdr:cNvPr>
          <xdr:cNvSpPr/>
        </xdr:nvSpPr>
        <xdr:spPr>
          <a:xfrm>
            <a:off x="1487363" y="314211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52"/>
                  <a:pt x="8077" y="34925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25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0" name="Shape 85">
            <a:extLst>
              <a:ext uri="{FF2B5EF4-FFF2-40B4-BE49-F238E27FC236}">
                <a16:creationId xmlns:a16="http://schemas.microsoft.com/office/drawing/2014/main" id="{184BBAE1-C306-4DC9-8E88-C505E06393BA}"/>
              </a:ext>
            </a:extLst>
          </xdr:cNvPr>
          <xdr:cNvSpPr/>
        </xdr:nvSpPr>
        <xdr:spPr>
          <a:xfrm>
            <a:off x="1516891" y="301612"/>
            <a:ext cx="4813" cy="9627"/>
          </a:xfrm>
          <a:custGeom>
            <a:avLst/>
            <a:gdLst/>
            <a:ahLst/>
            <a:cxnLst/>
            <a:rect l="0" t="0" r="0" b="0"/>
            <a:pathLst>
              <a:path w="4813" h="9627">
                <a:moveTo>
                  <a:pt x="4813" y="0"/>
                </a:moveTo>
                <a:lnTo>
                  <a:pt x="4813" y="9627"/>
                </a:lnTo>
                <a:lnTo>
                  <a:pt x="0" y="9627"/>
                </a:lnTo>
                <a:lnTo>
                  <a:pt x="481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1" name="Shape 86">
            <a:extLst>
              <a:ext uri="{FF2B5EF4-FFF2-40B4-BE49-F238E27FC236}">
                <a16:creationId xmlns:a16="http://schemas.microsoft.com/office/drawing/2014/main" id="{002728CA-5393-A342-EFBE-F3FDF1E911FB}"/>
              </a:ext>
            </a:extLst>
          </xdr:cNvPr>
          <xdr:cNvSpPr/>
        </xdr:nvSpPr>
        <xdr:spPr>
          <a:xfrm>
            <a:off x="1521704" y="314211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303"/>
                  <a:pt x="34341" y="34925"/>
                </a:cubicBezTo>
                <a:cubicBezTo>
                  <a:pt x="34341" y="49784"/>
                  <a:pt x="26004" y="61993"/>
                  <a:pt x="13558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25"/>
                </a:cubicBezTo>
                <a:cubicBezTo>
                  <a:pt x="26264" y="19152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2" name="Shape 87">
            <a:extLst>
              <a:ext uri="{FF2B5EF4-FFF2-40B4-BE49-F238E27FC236}">
                <a16:creationId xmlns:a16="http://schemas.microsoft.com/office/drawing/2014/main" id="{AA139A2C-1A5F-67D6-14D1-15DA126E7028}"/>
              </a:ext>
            </a:extLst>
          </xdr:cNvPr>
          <xdr:cNvSpPr/>
        </xdr:nvSpPr>
        <xdr:spPr>
          <a:xfrm>
            <a:off x="1521704" y="297574"/>
            <a:ext cx="10389" cy="13665"/>
          </a:xfrm>
          <a:custGeom>
            <a:avLst/>
            <a:gdLst/>
            <a:ahLst/>
            <a:cxnLst/>
            <a:rect l="0" t="0" r="0" b="0"/>
            <a:pathLst>
              <a:path w="10389" h="13665">
                <a:moveTo>
                  <a:pt x="2019" y="0"/>
                </a:moveTo>
                <a:lnTo>
                  <a:pt x="10389" y="0"/>
                </a:lnTo>
                <a:lnTo>
                  <a:pt x="1829" y="13665"/>
                </a:lnTo>
                <a:lnTo>
                  <a:pt x="0" y="13665"/>
                </a:lnTo>
                <a:lnTo>
                  <a:pt x="0" y="4039"/>
                </a:lnTo>
                <a:lnTo>
                  <a:pt x="20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3" name="Shape 88">
            <a:extLst>
              <a:ext uri="{FF2B5EF4-FFF2-40B4-BE49-F238E27FC236}">
                <a16:creationId xmlns:a16="http://schemas.microsoft.com/office/drawing/2014/main" id="{1E54F402-DC59-5A4F-4AD0-6422F5660987}"/>
              </a:ext>
            </a:extLst>
          </xdr:cNvPr>
          <xdr:cNvSpPr/>
        </xdr:nvSpPr>
        <xdr:spPr>
          <a:xfrm>
            <a:off x="1563538" y="314205"/>
            <a:ext cx="61366" cy="69837"/>
          </a:xfrm>
          <a:custGeom>
            <a:avLst/>
            <a:gdLst/>
            <a:ahLst/>
            <a:cxnLst/>
            <a:rect l="0" t="0" r="0" b="0"/>
            <a:pathLst>
              <a:path w="61366" h="69837">
                <a:moveTo>
                  <a:pt x="34049" y="0"/>
                </a:moveTo>
                <a:cubicBezTo>
                  <a:pt x="47422" y="0"/>
                  <a:pt x="55397" y="6261"/>
                  <a:pt x="58864" y="9817"/>
                </a:cubicBezTo>
                <a:lnTo>
                  <a:pt x="53861" y="15011"/>
                </a:lnTo>
                <a:cubicBezTo>
                  <a:pt x="50787" y="12027"/>
                  <a:pt x="44818" y="7315"/>
                  <a:pt x="34239" y="7315"/>
                </a:cubicBezTo>
                <a:cubicBezTo>
                  <a:pt x="18758" y="7315"/>
                  <a:pt x="8179" y="19240"/>
                  <a:pt x="8179" y="35014"/>
                </a:cubicBezTo>
                <a:cubicBezTo>
                  <a:pt x="8179" y="51270"/>
                  <a:pt x="19139" y="62624"/>
                  <a:pt x="34137" y="62624"/>
                </a:cubicBezTo>
                <a:cubicBezTo>
                  <a:pt x="45402" y="62624"/>
                  <a:pt x="51752" y="57722"/>
                  <a:pt x="53861" y="55601"/>
                </a:cubicBezTo>
                <a:lnTo>
                  <a:pt x="53861" y="41465"/>
                </a:lnTo>
                <a:lnTo>
                  <a:pt x="38862" y="41465"/>
                </a:lnTo>
                <a:lnTo>
                  <a:pt x="38862" y="34633"/>
                </a:lnTo>
                <a:lnTo>
                  <a:pt x="61366" y="34633"/>
                </a:lnTo>
                <a:lnTo>
                  <a:pt x="61366" y="58966"/>
                </a:lnTo>
                <a:cubicBezTo>
                  <a:pt x="54051" y="66370"/>
                  <a:pt x="45301" y="69837"/>
                  <a:pt x="33858" y="69837"/>
                </a:cubicBezTo>
                <a:cubicBezTo>
                  <a:pt x="14719" y="69837"/>
                  <a:pt x="0" y="55512"/>
                  <a:pt x="0" y="35014"/>
                </a:cubicBezTo>
                <a:cubicBezTo>
                  <a:pt x="0" y="15303"/>
                  <a:pt x="14325" y="0"/>
                  <a:pt x="3404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4" name="Shape 1269">
            <a:extLst>
              <a:ext uri="{FF2B5EF4-FFF2-40B4-BE49-F238E27FC236}">
                <a16:creationId xmlns:a16="http://schemas.microsoft.com/office/drawing/2014/main" id="{4EF8BADB-A564-65D8-7173-D78A3228C424}"/>
              </a:ext>
            </a:extLst>
          </xdr:cNvPr>
          <xdr:cNvSpPr/>
        </xdr:nvSpPr>
        <xdr:spPr>
          <a:xfrm>
            <a:off x="1638162" y="315460"/>
            <a:ext cx="9144" cy="67335"/>
          </a:xfrm>
          <a:custGeom>
            <a:avLst/>
            <a:gdLst/>
            <a:ahLst/>
            <a:cxnLst/>
            <a:rect l="0" t="0" r="0" b="0"/>
            <a:pathLst>
              <a:path w="9144" h="67335">
                <a:moveTo>
                  <a:pt x="0" y="0"/>
                </a:moveTo>
                <a:lnTo>
                  <a:pt x="9144" y="0"/>
                </a:lnTo>
                <a:lnTo>
                  <a:pt x="9144" y="67335"/>
                </a:lnTo>
                <a:lnTo>
                  <a:pt x="0" y="6733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5" name="Shape 90">
            <a:extLst>
              <a:ext uri="{FF2B5EF4-FFF2-40B4-BE49-F238E27FC236}">
                <a16:creationId xmlns:a16="http://schemas.microsoft.com/office/drawing/2014/main" id="{8BC2BDE8-0F44-60C3-8184-DAEFDCE3B648}"/>
              </a:ext>
            </a:extLst>
          </xdr:cNvPr>
          <xdr:cNvSpPr/>
        </xdr:nvSpPr>
        <xdr:spPr>
          <a:xfrm>
            <a:off x="1657313" y="314206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3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0" y="11836"/>
                  <a:pt x="43091" y="7315"/>
                  <a:pt x="34137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8"/>
                </a:cubicBezTo>
                <a:lnTo>
                  <a:pt x="55880" y="62141"/>
                </a:lnTo>
                <a:cubicBezTo>
                  <a:pt x="53289" y="64453"/>
                  <a:pt x="45491" y="69837"/>
                  <a:pt x="34137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6" name="Shape 91">
            <a:extLst>
              <a:ext uri="{FF2B5EF4-FFF2-40B4-BE49-F238E27FC236}">
                <a16:creationId xmlns:a16="http://schemas.microsoft.com/office/drawing/2014/main" id="{B7E78F48-B20D-21BE-7FB6-1EC397671E42}"/>
              </a:ext>
            </a:extLst>
          </xdr:cNvPr>
          <xdr:cNvSpPr/>
        </xdr:nvSpPr>
        <xdr:spPr>
          <a:xfrm>
            <a:off x="1720301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7" name="Shape 92">
            <a:extLst>
              <a:ext uri="{FF2B5EF4-FFF2-40B4-BE49-F238E27FC236}">
                <a16:creationId xmlns:a16="http://schemas.microsoft.com/office/drawing/2014/main" id="{52893B77-FB32-A73E-F8BD-F2065AF32847}"/>
              </a:ext>
            </a:extLst>
          </xdr:cNvPr>
          <xdr:cNvSpPr/>
        </xdr:nvSpPr>
        <xdr:spPr>
          <a:xfrm>
            <a:off x="1754642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8" name="Shape 93">
            <a:extLst>
              <a:ext uri="{FF2B5EF4-FFF2-40B4-BE49-F238E27FC236}">
                <a16:creationId xmlns:a16="http://schemas.microsoft.com/office/drawing/2014/main" id="{BA8AEADF-CF2E-2A06-1CCC-07A2A9117E12}"/>
              </a:ext>
            </a:extLst>
          </xdr:cNvPr>
          <xdr:cNvSpPr/>
        </xdr:nvSpPr>
        <xdr:spPr>
          <a:xfrm>
            <a:off x="1818006" y="315457"/>
            <a:ext cx="49441" cy="67335"/>
          </a:xfrm>
          <a:custGeom>
            <a:avLst/>
            <a:gdLst/>
            <a:ahLst/>
            <a:cxnLst/>
            <a:rect l="0" t="0" r="0" b="0"/>
            <a:pathLst>
              <a:path w="49441" h="67335">
                <a:moveTo>
                  <a:pt x="0" y="0"/>
                </a:moveTo>
                <a:lnTo>
                  <a:pt x="8954" y="0"/>
                </a:lnTo>
                <a:lnTo>
                  <a:pt x="24727" y="28385"/>
                </a:lnTo>
                <a:lnTo>
                  <a:pt x="40792" y="0"/>
                </a:lnTo>
                <a:lnTo>
                  <a:pt x="49441" y="0"/>
                </a:lnTo>
                <a:lnTo>
                  <a:pt x="28575" y="35789"/>
                </a:lnTo>
                <a:lnTo>
                  <a:pt x="28575" y="67335"/>
                </a:lnTo>
                <a:lnTo>
                  <a:pt x="20879" y="67335"/>
                </a:lnTo>
                <a:lnTo>
                  <a:pt x="20879" y="3578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9" name="Shape 94">
            <a:extLst>
              <a:ext uri="{FF2B5EF4-FFF2-40B4-BE49-F238E27FC236}">
                <a16:creationId xmlns:a16="http://schemas.microsoft.com/office/drawing/2014/main" id="{2B552E91-A235-B736-D14B-8512A474560C}"/>
              </a:ext>
            </a:extLst>
          </xdr:cNvPr>
          <xdr:cNvSpPr/>
        </xdr:nvSpPr>
        <xdr:spPr>
          <a:xfrm>
            <a:off x="1894771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0" name="Shape 95">
            <a:extLst>
              <a:ext uri="{FF2B5EF4-FFF2-40B4-BE49-F238E27FC236}">
                <a16:creationId xmlns:a16="http://schemas.microsoft.com/office/drawing/2014/main" id="{A7AA7CF3-C937-9AA3-AC01-0AE537C57CDB}"/>
              </a:ext>
            </a:extLst>
          </xdr:cNvPr>
          <xdr:cNvSpPr/>
        </xdr:nvSpPr>
        <xdr:spPr>
          <a:xfrm>
            <a:off x="1949491" y="315457"/>
            <a:ext cx="18847" cy="67335"/>
          </a:xfrm>
          <a:custGeom>
            <a:avLst/>
            <a:gdLst/>
            <a:ahLst/>
            <a:cxnLst/>
            <a:rect l="0" t="0" r="0" b="0"/>
            <a:pathLst>
              <a:path w="18847" h="67335">
                <a:moveTo>
                  <a:pt x="0" y="0"/>
                </a:moveTo>
                <a:lnTo>
                  <a:pt x="17120" y="0"/>
                </a:lnTo>
                <a:lnTo>
                  <a:pt x="18847" y="545"/>
                </a:lnTo>
                <a:lnTo>
                  <a:pt x="18847" y="7637"/>
                </a:lnTo>
                <a:lnTo>
                  <a:pt x="16637" y="6934"/>
                </a:lnTo>
                <a:lnTo>
                  <a:pt x="7785" y="6934"/>
                </a:lnTo>
                <a:lnTo>
                  <a:pt x="7785" y="31267"/>
                </a:lnTo>
                <a:lnTo>
                  <a:pt x="17120" y="31267"/>
                </a:lnTo>
                <a:lnTo>
                  <a:pt x="18847" y="30725"/>
                </a:lnTo>
                <a:lnTo>
                  <a:pt x="18847" y="38100"/>
                </a:lnTo>
                <a:lnTo>
                  <a:pt x="7785" y="38100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1" name="Shape 96">
            <a:extLst>
              <a:ext uri="{FF2B5EF4-FFF2-40B4-BE49-F238E27FC236}">
                <a16:creationId xmlns:a16="http://schemas.microsoft.com/office/drawing/2014/main" id="{055BE2ED-5F29-DBD5-E136-6B17F58A83B1}"/>
              </a:ext>
            </a:extLst>
          </xdr:cNvPr>
          <xdr:cNvSpPr/>
        </xdr:nvSpPr>
        <xdr:spPr>
          <a:xfrm>
            <a:off x="1968337" y="316002"/>
            <a:ext cx="24244" cy="66791"/>
          </a:xfrm>
          <a:custGeom>
            <a:avLst/>
            <a:gdLst/>
            <a:ahLst/>
            <a:cxnLst/>
            <a:rect l="0" t="0" r="0" b="0"/>
            <a:pathLst>
              <a:path w="24244" h="66791">
                <a:moveTo>
                  <a:pt x="0" y="0"/>
                </a:moveTo>
                <a:lnTo>
                  <a:pt x="13914" y="4389"/>
                </a:lnTo>
                <a:cubicBezTo>
                  <a:pt x="17437" y="7590"/>
                  <a:pt x="19240" y="12257"/>
                  <a:pt x="19240" y="18124"/>
                </a:cubicBezTo>
                <a:cubicBezTo>
                  <a:pt x="19240" y="26100"/>
                  <a:pt x="15304" y="33415"/>
                  <a:pt x="7506" y="35917"/>
                </a:cubicBezTo>
                <a:lnTo>
                  <a:pt x="24244" y="66791"/>
                </a:lnTo>
                <a:lnTo>
                  <a:pt x="15583" y="66791"/>
                </a:lnTo>
                <a:lnTo>
                  <a:pt x="394" y="37555"/>
                </a:lnTo>
                <a:lnTo>
                  <a:pt x="0" y="37555"/>
                </a:lnTo>
                <a:lnTo>
                  <a:pt x="0" y="30180"/>
                </a:lnTo>
                <a:lnTo>
                  <a:pt x="7625" y="27787"/>
                </a:lnTo>
                <a:cubicBezTo>
                  <a:pt x="9836" y="25766"/>
                  <a:pt x="11062" y="22639"/>
                  <a:pt x="11062" y="18213"/>
                </a:cubicBezTo>
                <a:cubicBezTo>
                  <a:pt x="11062" y="14657"/>
                  <a:pt x="10125" y="11701"/>
                  <a:pt x="7998" y="9634"/>
                </a:cubicBezTo>
                <a:lnTo>
                  <a:pt x="0" y="709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2" name="Shape 97">
            <a:extLst>
              <a:ext uri="{FF2B5EF4-FFF2-40B4-BE49-F238E27FC236}">
                <a16:creationId xmlns:a16="http://schemas.microsoft.com/office/drawing/2014/main" id="{70A85155-0BBA-6A5C-4800-8FBBF64FC1C5}"/>
              </a:ext>
            </a:extLst>
          </xdr:cNvPr>
          <xdr:cNvSpPr/>
        </xdr:nvSpPr>
        <xdr:spPr>
          <a:xfrm>
            <a:off x="1995650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3" name="Shape 98">
            <a:extLst>
              <a:ext uri="{FF2B5EF4-FFF2-40B4-BE49-F238E27FC236}">
                <a16:creationId xmlns:a16="http://schemas.microsoft.com/office/drawing/2014/main" id="{1B9E44F9-AF57-5326-4830-615FAC5C271B}"/>
              </a:ext>
            </a:extLst>
          </xdr:cNvPr>
          <xdr:cNvSpPr/>
        </xdr:nvSpPr>
        <xdr:spPr>
          <a:xfrm>
            <a:off x="2024847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4" name="Shape 99">
            <a:extLst>
              <a:ext uri="{FF2B5EF4-FFF2-40B4-BE49-F238E27FC236}">
                <a16:creationId xmlns:a16="http://schemas.microsoft.com/office/drawing/2014/main" id="{59137085-F455-4A9C-9C38-E18873A6CAF8}"/>
              </a:ext>
            </a:extLst>
          </xdr:cNvPr>
          <xdr:cNvSpPr/>
        </xdr:nvSpPr>
        <xdr:spPr>
          <a:xfrm>
            <a:off x="2058449" y="314211"/>
            <a:ext cx="41465" cy="69837"/>
          </a:xfrm>
          <a:custGeom>
            <a:avLst/>
            <a:gdLst/>
            <a:ahLst/>
            <a:cxnLst/>
            <a:rect l="0" t="0" r="0" b="0"/>
            <a:pathLst>
              <a:path w="41465" h="69837">
                <a:moveTo>
                  <a:pt x="21260" y="0"/>
                </a:moveTo>
                <a:cubicBezTo>
                  <a:pt x="33287" y="0"/>
                  <a:pt x="38671" y="8369"/>
                  <a:pt x="40310" y="12890"/>
                </a:cubicBezTo>
                <a:lnTo>
                  <a:pt x="33769" y="15583"/>
                </a:lnTo>
                <a:cubicBezTo>
                  <a:pt x="32233" y="12217"/>
                  <a:pt x="28575" y="7112"/>
                  <a:pt x="21171" y="7112"/>
                </a:cubicBezTo>
                <a:cubicBezTo>
                  <a:pt x="13754" y="7112"/>
                  <a:pt x="9817" y="11633"/>
                  <a:pt x="9817" y="17221"/>
                </a:cubicBezTo>
                <a:cubicBezTo>
                  <a:pt x="9817" y="32614"/>
                  <a:pt x="41465" y="29439"/>
                  <a:pt x="41465" y="50978"/>
                </a:cubicBezTo>
                <a:cubicBezTo>
                  <a:pt x="41465" y="61557"/>
                  <a:pt x="33668" y="69837"/>
                  <a:pt x="21069" y="69837"/>
                </a:cubicBezTo>
                <a:cubicBezTo>
                  <a:pt x="7988" y="69837"/>
                  <a:pt x="2121" y="61468"/>
                  <a:pt x="0" y="55016"/>
                </a:cubicBezTo>
                <a:lnTo>
                  <a:pt x="6642" y="52133"/>
                </a:lnTo>
                <a:cubicBezTo>
                  <a:pt x="8471" y="57328"/>
                  <a:pt x="12510" y="62624"/>
                  <a:pt x="21361" y="62624"/>
                </a:cubicBezTo>
                <a:cubicBezTo>
                  <a:pt x="28473" y="62624"/>
                  <a:pt x="33579" y="58483"/>
                  <a:pt x="33579" y="51460"/>
                </a:cubicBezTo>
                <a:cubicBezTo>
                  <a:pt x="33579" y="34633"/>
                  <a:pt x="2019" y="38951"/>
                  <a:pt x="2019" y="17221"/>
                </a:cubicBezTo>
                <a:cubicBezTo>
                  <a:pt x="2019" y="7595"/>
                  <a:pt x="9335" y="0"/>
                  <a:pt x="2126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5" name="Shape 100">
            <a:extLst>
              <a:ext uri="{FF2B5EF4-FFF2-40B4-BE49-F238E27FC236}">
                <a16:creationId xmlns:a16="http://schemas.microsoft.com/office/drawing/2014/main" id="{BF79627E-AB76-7409-CAE7-462CA19FD10A}"/>
              </a:ext>
            </a:extLst>
          </xdr:cNvPr>
          <xdr:cNvSpPr/>
        </xdr:nvSpPr>
        <xdr:spPr>
          <a:xfrm>
            <a:off x="2111450" y="315466"/>
            <a:ext cx="19183" cy="67335"/>
          </a:xfrm>
          <a:custGeom>
            <a:avLst/>
            <a:gdLst/>
            <a:ahLst/>
            <a:cxnLst/>
            <a:rect l="0" t="0" r="0" b="0"/>
            <a:pathLst>
              <a:path w="19183" h="67335">
                <a:moveTo>
                  <a:pt x="0" y="0"/>
                </a:moveTo>
                <a:lnTo>
                  <a:pt x="18466" y="0"/>
                </a:lnTo>
                <a:lnTo>
                  <a:pt x="19183" y="252"/>
                </a:lnTo>
                <a:lnTo>
                  <a:pt x="19183" y="7419"/>
                </a:lnTo>
                <a:lnTo>
                  <a:pt x="17793" y="6921"/>
                </a:lnTo>
                <a:lnTo>
                  <a:pt x="7785" y="6921"/>
                </a:lnTo>
                <a:lnTo>
                  <a:pt x="7785" y="32220"/>
                </a:lnTo>
                <a:lnTo>
                  <a:pt x="17793" y="32220"/>
                </a:lnTo>
                <a:lnTo>
                  <a:pt x="19183" y="31707"/>
                </a:lnTo>
                <a:lnTo>
                  <a:pt x="19183" y="38878"/>
                </a:lnTo>
                <a:lnTo>
                  <a:pt x="18466" y="39141"/>
                </a:lnTo>
                <a:lnTo>
                  <a:pt x="7785" y="39141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6" name="Shape 101">
            <a:extLst>
              <a:ext uri="{FF2B5EF4-FFF2-40B4-BE49-F238E27FC236}">
                <a16:creationId xmlns:a16="http://schemas.microsoft.com/office/drawing/2014/main" id="{134B0536-678F-3E1C-5F7E-91CBE3AE2DE3}"/>
              </a:ext>
            </a:extLst>
          </xdr:cNvPr>
          <xdr:cNvSpPr/>
        </xdr:nvSpPr>
        <xdr:spPr>
          <a:xfrm>
            <a:off x="2130633" y="315717"/>
            <a:ext cx="19387" cy="38627"/>
          </a:xfrm>
          <a:custGeom>
            <a:avLst/>
            <a:gdLst/>
            <a:ahLst/>
            <a:cxnLst/>
            <a:rect l="0" t="0" r="0" b="0"/>
            <a:pathLst>
              <a:path w="19387" h="38627">
                <a:moveTo>
                  <a:pt x="0" y="0"/>
                </a:moveTo>
                <a:lnTo>
                  <a:pt x="13916" y="4882"/>
                </a:lnTo>
                <a:cubicBezTo>
                  <a:pt x="17415" y="8213"/>
                  <a:pt x="19387" y="13070"/>
                  <a:pt x="19387" y="19179"/>
                </a:cubicBezTo>
                <a:cubicBezTo>
                  <a:pt x="19387" y="25237"/>
                  <a:pt x="17320" y="30165"/>
                  <a:pt x="13773" y="33578"/>
                </a:cubicBezTo>
                <a:lnTo>
                  <a:pt x="0" y="38627"/>
                </a:lnTo>
                <a:lnTo>
                  <a:pt x="0" y="31455"/>
                </a:lnTo>
                <a:lnTo>
                  <a:pt x="8033" y="28493"/>
                </a:lnTo>
                <a:cubicBezTo>
                  <a:pt x="10220" y="26269"/>
                  <a:pt x="11398" y="23072"/>
                  <a:pt x="11398" y="19179"/>
                </a:cubicBezTo>
                <a:cubicBezTo>
                  <a:pt x="11398" y="15331"/>
                  <a:pt x="10220" y="12204"/>
                  <a:pt x="8033" y="10038"/>
                </a:cubicBezTo>
                <a:lnTo>
                  <a:pt x="0" y="71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7" name="Shape 102">
            <a:extLst>
              <a:ext uri="{FF2B5EF4-FFF2-40B4-BE49-F238E27FC236}">
                <a16:creationId xmlns:a16="http://schemas.microsoft.com/office/drawing/2014/main" id="{DD5022B4-027F-8971-E5D7-9BC58C75082D}"/>
              </a:ext>
            </a:extLst>
          </xdr:cNvPr>
          <xdr:cNvSpPr/>
        </xdr:nvSpPr>
        <xdr:spPr>
          <a:xfrm>
            <a:off x="2160305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8" name="Shape 103">
            <a:extLst>
              <a:ext uri="{FF2B5EF4-FFF2-40B4-BE49-F238E27FC236}">
                <a16:creationId xmlns:a16="http://schemas.microsoft.com/office/drawing/2014/main" id="{15696CEE-0730-BD19-1343-92FD7E882E0B}"/>
              </a:ext>
            </a:extLst>
          </xdr:cNvPr>
          <xdr:cNvSpPr/>
        </xdr:nvSpPr>
        <xdr:spPr>
          <a:xfrm>
            <a:off x="2197045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9" name="Shape 104">
            <a:extLst>
              <a:ext uri="{FF2B5EF4-FFF2-40B4-BE49-F238E27FC236}">
                <a16:creationId xmlns:a16="http://schemas.microsoft.com/office/drawing/2014/main" id="{F38944B7-8F8B-DDB8-D422-01C412D55E89}"/>
              </a:ext>
            </a:extLst>
          </xdr:cNvPr>
          <xdr:cNvSpPr/>
        </xdr:nvSpPr>
        <xdr:spPr>
          <a:xfrm>
            <a:off x="2226243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0" name="Shape 105">
            <a:extLst>
              <a:ext uri="{FF2B5EF4-FFF2-40B4-BE49-F238E27FC236}">
                <a16:creationId xmlns:a16="http://schemas.microsoft.com/office/drawing/2014/main" id="{335CC506-CAA2-4FA9-6EB4-4A5653D3DEE8}"/>
              </a:ext>
            </a:extLst>
          </xdr:cNvPr>
          <xdr:cNvSpPr/>
        </xdr:nvSpPr>
        <xdr:spPr>
          <a:xfrm>
            <a:off x="2264081" y="315464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98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98" y="13945"/>
                </a:lnTo>
                <a:lnTo>
                  <a:pt x="7798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1" name="Shape 106">
            <a:extLst>
              <a:ext uri="{FF2B5EF4-FFF2-40B4-BE49-F238E27FC236}">
                <a16:creationId xmlns:a16="http://schemas.microsoft.com/office/drawing/2014/main" id="{B2009EED-CA9F-1F26-3EC0-A8D0538A6BD3}"/>
              </a:ext>
            </a:extLst>
          </xdr:cNvPr>
          <xdr:cNvSpPr/>
        </xdr:nvSpPr>
        <xdr:spPr>
          <a:xfrm>
            <a:off x="2326311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2" name="Shape 107">
            <a:extLst>
              <a:ext uri="{FF2B5EF4-FFF2-40B4-BE49-F238E27FC236}">
                <a16:creationId xmlns:a16="http://schemas.microsoft.com/office/drawing/2014/main" id="{23014848-485B-1206-0D38-25D3D51F3725}"/>
              </a:ext>
            </a:extLst>
          </xdr:cNvPr>
          <xdr:cNvSpPr/>
        </xdr:nvSpPr>
        <xdr:spPr>
          <a:xfrm>
            <a:off x="2381029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7"/>
                </a:lnTo>
                <a:lnTo>
                  <a:pt x="28854" y="29527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</xdr:grpSp>
    <xdr:clientData/>
  </xdr:twoCellAnchor>
  <xdr:twoCellAnchor editAs="oneCell">
    <xdr:from>
      <xdr:col>1</xdr:col>
      <xdr:colOff>356152</xdr:colOff>
      <xdr:row>39</xdr:row>
      <xdr:rowOff>107713</xdr:rowOff>
    </xdr:from>
    <xdr:to>
      <xdr:col>7</xdr:col>
      <xdr:colOff>513522</xdr:colOff>
      <xdr:row>53</xdr:row>
      <xdr:rowOff>73473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5582C9FF-0DD9-5938-88DE-E68E547BE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935" y="8481430"/>
          <a:ext cx="8705022" cy="2748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1"/>
  <sheetViews>
    <sheetView tabSelected="1" zoomScaleNormal="100" workbookViewId="0">
      <pane ySplit="8" topLeftCell="A9" activePane="bottomLeft" state="frozen"/>
      <selection pane="bottomLeft" activeCell="F20" sqref="F20"/>
    </sheetView>
  </sheetViews>
  <sheetFormatPr baseColWidth="10" defaultColWidth="14.42578125" defaultRowHeight="15" customHeight="1" x14ac:dyDescent="0.25"/>
  <cols>
    <col min="1" max="1" width="8.85546875" customWidth="1"/>
    <col min="2" max="2" width="33.140625" bestFit="1" customWidth="1"/>
    <col min="3" max="3" width="36.140625" bestFit="1" customWidth="1"/>
    <col min="4" max="4" width="10.140625" bestFit="1" customWidth="1"/>
    <col min="5" max="5" width="54.140625" style="25" bestFit="1" customWidth="1"/>
    <col min="6" max="6" width="50.5703125" style="25" bestFit="1" customWidth="1"/>
    <col min="7" max="7" width="18.42578125" bestFit="1" customWidth="1"/>
    <col min="8" max="8" width="20.140625" bestFit="1" customWidth="1"/>
    <col min="9" max="9" width="20" bestFit="1" customWidth="1"/>
    <col min="10" max="10" width="18.85546875" bestFit="1" customWidth="1"/>
    <col min="11" max="13" width="9" bestFit="1" customWidth="1"/>
    <col min="14" max="14" width="11.5703125" bestFit="1" customWidth="1"/>
    <col min="15" max="15" width="12.42578125" bestFit="1" customWidth="1"/>
    <col min="16" max="16" width="8.7109375" hidden="1" customWidth="1"/>
  </cols>
  <sheetData>
    <row r="1" spans="1:16" x14ac:dyDescent="0.25">
      <c r="A1" s="1"/>
      <c r="D1" s="1"/>
    </row>
    <row r="2" spans="1:16" x14ac:dyDescent="0.25">
      <c r="A2" s="1"/>
      <c r="B2" s="2"/>
      <c r="C2" s="3" t="s">
        <v>0</v>
      </c>
      <c r="E2" s="26"/>
      <c r="F2" s="26"/>
      <c r="G2" s="2"/>
      <c r="H2" s="2"/>
      <c r="I2" s="2"/>
      <c r="J2" s="2"/>
    </row>
    <row r="3" spans="1:16" x14ac:dyDescent="0.25">
      <c r="A3" s="1"/>
      <c r="B3" s="2"/>
      <c r="C3" s="3" t="s">
        <v>1</v>
      </c>
      <c r="E3" s="26"/>
      <c r="F3" s="26"/>
      <c r="G3" s="2"/>
      <c r="H3" s="2"/>
      <c r="I3" s="2"/>
      <c r="J3" s="2"/>
    </row>
    <row r="4" spans="1:16" x14ac:dyDescent="0.25">
      <c r="A4" s="1"/>
      <c r="B4" s="2"/>
      <c r="F4" s="26"/>
    </row>
    <row r="5" spans="1:16" x14ac:dyDescent="0.25">
      <c r="A5" s="1"/>
      <c r="B5" s="4" t="s">
        <v>2</v>
      </c>
      <c r="C5" s="5" t="s">
        <v>3</v>
      </c>
      <c r="D5" s="6" t="str">
        <f>IFERROR(VLOOKUP(C5,Hoja2!$C$4:$D$12,2,FALSE),"")</f>
        <v>Reg_0</v>
      </c>
      <c r="F5" s="27" t="s">
        <v>4</v>
      </c>
      <c r="G5" s="5" t="s">
        <v>5</v>
      </c>
      <c r="J5" s="2"/>
    </row>
    <row r="6" spans="1:16" x14ac:dyDescent="0.25">
      <c r="A6" s="1"/>
      <c r="B6" s="4" t="s">
        <v>6</v>
      </c>
      <c r="C6" s="49">
        <v>2025</v>
      </c>
      <c r="F6" s="27" t="s">
        <v>7</v>
      </c>
      <c r="G6" s="7" t="s">
        <v>8</v>
      </c>
      <c r="J6" s="2"/>
    </row>
    <row r="7" spans="1:16" ht="15.75" thickBot="1" x14ac:dyDescent="0.3">
      <c r="A7" s="1"/>
      <c r="D7" s="1"/>
      <c r="E7" s="26"/>
      <c r="F7" s="26"/>
      <c r="G7" s="2"/>
      <c r="H7" s="2"/>
      <c r="I7" s="2"/>
    </row>
    <row r="8" spans="1:16" ht="33" customHeight="1" x14ac:dyDescent="0.25">
      <c r="A8" s="52" t="s">
        <v>9</v>
      </c>
      <c r="B8" s="53" t="s">
        <v>10</v>
      </c>
      <c r="C8" s="53" t="s">
        <v>11</v>
      </c>
      <c r="D8" s="53" t="s">
        <v>12</v>
      </c>
      <c r="E8" s="54" t="s">
        <v>13</v>
      </c>
      <c r="F8" s="54" t="s">
        <v>14</v>
      </c>
      <c r="G8" s="53" t="s">
        <v>15</v>
      </c>
      <c r="H8" s="55" t="s">
        <v>16</v>
      </c>
      <c r="I8" s="55" t="s">
        <v>17</v>
      </c>
      <c r="J8" s="56" t="s">
        <v>18</v>
      </c>
      <c r="K8" s="30" t="s">
        <v>19</v>
      </c>
      <c r="L8" s="30" t="s">
        <v>20</v>
      </c>
      <c r="M8" s="30" t="s">
        <v>21</v>
      </c>
      <c r="N8" s="30" t="s">
        <v>22</v>
      </c>
      <c r="O8" s="30" t="s">
        <v>23</v>
      </c>
      <c r="P8" s="30" t="s">
        <v>1705</v>
      </c>
    </row>
    <row r="9" spans="1:16" ht="14.25" customHeight="1" x14ac:dyDescent="0.25">
      <c r="A9" s="48">
        <v>1</v>
      </c>
      <c r="B9" s="69" t="s">
        <v>24</v>
      </c>
      <c r="C9" s="69" t="s">
        <v>25</v>
      </c>
      <c r="D9" s="48" t="s">
        <v>26</v>
      </c>
      <c r="E9" s="70" t="s">
        <v>1718</v>
      </c>
      <c r="F9" s="69" t="s">
        <v>1685</v>
      </c>
      <c r="G9" s="48" t="s">
        <v>27</v>
      </c>
      <c r="H9" s="71">
        <v>39722</v>
      </c>
      <c r="I9" s="48" t="s">
        <v>28</v>
      </c>
      <c r="J9" s="72">
        <v>76629.41</v>
      </c>
      <c r="K9" s="73">
        <f t="shared" ref="K9:K40" si="0">+J9*2.87%</f>
        <v>2199.2640670000001</v>
      </c>
      <c r="L9" s="74">
        <v>6615.97</v>
      </c>
      <c r="M9" s="73">
        <f t="shared" ref="M9:M40" si="1">+J9*3.04%</f>
        <v>2329.5340639999999</v>
      </c>
      <c r="N9" s="73">
        <v>0</v>
      </c>
      <c r="O9" s="73">
        <f t="shared" ref="O9:O40" si="2">+J9-K9-L9-M9-N9</f>
        <v>65484.641869000006</v>
      </c>
      <c r="P9" s="31">
        <v>431</v>
      </c>
    </row>
    <row r="10" spans="1:16" ht="14.25" customHeight="1" x14ac:dyDescent="0.25">
      <c r="A10" s="48">
        <v>2</v>
      </c>
      <c r="B10" s="75" t="s">
        <v>1739</v>
      </c>
      <c r="C10" s="74" t="s">
        <v>1740</v>
      </c>
      <c r="D10" s="31" t="s">
        <v>29</v>
      </c>
      <c r="E10" s="76" t="s">
        <v>1741</v>
      </c>
      <c r="F10" s="76" t="s">
        <v>1742</v>
      </c>
      <c r="G10" s="77" t="s">
        <v>1723</v>
      </c>
      <c r="H10" s="51">
        <v>45536</v>
      </c>
      <c r="I10" s="77" t="s">
        <v>28</v>
      </c>
      <c r="J10" s="72">
        <v>70000</v>
      </c>
      <c r="K10" s="73">
        <f t="shared" si="0"/>
        <v>2009</v>
      </c>
      <c r="L10" s="74">
        <v>5368.45</v>
      </c>
      <c r="M10" s="73">
        <f t="shared" si="1"/>
        <v>2128</v>
      </c>
      <c r="N10" s="73"/>
      <c r="O10" s="73">
        <f t="shared" si="2"/>
        <v>60494.55</v>
      </c>
      <c r="P10" s="31">
        <v>226</v>
      </c>
    </row>
    <row r="11" spans="1:16" ht="15.75" customHeight="1" x14ac:dyDescent="0.25">
      <c r="A11" s="48">
        <v>3</v>
      </c>
      <c r="B11" s="69" t="s">
        <v>32</v>
      </c>
      <c r="C11" s="69" t="s">
        <v>33</v>
      </c>
      <c r="D11" s="48" t="s">
        <v>29</v>
      </c>
      <c r="E11" s="79" t="s">
        <v>34</v>
      </c>
      <c r="F11" s="69" t="s">
        <v>1544</v>
      </c>
      <c r="G11" s="77" t="s">
        <v>31</v>
      </c>
      <c r="H11" s="71">
        <v>44256</v>
      </c>
      <c r="I11" s="71">
        <v>45352</v>
      </c>
      <c r="J11" s="72">
        <v>50000</v>
      </c>
      <c r="K11" s="73">
        <f t="shared" si="0"/>
        <v>1435</v>
      </c>
      <c r="L11" s="74">
        <v>1854</v>
      </c>
      <c r="M11" s="80">
        <f t="shared" si="1"/>
        <v>1520</v>
      </c>
      <c r="N11" s="73">
        <v>0</v>
      </c>
      <c r="O11" s="80">
        <f t="shared" si="2"/>
        <v>45191</v>
      </c>
      <c r="P11" s="31">
        <v>162</v>
      </c>
    </row>
    <row r="12" spans="1:16" x14ac:dyDescent="0.25">
      <c r="A12" s="48">
        <v>4</v>
      </c>
      <c r="B12" s="69" t="s">
        <v>35</v>
      </c>
      <c r="C12" s="69" t="s">
        <v>36</v>
      </c>
      <c r="D12" s="48" t="s">
        <v>29</v>
      </c>
      <c r="E12" s="70" t="s">
        <v>1592</v>
      </c>
      <c r="F12" s="69" t="s">
        <v>1544</v>
      </c>
      <c r="G12" s="77" t="s">
        <v>31</v>
      </c>
      <c r="H12" s="71">
        <v>44470</v>
      </c>
      <c r="I12" s="71">
        <v>45200</v>
      </c>
      <c r="J12" s="72">
        <v>45000</v>
      </c>
      <c r="K12" s="73">
        <f t="shared" si="0"/>
        <v>1291.5</v>
      </c>
      <c r="L12" s="74">
        <v>1148.33</v>
      </c>
      <c r="M12" s="80">
        <f t="shared" si="1"/>
        <v>1368</v>
      </c>
      <c r="N12" s="73">
        <v>0</v>
      </c>
      <c r="O12" s="80">
        <f t="shared" si="2"/>
        <v>41192.17</v>
      </c>
      <c r="P12" s="31">
        <v>21</v>
      </c>
    </row>
    <row r="13" spans="1:16" x14ac:dyDescent="0.25">
      <c r="A13" s="48">
        <v>5</v>
      </c>
      <c r="B13" s="69" t="s">
        <v>37</v>
      </c>
      <c r="C13" s="69" t="s">
        <v>38</v>
      </c>
      <c r="D13" s="48" t="s">
        <v>29</v>
      </c>
      <c r="E13" s="70" t="s">
        <v>39</v>
      </c>
      <c r="F13" s="69" t="s">
        <v>1544</v>
      </c>
      <c r="G13" s="77" t="s">
        <v>31</v>
      </c>
      <c r="H13" s="71">
        <v>45261</v>
      </c>
      <c r="I13" s="71">
        <v>45444</v>
      </c>
      <c r="J13" s="72">
        <v>45000</v>
      </c>
      <c r="K13" s="73">
        <f t="shared" si="0"/>
        <v>1291.5</v>
      </c>
      <c r="L13" s="74">
        <v>1148.33</v>
      </c>
      <c r="M13" s="80">
        <f t="shared" si="1"/>
        <v>1368</v>
      </c>
      <c r="N13" s="73">
        <v>0</v>
      </c>
      <c r="O13" s="80">
        <f t="shared" si="2"/>
        <v>41192.17</v>
      </c>
      <c r="P13" s="31">
        <v>33</v>
      </c>
    </row>
    <row r="14" spans="1:16" x14ac:dyDescent="0.25">
      <c r="A14" s="48">
        <v>6</v>
      </c>
      <c r="B14" s="69" t="s">
        <v>40</v>
      </c>
      <c r="C14" s="69" t="s">
        <v>41</v>
      </c>
      <c r="D14" s="48" t="s">
        <v>26</v>
      </c>
      <c r="E14" s="70" t="s">
        <v>1593</v>
      </c>
      <c r="F14" s="69" t="s">
        <v>1544</v>
      </c>
      <c r="G14" s="77" t="s">
        <v>31</v>
      </c>
      <c r="H14" s="71">
        <v>44470</v>
      </c>
      <c r="I14" s="71">
        <v>45200</v>
      </c>
      <c r="J14" s="72">
        <v>31500</v>
      </c>
      <c r="K14" s="73">
        <f t="shared" si="0"/>
        <v>904.05</v>
      </c>
      <c r="L14" s="73">
        <v>0</v>
      </c>
      <c r="M14" s="80">
        <f t="shared" si="1"/>
        <v>957.6</v>
      </c>
      <c r="N14" s="73">
        <v>0</v>
      </c>
      <c r="O14" s="80">
        <f t="shared" si="2"/>
        <v>29638.350000000002</v>
      </c>
      <c r="P14" s="31">
        <v>22</v>
      </c>
    </row>
    <row r="15" spans="1:16" x14ac:dyDescent="0.25">
      <c r="A15" s="48">
        <v>7</v>
      </c>
      <c r="B15" s="69" t="s">
        <v>42</v>
      </c>
      <c r="C15" s="69" t="s">
        <v>43</v>
      </c>
      <c r="D15" s="48" t="s">
        <v>29</v>
      </c>
      <c r="E15" s="70" t="s">
        <v>44</v>
      </c>
      <c r="F15" s="69" t="s">
        <v>1553</v>
      </c>
      <c r="G15" s="77" t="s">
        <v>31</v>
      </c>
      <c r="H15" s="71">
        <v>41323</v>
      </c>
      <c r="I15" s="71">
        <v>45340</v>
      </c>
      <c r="J15" s="72">
        <v>30000</v>
      </c>
      <c r="K15" s="73">
        <f t="shared" si="0"/>
        <v>861</v>
      </c>
      <c r="L15" s="73">
        <v>0</v>
      </c>
      <c r="M15" s="80">
        <f t="shared" si="1"/>
        <v>912</v>
      </c>
      <c r="N15" s="73">
        <v>11145.42</v>
      </c>
      <c r="O15" s="80">
        <f t="shared" si="2"/>
        <v>17081.580000000002</v>
      </c>
      <c r="P15" s="31">
        <v>118</v>
      </c>
    </row>
    <row r="16" spans="1:16" x14ac:dyDescent="0.25">
      <c r="A16" s="48">
        <v>8</v>
      </c>
      <c r="B16" s="69" t="s">
        <v>311</v>
      </c>
      <c r="C16" s="69" t="s">
        <v>1776</v>
      </c>
      <c r="D16" s="48" t="s">
        <v>29</v>
      </c>
      <c r="E16" s="70" t="s">
        <v>1777</v>
      </c>
      <c r="F16" s="69" t="s">
        <v>1553</v>
      </c>
      <c r="G16" s="77" t="s">
        <v>1723</v>
      </c>
      <c r="H16" s="71">
        <v>45597</v>
      </c>
      <c r="I16" s="71" t="s">
        <v>28</v>
      </c>
      <c r="J16" s="72">
        <v>30000</v>
      </c>
      <c r="K16" s="73">
        <f t="shared" si="0"/>
        <v>861</v>
      </c>
      <c r="L16" s="73">
        <v>0</v>
      </c>
      <c r="M16" s="80">
        <f t="shared" si="1"/>
        <v>912</v>
      </c>
      <c r="N16" s="73"/>
      <c r="O16" s="80">
        <f t="shared" si="2"/>
        <v>28227</v>
      </c>
      <c r="P16" s="31">
        <v>231</v>
      </c>
    </row>
    <row r="17" spans="1:16" ht="18" customHeight="1" x14ac:dyDescent="0.25">
      <c r="A17" s="48">
        <v>9</v>
      </c>
      <c r="B17" s="69" t="s">
        <v>45</v>
      </c>
      <c r="C17" s="69" t="s">
        <v>46</v>
      </c>
      <c r="D17" s="48" t="s">
        <v>29</v>
      </c>
      <c r="E17" s="70" t="s">
        <v>47</v>
      </c>
      <c r="F17" s="81" t="s">
        <v>1554</v>
      </c>
      <c r="G17" s="77" t="s">
        <v>31</v>
      </c>
      <c r="H17" s="71">
        <v>39600</v>
      </c>
      <c r="I17" s="71">
        <v>45078</v>
      </c>
      <c r="J17" s="72">
        <v>38187</v>
      </c>
      <c r="K17" s="73">
        <f t="shared" si="0"/>
        <v>1095.9668999999999</v>
      </c>
      <c r="L17" s="74">
        <v>186.77</v>
      </c>
      <c r="M17" s="80">
        <f t="shared" si="1"/>
        <v>1160.8848</v>
      </c>
      <c r="N17" s="73">
        <v>0</v>
      </c>
      <c r="O17" s="80">
        <f t="shared" si="2"/>
        <v>35743.378300000004</v>
      </c>
      <c r="P17" s="31">
        <v>52</v>
      </c>
    </row>
    <row r="18" spans="1:16" ht="18.75" customHeight="1" x14ac:dyDescent="0.25">
      <c r="A18" s="48">
        <v>10</v>
      </c>
      <c r="B18" s="69" t="s">
        <v>48</v>
      </c>
      <c r="C18" s="69" t="s">
        <v>49</v>
      </c>
      <c r="D18" s="48" t="s">
        <v>26</v>
      </c>
      <c r="E18" s="82" t="s">
        <v>1601</v>
      </c>
      <c r="F18" s="81" t="s">
        <v>1554</v>
      </c>
      <c r="G18" s="77" t="s">
        <v>31</v>
      </c>
      <c r="H18" s="71">
        <v>45383</v>
      </c>
      <c r="I18" s="71">
        <v>45566</v>
      </c>
      <c r="J18" s="83">
        <v>24000</v>
      </c>
      <c r="K18" s="73">
        <f t="shared" si="0"/>
        <v>688.8</v>
      </c>
      <c r="L18" s="73">
        <v>0</v>
      </c>
      <c r="M18" s="80">
        <f t="shared" si="1"/>
        <v>729.6</v>
      </c>
      <c r="N18" s="73">
        <v>0</v>
      </c>
      <c r="O18" s="80">
        <f t="shared" si="2"/>
        <v>22581.600000000002</v>
      </c>
      <c r="P18" s="31">
        <v>36</v>
      </c>
    </row>
    <row r="19" spans="1:16" ht="17.25" customHeight="1" x14ac:dyDescent="0.25">
      <c r="A19" s="48">
        <v>11</v>
      </c>
      <c r="B19" s="69" t="s">
        <v>50</v>
      </c>
      <c r="C19" s="69" t="s">
        <v>51</v>
      </c>
      <c r="D19" s="48" t="s">
        <v>29</v>
      </c>
      <c r="E19" s="70" t="s">
        <v>833</v>
      </c>
      <c r="F19" s="69" t="s">
        <v>1555</v>
      </c>
      <c r="G19" s="77" t="s">
        <v>31</v>
      </c>
      <c r="H19" s="71">
        <v>39602</v>
      </c>
      <c r="I19" s="71">
        <v>45080</v>
      </c>
      <c r="J19" s="72">
        <v>35000</v>
      </c>
      <c r="K19" s="73">
        <f t="shared" si="0"/>
        <v>1004.5</v>
      </c>
      <c r="L19" s="73">
        <v>0</v>
      </c>
      <c r="M19" s="80">
        <f t="shared" si="1"/>
        <v>1064</v>
      </c>
      <c r="N19" s="73">
        <v>0</v>
      </c>
      <c r="O19" s="80">
        <f t="shared" si="2"/>
        <v>32931.5</v>
      </c>
      <c r="P19" s="31">
        <v>105</v>
      </c>
    </row>
    <row r="20" spans="1:16" x14ac:dyDescent="0.25">
      <c r="A20" s="48">
        <v>12</v>
      </c>
      <c r="B20" s="69" t="s">
        <v>53</v>
      </c>
      <c r="C20" s="69" t="s">
        <v>54</v>
      </c>
      <c r="D20" s="48" t="s">
        <v>26</v>
      </c>
      <c r="E20" s="70" t="s">
        <v>55</v>
      </c>
      <c r="F20" s="81" t="s">
        <v>1555</v>
      </c>
      <c r="G20" s="48" t="s">
        <v>27</v>
      </c>
      <c r="H20" s="71">
        <v>44593</v>
      </c>
      <c r="I20" s="48" t="s">
        <v>28</v>
      </c>
      <c r="J20" s="72">
        <v>22000</v>
      </c>
      <c r="K20" s="73">
        <f t="shared" si="0"/>
        <v>631.4</v>
      </c>
      <c r="L20" s="73">
        <v>0</v>
      </c>
      <c r="M20" s="73">
        <f t="shared" si="1"/>
        <v>668.8</v>
      </c>
      <c r="N20" s="73">
        <v>0</v>
      </c>
      <c r="O20" s="73">
        <f t="shared" si="2"/>
        <v>20699.8</v>
      </c>
      <c r="P20" s="31">
        <v>207</v>
      </c>
    </row>
    <row r="21" spans="1:16" x14ac:dyDescent="0.25">
      <c r="A21" s="48">
        <v>13</v>
      </c>
      <c r="B21" s="69" t="s">
        <v>56</v>
      </c>
      <c r="C21" s="69" t="s">
        <v>57</v>
      </c>
      <c r="D21" s="48" t="s">
        <v>26</v>
      </c>
      <c r="E21" s="70" t="s">
        <v>1652</v>
      </c>
      <c r="F21" s="81" t="s">
        <v>1651</v>
      </c>
      <c r="G21" s="77" t="s">
        <v>31</v>
      </c>
      <c r="H21" s="71">
        <v>41487</v>
      </c>
      <c r="I21" s="71">
        <v>45139</v>
      </c>
      <c r="J21" s="72">
        <v>50000</v>
      </c>
      <c r="K21" s="73">
        <f t="shared" si="0"/>
        <v>1435</v>
      </c>
      <c r="L21" s="74">
        <v>1854</v>
      </c>
      <c r="M21" s="80">
        <f t="shared" si="1"/>
        <v>1520</v>
      </c>
      <c r="N21" s="73">
        <v>0</v>
      </c>
      <c r="O21" s="80">
        <f t="shared" si="2"/>
        <v>45191</v>
      </c>
      <c r="P21" s="31">
        <v>124</v>
      </c>
    </row>
    <row r="22" spans="1:16" x14ac:dyDescent="0.25">
      <c r="A22" s="48">
        <v>14</v>
      </c>
      <c r="B22" s="69" t="s">
        <v>58</v>
      </c>
      <c r="C22" s="69" t="s">
        <v>59</v>
      </c>
      <c r="D22" s="48" t="s">
        <v>29</v>
      </c>
      <c r="E22" s="70" t="s">
        <v>1658</v>
      </c>
      <c r="F22" s="81" t="s">
        <v>1651</v>
      </c>
      <c r="G22" s="77" t="s">
        <v>31</v>
      </c>
      <c r="H22" s="71">
        <v>43010</v>
      </c>
      <c r="I22" s="71">
        <v>45201</v>
      </c>
      <c r="J22" s="72">
        <v>35000</v>
      </c>
      <c r="K22" s="73">
        <f t="shared" si="0"/>
        <v>1004.5</v>
      </c>
      <c r="L22" s="73">
        <v>0</v>
      </c>
      <c r="M22" s="80">
        <f t="shared" si="1"/>
        <v>1064</v>
      </c>
      <c r="N22" s="73">
        <v>0</v>
      </c>
      <c r="O22" s="80">
        <f t="shared" si="2"/>
        <v>32931.5</v>
      </c>
      <c r="P22" s="31">
        <v>144</v>
      </c>
    </row>
    <row r="23" spans="1:16" ht="15.75" customHeight="1" x14ac:dyDescent="0.25">
      <c r="A23" s="48">
        <v>15</v>
      </c>
      <c r="B23" s="69" t="s">
        <v>60</v>
      </c>
      <c r="C23" s="69" t="s">
        <v>61</v>
      </c>
      <c r="D23" s="48" t="s">
        <v>29</v>
      </c>
      <c r="E23" s="70" t="s">
        <v>62</v>
      </c>
      <c r="F23" s="69" t="s">
        <v>1551</v>
      </c>
      <c r="G23" s="77" t="s">
        <v>31</v>
      </c>
      <c r="H23" s="71">
        <v>39569</v>
      </c>
      <c r="I23" s="71">
        <v>45047</v>
      </c>
      <c r="J23" s="72">
        <v>50000</v>
      </c>
      <c r="K23" s="73">
        <f t="shared" si="0"/>
        <v>1435</v>
      </c>
      <c r="L23" s="74">
        <v>1854</v>
      </c>
      <c r="M23" s="80">
        <f t="shared" si="1"/>
        <v>1520</v>
      </c>
      <c r="N23" s="73">
        <v>0</v>
      </c>
      <c r="O23" s="80">
        <f t="shared" si="2"/>
        <v>45191</v>
      </c>
      <c r="P23" s="31">
        <v>60</v>
      </c>
    </row>
    <row r="24" spans="1:16" ht="15.75" customHeight="1" x14ac:dyDescent="0.25">
      <c r="A24" s="48">
        <v>16</v>
      </c>
      <c r="B24" s="69" t="s">
        <v>63</v>
      </c>
      <c r="C24" s="69" t="s">
        <v>64</v>
      </c>
      <c r="D24" s="48" t="s">
        <v>26</v>
      </c>
      <c r="E24" s="70" t="s">
        <v>65</v>
      </c>
      <c r="F24" s="81" t="s">
        <v>1552</v>
      </c>
      <c r="G24" s="48" t="s">
        <v>27</v>
      </c>
      <c r="H24" s="71">
        <v>40527</v>
      </c>
      <c r="I24" s="48" t="s">
        <v>28</v>
      </c>
      <c r="J24" s="72">
        <v>14300</v>
      </c>
      <c r="K24" s="73">
        <f t="shared" si="0"/>
        <v>410.41</v>
      </c>
      <c r="L24" s="73">
        <v>0</v>
      </c>
      <c r="M24" s="73">
        <f t="shared" si="1"/>
        <v>434.72</v>
      </c>
      <c r="N24" s="73">
        <v>1148</v>
      </c>
      <c r="O24" s="73">
        <f t="shared" si="2"/>
        <v>12306.87</v>
      </c>
      <c r="P24" s="31">
        <v>377</v>
      </c>
    </row>
    <row r="25" spans="1:16" ht="15.75" customHeight="1" x14ac:dyDescent="0.25">
      <c r="A25" s="48">
        <v>17</v>
      </c>
      <c r="B25" s="69" t="s">
        <v>66</v>
      </c>
      <c r="C25" s="69" t="s">
        <v>67</v>
      </c>
      <c r="D25" s="48" t="s">
        <v>29</v>
      </c>
      <c r="E25" s="70" t="s">
        <v>68</v>
      </c>
      <c r="F25" s="81" t="s">
        <v>1552</v>
      </c>
      <c r="G25" s="48" t="s">
        <v>27</v>
      </c>
      <c r="H25" s="71">
        <v>39543</v>
      </c>
      <c r="I25" s="48" t="s">
        <v>28</v>
      </c>
      <c r="J25" s="72">
        <v>14500</v>
      </c>
      <c r="K25" s="73">
        <f t="shared" si="0"/>
        <v>416.15</v>
      </c>
      <c r="L25" s="73">
        <v>0</v>
      </c>
      <c r="M25" s="73">
        <f t="shared" si="1"/>
        <v>440.8</v>
      </c>
      <c r="N25" s="73">
        <v>0</v>
      </c>
      <c r="O25" s="73">
        <f t="shared" si="2"/>
        <v>13643.050000000001</v>
      </c>
      <c r="P25" s="31">
        <v>451</v>
      </c>
    </row>
    <row r="26" spans="1:16" ht="15.75" customHeight="1" x14ac:dyDescent="0.25">
      <c r="A26" s="48">
        <v>18</v>
      </c>
      <c r="B26" s="69" t="s">
        <v>69</v>
      </c>
      <c r="C26" s="69" t="s">
        <v>70</v>
      </c>
      <c r="D26" s="48" t="s">
        <v>26</v>
      </c>
      <c r="E26" s="70" t="s">
        <v>68</v>
      </c>
      <c r="F26" s="81" t="s">
        <v>1552</v>
      </c>
      <c r="G26" s="48" t="s">
        <v>27</v>
      </c>
      <c r="H26" s="71">
        <v>39539</v>
      </c>
      <c r="I26" s="48" t="s">
        <v>28</v>
      </c>
      <c r="J26" s="72">
        <v>14500</v>
      </c>
      <c r="K26" s="73">
        <f t="shared" si="0"/>
        <v>416.15</v>
      </c>
      <c r="L26" s="73">
        <v>0</v>
      </c>
      <c r="M26" s="73">
        <f t="shared" si="1"/>
        <v>440.8</v>
      </c>
      <c r="N26" s="73">
        <v>0</v>
      </c>
      <c r="O26" s="73">
        <f t="shared" si="2"/>
        <v>13643.050000000001</v>
      </c>
      <c r="P26" s="31">
        <v>452</v>
      </c>
    </row>
    <row r="27" spans="1:16" ht="15.75" customHeight="1" x14ac:dyDescent="0.25">
      <c r="A27" s="48">
        <v>19</v>
      </c>
      <c r="B27" s="69" t="s">
        <v>71</v>
      </c>
      <c r="C27" s="69" t="s">
        <v>72</v>
      </c>
      <c r="D27" s="48" t="s">
        <v>26</v>
      </c>
      <c r="E27" s="70" t="s">
        <v>68</v>
      </c>
      <c r="F27" s="81" t="s">
        <v>1552</v>
      </c>
      <c r="G27" s="48" t="s">
        <v>27</v>
      </c>
      <c r="H27" s="71">
        <v>39630</v>
      </c>
      <c r="I27" s="48" t="s">
        <v>28</v>
      </c>
      <c r="J27" s="72">
        <v>14500</v>
      </c>
      <c r="K27" s="73">
        <f t="shared" si="0"/>
        <v>416.15</v>
      </c>
      <c r="L27" s="73">
        <v>0</v>
      </c>
      <c r="M27" s="73">
        <f t="shared" si="1"/>
        <v>440.8</v>
      </c>
      <c r="N27" s="73">
        <v>8917.3700000000008</v>
      </c>
      <c r="O27" s="73">
        <f t="shared" si="2"/>
        <v>4725.68</v>
      </c>
      <c r="P27" s="31">
        <v>454</v>
      </c>
    </row>
    <row r="28" spans="1:16" ht="15.75" customHeight="1" x14ac:dyDescent="0.25">
      <c r="A28" s="48">
        <v>20</v>
      </c>
      <c r="B28" s="69" t="s">
        <v>73</v>
      </c>
      <c r="C28" s="69" t="s">
        <v>74</v>
      </c>
      <c r="D28" s="48" t="s">
        <v>26</v>
      </c>
      <c r="E28" s="70" t="s">
        <v>68</v>
      </c>
      <c r="F28" s="81" t="s">
        <v>1552</v>
      </c>
      <c r="G28" s="48" t="s">
        <v>27</v>
      </c>
      <c r="H28" s="71">
        <v>40210</v>
      </c>
      <c r="I28" s="48" t="s">
        <v>28</v>
      </c>
      <c r="J28" s="72">
        <v>14500</v>
      </c>
      <c r="K28" s="73">
        <f t="shared" si="0"/>
        <v>416.15</v>
      </c>
      <c r="L28" s="73">
        <v>0</v>
      </c>
      <c r="M28" s="73">
        <f t="shared" si="1"/>
        <v>440.8</v>
      </c>
      <c r="N28" s="73">
        <v>600</v>
      </c>
      <c r="O28" s="73">
        <f t="shared" si="2"/>
        <v>13043.050000000001</v>
      </c>
      <c r="P28" s="31">
        <v>456</v>
      </c>
    </row>
    <row r="29" spans="1:16" ht="15.75" customHeight="1" x14ac:dyDescent="0.25">
      <c r="A29" s="48">
        <v>21</v>
      </c>
      <c r="B29" s="69" t="s">
        <v>75</v>
      </c>
      <c r="C29" s="69" t="s">
        <v>76</v>
      </c>
      <c r="D29" s="48" t="s">
        <v>26</v>
      </c>
      <c r="E29" s="70" t="s">
        <v>68</v>
      </c>
      <c r="F29" s="81" t="s">
        <v>1552</v>
      </c>
      <c r="G29" s="48" t="s">
        <v>27</v>
      </c>
      <c r="H29" s="71">
        <v>40456</v>
      </c>
      <c r="I29" s="48" t="s">
        <v>28</v>
      </c>
      <c r="J29" s="72">
        <v>14500</v>
      </c>
      <c r="K29" s="73">
        <f t="shared" si="0"/>
        <v>416.15</v>
      </c>
      <c r="L29" s="73">
        <v>0</v>
      </c>
      <c r="M29" s="73">
        <f t="shared" si="1"/>
        <v>440.8</v>
      </c>
      <c r="N29" s="73">
        <v>7096.83</v>
      </c>
      <c r="O29" s="73">
        <f t="shared" si="2"/>
        <v>6546.2200000000012</v>
      </c>
      <c r="P29" s="31">
        <v>457</v>
      </c>
    </row>
    <row r="30" spans="1:16" ht="15.75" customHeight="1" x14ac:dyDescent="0.25">
      <c r="A30" s="48">
        <v>22</v>
      </c>
      <c r="B30" s="69" t="s">
        <v>77</v>
      </c>
      <c r="C30" s="69" t="s">
        <v>78</v>
      </c>
      <c r="D30" s="48" t="s">
        <v>26</v>
      </c>
      <c r="E30" s="70" t="s">
        <v>68</v>
      </c>
      <c r="F30" s="81" t="s">
        <v>1552</v>
      </c>
      <c r="G30" s="48" t="s">
        <v>27</v>
      </c>
      <c r="H30" s="71">
        <v>44593</v>
      </c>
      <c r="I30" s="48" t="s">
        <v>28</v>
      </c>
      <c r="J30" s="72">
        <v>14500</v>
      </c>
      <c r="K30" s="73">
        <f t="shared" si="0"/>
        <v>416.15</v>
      </c>
      <c r="L30" s="73">
        <v>0</v>
      </c>
      <c r="M30" s="73">
        <f t="shared" si="1"/>
        <v>440.8</v>
      </c>
      <c r="N30" s="73">
        <v>8446.2900000000009</v>
      </c>
      <c r="O30" s="73">
        <f t="shared" si="2"/>
        <v>5196.76</v>
      </c>
      <c r="P30" s="31">
        <v>458</v>
      </c>
    </row>
    <row r="31" spans="1:16" ht="15.75" customHeight="1" x14ac:dyDescent="0.25">
      <c r="A31" s="48">
        <v>23</v>
      </c>
      <c r="B31" s="69" t="s">
        <v>79</v>
      </c>
      <c r="C31" s="69" t="s">
        <v>80</v>
      </c>
      <c r="D31" s="48" t="s">
        <v>26</v>
      </c>
      <c r="E31" s="70" t="s">
        <v>68</v>
      </c>
      <c r="F31" s="81" t="s">
        <v>1552</v>
      </c>
      <c r="G31" s="48" t="s">
        <v>27</v>
      </c>
      <c r="H31" s="71">
        <v>41470</v>
      </c>
      <c r="I31" s="48" t="s">
        <v>28</v>
      </c>
      <c r="J31" s="72">
        <v>14500</v>
      </c>
      <c r="K31" s="73">
        <f t="shared" si="0"/>
        <v>416.15</v>
      </c>
      <c r="L31" s="73">
        <v>0</v>
      </c>
      <c r="M31" s="73">
        <f t="shared" si="1"/>
        <v>440.8</v>
      </c>
      <c r="N31" s="73">
        <v>881.95</v>
      </c>
      <c r="O31" s="73">
        <f t="shared" si="2"/>
        <v>12761.1</v>
      </c>
      <c r="P31" s="31">
        <v>491</v>
      </c>
    </row>
    <row r="32" spans="1:16" ht="15.75" customHeight="1" x14ac:dyDescent="0.25">
      <c r="A32" s="48">
        <v>24</v>
      </c>
      <c r="B32" s="69" t="s">
        <v>81</v>
      </c>
      <c r="C32" s="69" t="s">
        <v>82</v>
      </c>
      <c r="D32" s="48" t="s">
        <v>26</v>
      </c>
      <c r="E32" s="70" t="s">
        <v>68</v>
      </c>
      <c r="F32" s="81" t="s">
        <v>1552</v>
      </c>
      <c r="G32" s="48" t="s">
        <v>27</v>
      </c>
      <c r="H32" s="71">
        <v>41969</v>
      </c>
      <c r="I32" s="48" t="s">
        <v>28</v>
      </c>
      <c r="J32" s="72">
        <v>14500</v>
      </c>
      <c r="K32" s="73">
        <f t="shared" si="0"/>
        <v>416.15</v>
      </c>
      <c r="L32" s="73">
        <v>0</v>
      </c>
      <c r="M32" s="73">
        <f t="shared" si="1"/>
        <v>440.8</v>
      </c>
      <c r="N32" s="73">
        <v>7226.99</v>
      </c>
      <c r="O32" s="73">
        <f t="shared" si="2"/>
        <v>6416.0600000000013</v>
      </c>
      <c r="P32" s="31">
        <v>510</v>
      </c>
    </row>
    <row r="33" spans="1:16" ht="17.25" customHeight="1" x14ac:dyDescent="0.25">
      <c r="A33" s="48">
        <v>25</v>
      </c>
      <c r="B33" s="69" t="s">
        <v>83</v>
      </c>
      <c r="C33" s="69" t="s">
        <v>84</v>
      </c>
      <c r="D33" s="48" t="s">
        <v>26</v>
      </c>
      <c r="E33" s="70" t="s">
        <v>68</v>
      </c>
      <c r="F33" s="81" t="s">
        <v>1552</v>
      </c>
      <c r="G33" s="48" t="s">
        <v>27</v>
      </c>
      <c r="H33" s="71">
        <v>42439</v>
      </c>
      <c r="I33" s="48" t="s">
        <v>28</v>
      </c>
      <c r="J33" s="72">
        <v>14500</v>
      </c>
      <c r="K33" s="73">
        <f t="shared" si="0"/>
        <v>416.15</v>
      </c>
      <c r="L33" s="73">
        <v>0</v>
      </c>
      <c r="M33" s="73">
        <f t="shared" si="1"/>
        <v>440.8</v>
      </c>
      <c r="N33" s="73">
        <v>0</v>
      </c>
      <c r="O33" s="73">
        <f t="shared" si="2"/>
        <v>13643.050000000001</v>
      </c>
      <c r="P33" s="31">
        <v>531</v>
      </c>
    </row>
    <row r="34" spans="1:16" ht="15.75" customHeight="1" x14ac:dyDescent="0.25">
      <c r="A34" s="48">
        <v>26</v>
      </c>
      <c r="B34" s="69" t="s">
        <v>85</v>
      </c>
      <c r="C34" s="69" t="s">
        <v>86</v>
      </c>
      <c r="D34" s="48" t="s">
        <v>26</v>
      </c>
      <c r="E34" s="70" t="s">
        <v>68</v>
      </c>
      <c r="F34" s="81" t="s">
        <v>1552</v>
      </c>
      <c r="G34" s="48" t="s">
        <v>27</v>
      </c>
      <c r="H34" s="71">
        <v>43010</v>
      </c>
      <c r="I34" s="48" t="s">
        <v>28</v>
      </c>
      <c r="J34" s="72">
        <v>14300</v>
      </c>
      <c r="K34" s="73">
        <f t="shared" si="0"/>
        <v>410.41</v>
      </c>
      <c r="L34" s="73">
        <v>0</v>
      </c>
      <c r="M34" s="73">
        <f t="shared" si="1"/>
        <v>434.72</v>
      </c>
      <c r="N34" s="73">
        <v>0</v>
      </c>
      <c r="O34" s="73">
        <f t="shared" si="2"/>
        <v>13454.87</v>
      </c>
      <c r="P34" s="31">
        <v>541</v>
      </c>
    </row>
    <row r="35" spans="1:16" ht="15.75" customHeight="1" x14ac:dyDescent="0.25">
      <c r="A35" s="48">
        <v>27</v>
      </c>
      <c r="B35" s="69" t="s">
        <v>87</v>
      </c>
      <c r="C35" s="69" t="s">
        <v>88</v>
      </c>
      <c r="D35" s="48" t="s">
        <v>26</v>
      </c>
      <c r="E35" s="70" t="s">
        <v>68</v>
      </c>
      <c r="F35" s="81" t="s">
        <v>1552</v>
      </c>
      <c r="G35" s="48" t="s">
        <v>27</v>
      </c>
      <c r="H35" s="71">
        <v>43010</v>
      </c>
      <c r="I35" s="48" t="s">
        <v>28</v>
      </c>
      <c r="J35" s="72">
        <v>14500</v>
      </c>
      <c r="K35" s="73">
        <f t="shared" si="0"/>
        <v>416.15</v>
      </c>
      <c r="L35" s="73">
        <v>0</v>
      </c>
      <c r="M35" s="73">
        <f t="shared" si="1"/>
        <v>440.8</v>
      </c>
      <c r="N35" s="73">
        <v>0</v>
      </c>
      <c r="O35" s="73">
        <f t="shared" si="2"/>
        <v>13643.050000000001</v>
      </c>
      <c r="P35" s="31">
        <v>548</v>
      </c>
    </row>
    <row r="36" spans="1:16" ht="15.75" customHeight="1" x14ac:dyDescent="0.25">
      <c r="A36" s="48">
        <v>28</v>
      </c>
      <c r="B36" s="69" t="s">
        <v>89</v>
      </c>
      <c r="C36" s="69" t="s">
        <v>90</v>
      </c>
      <c r="D36" s="48" t="s">
        <v>26</v>
      </c>
      <c r="E36" s="70" t="s">
        <v>65</v>
      </c>
      <c r="F36" s="81" t="s">
        <v>1552</v>
      </c>
      <c r="G36" s="48" t="s">
        <v>27</v>
      </c>
      <c r="H36" s="71">
        <v>44470</v>
      </c>
      <c r="I36" s="48" t="s">
        <v>28</v>
      </c>
      <c r="J36" s="72">
        <v>14500</v>
      </c>
      <c r="K36" s="73">
        <f t="shared" si="0"/>
        <v>416.15</v>
      </c>
      <c r="L36" s="73">
        <v>0</v>
      </c>
      <c r="M36" s="73">
        <f t="shared" si="1"/>
        <v>440.8</v>
      </c>
      <c r="N36" s="73"/>
      <c r="O36" s="73">
        <f t="shared" si="2"/>
        <v>13643.050000000001</v>
      </c>
      <c r="P36" s="31">
        <v>195</v>
      </c>
    </row>
    <row r="37" spans="1:16" ht="15.75" customHeight="1" x14ac:dyDescent="0.25">
      <c r="A37" s="48">
        <v>29</v>
      </c>
      <c r="B37" s="69" t="s">
        <v>91</v>
      </c>
      <c r="C37" s="69" t="s">
        <v>92</v>
      </c>
      <c r="D37" s="48" t="s">
        <v>26</v>
      </c>
      <c r="E37" s="70" t="s">
        <v>65</v>
      </c>
      <c r="F37" s="81" t="s">
        <v>1552</v>
      </c>
      <c r="G37" s="48" t="s">
        <v>27</v>
      </c>
      <c r="H37" s="71">
        <v>44471</v>
      </c>
      <c r="I37" s="48" t="s">
        <v>28</v>
      </c>
      <c r="J37" s="72">
        <v>14500</v>
      </c>
      <c r="K37" s="73">
        <f t="shared" si="0"/>
        <v>416.15</v>
      </c>
      <c r="L37" s="73">
        <v>0</v>
      </c>
      <c r="M37" s="73">
        <f t="shared" si="1"/>
        <v>440.8</v>
      </c>
      <c r="N37" s="73">
        <v>0</v>
      </c>
      <c r="O37" s="73">
        <f t="shared" si="2"/>
        <v>13643.050000000001</v>
      </c>
      <c r="P37" s="31">
        <v>196</v>
      </c>
    </row>
    <row r="38" spans="1:16" ht="15.75" customHeight="1" x14ac:dyDescent="0.25">
      <c r="A38" s="48">
        <v>30</v>
      </c>
      <c r="B38" s="69" t="s">
        <v>93</v>
      </c>
      <c r="C38" s="69" t="s">
        <v>94</v>
      </c>
      <c r="D38" s="48" t="s">
        <v>26</v>
      </c>
      <c r="E38" s="70" t="s">
        <v>65</v>
      </c>
      <c r="F38" s="81" t="s">
        <v>1552</v>
      </c>
      <c r="G38" s="48" t="s">
        <v>27</v>
      </c>
      <c r="H38" s="71">
        <v>45078</v>
      </c>
      <c r="I38" s="48" t="s">
        <v>28</v>
      </c>
      <c r="J38" s="72">
        <v>14500</v>
      </c>
      <c r="K38" s="73">
        <f t="shared" si="0"/>
        <v>416.15</v>
      </c>
      <c r="L38" s="73">
        <v>0</v>
      </c>
      <c r="M38" s="73">
        <f t="shared" si="1"/>
        <v>440.8</v>
      </c>
      <c r="N38" s="73">
        <v>0</v>
      </c>
      <c r="O38" s="73">
        <f t="shared" si="2"/>
        <v>13643.050000000001</v>
      </c>
      <c r="P38" s="31">
        <v>288</v>
      </c>
    </row>
    <row r="39" spans="1:16" ht="15.75" customHeight="1" x14ac:dyDescent="0.25">
      <c r="A39" s="48">
        <v>31</v>
      </c>
      <c r="B39" s="69" t="s">
        <v>95</v>
      </c>
      <c r="C39" s="69" t="s">
        <v>96</v>
      </c>
      <c r="D39" s="48" t="s">
        <v>26</v>
      </c>
      <c r="E39" s="70" t="s">
        <v>65</v>
      </c>
      <c r="F39" s="81" t="s">
        <v>1552</v>
      </c>
      <c r="G39" s="77" t="s">
        <v>31</v>
      </c>
      <c r="H39" s="71">
        <v>44470</v>
      </c>
      <c r="I39" s="71">
        <v>45200</v>
      </c>
      <c r="J39" s="72">
        <v>14500</v>
      </c>
      <c r="K39" s="73">
        <f t="shared" si="0"/>
        <v>416.15</v>
      </c>
      <c r="L39" s="73">
        <v>0</v>
      </c>
      <c r="M39" s="80">
        <f t="shared" si="1"/>
        <v>440.8</v>
      </c>
      <c r="N39" s="73">
        <v>0</v>
      </c>
      <c r="O39" s="80">
        <f t="shared" si="2"/>
        <v>13643.050000000001</v>
      </c>
      <c r="P39" s="31">
        <v>101</v>
      </c>
    </row>
    <row r="40" spans="1:16" ht="16.5" customHeight="1" x14ac:dyDescent="0.25">
      <c r="A40" s="48">
        <v>32</v>
      </c>
      <c r="B40" s="75" t="s">
        <v>1729</v>
      </c>
      <c r="C40" s="74" t="s">
        <v>1730</v>
      </c>
      <c r="D40" s="31" t="s">
        <v>29</v>
      </c>
      <c r="E40" s="76" t="s">
        <v>1731</v>
      </c>
      <c r="F40" s="75" t="s">
        <v>1552</v>
      </c>
      <c r="G40" s="77" t="s">
        <v>1723</v>
      </c>
      <c r="H40" s="51">
        <v>45536</v>
      </c>
      <c r="I40" s="77" t="s">
        <v>28</v>
      </c>
      <c r="J40" s="72">
        <v>14300</v>
      </c>
      <c r="K40" s="73">
        <f t="shared" si="0"/>
        <v>410.41</v>
      </c>
      <c r="L40" s="73">
        <v>0</v>
      </c>
      <c r="M40" s="80">
        <f t="shared" si="1"/>
        <v>434.72</v>
      </c>
      <c r="N40" s="73">
        <v>0</v>
      </c>
      <c r="O40" s="80">
        <f t="shared" si="2"/>
        <v>13454.87</v>
      </c>
      <c r="P40" s="31">
        <v>218</v>
      </c>
    </row>
    <row r="41" spans="1:16" ht="16.5" customHeight="1" x14ac:dyDescent="0.25">
      <c r="A41" s="48">
        <v>33</v>
      </c>
      <c r="B41" s="75" t="s">
        <v>1819</v>
      </c>
      <c r="C41" s="74" t="s">
        <v>1820</v>
      </c>
      <c r="D41" s="31" t="s">
        <v>29</v>
      </c>
      <c r="E41" s="76" t="s">
        <v>1731</v>
      </c>
      <c r="F41" s="75" t="s">
        <v>1552</v>
      </c>
      <c r="G41" s="77" t="s">
        <v>1723</v>
      </c>
      <c r="H41" s="51">
        <v>45689</v>
      </c>
      <c r="I41" s="77" t="s">
        <v>28</v>
      </c>
      <c r="J41" s="72">
        <v>14500</v>
      </c>
      <c r="K41" s="73">
        <f t="shared" ref="K41:K72" si="3">+J41*2.87%</f>
        <v>416.15</v>
      </c>
      <c r="L41" s="73">
        <v>0</v>
      </c>
      <c r="M41" s="80">
        <f t="shared" ref="M41:M72" si="4">+J41*3.04%</f>
        <v>440.8</v>
      </c>
      <c r="N41" s="73">
        <v>0</v>
      </c>
      <c r="O41" s="80">
        <f t="shared" ref="O41:O72" si="5">+J41-K41-L41-M41-N41</f>
        <v>13643.050000000001</v>
      </c>
      <c r="P41" s="31">
        <v>270</v>
      </c>
    </row>
    <row r="42" spans="1:16" ht="15.75" customHeight="1" x14ac:dyDescent="0.25">
      <c r="A42" s="48">
        <v>34</v>
      </c>
      <c r="B42" s="69" t="s">
        <v>107</v>
      </c>
      <c r="C42" s="69" t="s">
        <v>108</v>
      </c>
      <c r="D42" s="48" t="s">
        <v>29</v>
      </c>
      <c r="E42" s="79" t="s">
        <v>30</v>
      </c>
      <c r="F42" s="81" t="s">
        <v>1579</v>
      </c>
      <c r="G42" s="77" t="s">
        <v>31</v>
      </c>
      <c r="H42" s="71">
        <v>43739</v>
      </c>
      <c r="I42" s="71">
        <v>45200</v>
      </c>
      <c r="J42" s="72">
        <v>53000</v>
      </c>
      <c r="K42" s="73">
        <f t="shared" si="3"/>
        <v>1521.1</v>
      </c>
      <c r="L42" s="74">
        <v>2277.41</v>
      </c>
      <c r="M42" s="80">
        <f t="shared" si="4"/>
        <v>1611.2</v>
      </c>
      <c r="N42" s="73">
        <v>0</v>
      </c>
      <c r="O42" s="80">
        <f t="shared" si="5"/>
        <v>47590.290000000008</v>
      </c>
      <c r="P42" s="31">
        <v>160</v>
      </c>
    </row>
    <row r="43" spans="1:16" ht="15.75" customHeight="1" x14ac:dyDescent="0.25">
      <c r="A43" s="48">
        <v>35</v>
      </c>
      <c r="B43" s="69" t="s">
        <v>109</v>
      </c>
      <c r="C43" s="69" t="s">
        <v>110</v>
      </c>
      <c r="D43" s="48" t="s">
        <v>29</v>
      </c>
      <c r="E43" s="70" t="s">
        <v>111</v>
      </c>
      <c r="F43" s="81" t="s">
        <v>1579</v>
      </c>
      <c r="G43" s="77" t="s">
        <v>31</v>
      </c>
      <c r="H43" s="71">
        <v>44531</v>
      </c>
      <c r="I43" s="71">
        <v>45261</v>
      </c>
      <c r="J43" s="72">
        <v>32000</v>
      </c>
      <c r="K43" s="73">
        <f t="shared" si="3"/>
        <v>918.4</v>
      </c>
      <c r="L43" s="73">
        <v>0</v>
      </c>
      <c r="M43" s="80">
        <f t="shared" si="4"/>
        <v>972.8</v>
      </c>
      <c r="N43" s="73">
        <v>0</v>
      </c>
      <c r="O43" s="80">
        <f t="shared" si="5"/>
        <v>30108.799999999999</v>
      </c>
      <c r="P43" s="31">
        <v>97</v>
      </c>
    </row>
    <row r="44" spans="1:16" ht="15.75" customHeight="1" x14ac:dyDescent="0.25">
      <c r="A44" s="48">
        <v>36</v>
      </c>
      <c r="B44" s="84" t="s">
        <v>1791</v>
      </c>
      <c r="C44" s="85" t="s">
        <v>1792</v>
      </c>
      <c r="D44" s="68" t="s">
        <v>29</v>
      </c>
      <c r="E44" s="70" t="s">
        <v>1671</v>
      </c>
      <c r="F44" s="84" t="s">
        <v>1579</v>
      </c>
      <c r="G44" s="78" t="s">
        <v>27</v>
      </c>
      <c r="H44" s="86">
        <v>45627</v>
      </c>
      <c r="I44" s="78" t="s">
        <v>28</v>
      </c>
      <c r="J44" s="72">
        <v>16000</v>
      </c>
      <c r="K44" s="73">
        <f t="shared" si="3"/>
        <v>459.2</v>
      </c>
      <c r="L44" s="73">
        <v>0</v>
      </c>
      <c r="M44" s="80">
        <f t="shared" si="4"/>
        <v>486.4</v>
      </c>
      <c r="N44" s="73">
        <v>0</v>
      </c>
      <c r="O44" s="80">
        <f t="shared" si="5"/>
        <v>15054.4</v>
      </c>
      <c r="P44" s="31">
        <v>240</v>
      </c>
    </row>
    <row r="45" spans="1:16" ht="15.75" customHeight="1" x14ac:dyDescent="0.25">
      <c r="A45" s="48">
        <v>37</v>
      </c>
      <c r="B45" s="84" t="s">
        <v>1787</v>
      </c>
      <c r="C45" s="84" t="s">
        <v>1788</v>
      </c>
      <c r="D45" s="31" t="s">
        <v>29</v>
      </c>
      <c r="E45" s="84" t="s">
        <v>1789</v>
      </c>
      <c r="F45" s="84" t="s">
        <v>1790</v>
      </c>
      <c r="G45" s="78" t="s">
        <v>1753</v>
      </c>
      <c r="H45" s="86">
        <v>45627</v>
      </c>
      <c r="I45" s="86">
        <v>45474</v>
      </c>
      <c r="J45" s="72">
        <v>55000</v>
      </c>
      <c r="K45" s="73">
        <f t="shared" si="3"/>
        <v>1578.5</v>
      </c>
      <c r="L45" s="74">
        <v>2045.04</v>
      </c>
      <c r="M45" s="80">
        <f t="shared" si="4"/>
        <v>1672</v>
      </c>
      <c r="N45" s="73">
        <v>3430.92</v>
      </c>
      <c r="O45" s="80">
        <f t="shared" si="5"/>
        <v>46273.54</v>
      </c>
      <c r="P45" s="31">
        <v>166</v>
      </c>
    </row>
    <row r="46" spans="1:16" ht="15.75" customHeight="1" x14ac:dyDescent="0.25">
      <c r="A46" s="48">
        <v>38</v>
      </c>
      <c r="B46" s="69" t="s">
        <v>112</v>
      </c>
      <c r="C46" s="69" t="s">
        <v>113</v>
      </c>
      <c r="D46" s="48" t="s">
        <v>29</v>
      </c>
      <c r="E46" s="70" t="s">
        <v>1683</v>
      </c>
      <c r="F46" s="69" t="s">
        <v>1682</v>
      </c>
      <c r="G46" s="48" t="s">
        <v>27</v>
      </c>
      <c r="H46" s="71">
        <v>39601</v>
      </c>
      <c r="I46" s="48" t="s">
        <v>28</v>
      </c>
      <c r="J46" s="72">
        <v>76629.41</v>
      </c>
      <c r="K46" s="73">
        <f t="shared" si="3"/>
        <v>2199.2640670000001</v>
      </c>
      <c r="L46" s="74">
        <v>6615.97</v>
      </c>
      <c r="M46" s="73">
        <f t="shared" si="4"/>
        <v>2329.5340639999999</v>
      </c>
      <c r="N46" s="73">
        <v>16678.16</v>
      </c>
      <c r="O46" s="73">
        <f t="shared" si="5"/>
        <v>48806.48186900001</v>
      </c>
      <c r="P46" s="31">
        <v>390</v>
      </c>
    </row>
    <row r="47" spans="1:16" ht="15.75" customHeight="1" x14ac:dyDescent="0.25">
      <c r="A47" s="48">
        <v>39</v>
      </c>
      <c r="B47" s="69" t="s">
        <v>114</v>
      </c>
      <c r="C47" s="69" t="s">
        <v>115</v>
      </c>
      <c r="D47" s="48" t="s">
        <v>29</v>
      </c>
      <c r="E47" s="70" t="s">
        <v>1657</v>
      </c>
      <c r="F47" s="81" t="s">
        <v>1577</v>
      </c>
      <c r="G47" s="77" t="s">
        <v>31</v>
      </c>
      <c r="H47" s="71">
        <v>44621</v>
      </c>
      <c r="I47" s="71">
        <v>45170</v>
      </c>
      <c r="J47" s="72">
        <v>45000</v>
      </c>
      <c r="K47" s="73">
        <f t="shared" si="3"/>
        <v>1291.5</v>
      </c>
      <c r="L47" s="74">
        <v>1148.33</v>
      </c>
      <c r="M47" s="80">
        <f t="shared" si="4"/>
        <v>1368</v>
      </c>
      <c r="N47" s="73">
        <v>0</v>
      </c>
      <c r="O47" s="80">
        <f t="shared" si="5"/>
        <v>41192.17</v>
      </c>
      <c r="P47" s="31">
        <v>141</v>
      </c>
    </row>
    <row r="48" spans="1:16" ht="15.75" customHeight="1" x14ac:dyDescent="0.25">
      <c r="A48" s="48">
        <v>40</v>
      </c>
      <c r="B48" s="69" t="s">
        <v>117</v>
      </c>
      <c r="C48" s="69" t="s">
        <v>118</v>
      </c>
      <c r="D48" s="48" t="s">
        <v>29</v>
      </c>
      <c r="E48" s="70" t="s">
        <v>116</v>
      </c>
      <c r="F48" s="81" t="s">
        <v>1577</v>
      </c>
      <c r="G48" s="77" t="s">
        <v>31</v>
      </c>
      <c r="H48" s="71">
        <v>44136</v>
      </c>
      <c r="I48" s="71">
        <v>45231</v>
      </c>
      <c r="J48" s="72">
        <v>45000</v>
      </c>
      <c r="K48" s="73">
        <f t="shared" si="3"/>
        <v>1291.5</v>
      </c>
      <c r="L48" s="74">
        <v>1148.33</v>
      </c>
      <c r="M48" s="80">
        <f t="shared" si="4"/>
        <v>1368</v>
      </c>
      <c r="N48" s="73">
        <v>725</v>
      </c>
      <c r="O48" s="80">
        <f t="shared" si="5"/>
        <v>40467.17</v>
      </c>
      <c r="P48" s="31">
        <v>167</v>
      </c>
    </row>
    <row r="49" spans="1:16" ht="15.75" customHeight="1" x14ac:dyDescent="0.25">
      <c r="A49" s="48">
        <v>41</v>
      </c>
      <c r="B49" s="69" t="s">
        <v>119</v>
      </c>
      <c r="C49" s="69" t="s">
        <v>120</v>
      </c>
      <c r="D49" s="48" t="s">
        <v>29</v>
      </c>
      <c r="E49" s="70" t="s">
        <v>1578</v>
      </c>
      <c r="F49" s="81" t="s">
        <v>1577</v>
      </c>
      <c r="G49" s="77" t="s">
        <v>31</v>
      </c>
      <c r="H49" s="71">
        <v>44805</v>
      </c>
      <c r="I49" s="71">
        <v>45170</v>
      </c>
      <c r="J49" s="72">
        <v>45000</v>
      </c>
      <c r="K49" s="73">
        <f t="shared" si="3"/>
        <v>1291.5</v>
      </c>
      <c r="L49" s="74">
        <v>1148.33</v>
      </c>
      <c r="M49" s="80">
        <f t="shared" si="4"/>
        <v>1368</v>
      </c>
      <c r="N49" s="73">
        <v>7706.16</v>
      </c>
      <c r="O49" s="80">
        <f t="shared" si="5"/>
        <v>33486.009999999995</v>
      </c>
      <c r="P49" s="31">
        <v>11</v>
      </c>
    </row>
    <row r="50" spans="1:16" ht="15.75" customHeight="1" x14ac:dyDescent="0.25">
      <c r="A50" s="48">
        <v>42</v>
      </c>
      <c r="B50" s="69" t="s">
        <v>121</v>
      </c>
      <c r="C50" s="69" t="s">
        <v>122</v>
      </c>
      <c r="D50" s="48" t="s">
        <v>29</v>
      </c>
      <c r="E50" s="70" t="s">
        <v>52</v>
      </c>
      <c r="F50" s="81" t="s">
        <v>1577</v>
      </c>
      <c r="G50" s="48" t="s">
        <v>27</v>
      </c>
      <c r="H50" s="71">
        <v>45139</v>
      </c>
      <c r="I50" s="48" t="s">
        <v>28</v>
      </c>
      <c r="J50" s="72">
        <v>30000</v>
      </c>
      <c r="K50" s="73">
        <f t="shared" si="3"/>
        <v>861</v>
      </c>
      <c r="L50" s="73">
        <v>0</v>
      </c>
      <c r="M50" s="73">
        <f t="shared" si="4"/>
        <v>912</v>
      </c>
      <c r="N50" s="73">
        <v>0</v>
      </c>
      <c r="O50" s="73">
        <f t="shared" si="5"/>
        <v>28227</v>
      </c>
      <c r="P50" s="31">
        <v>297</v>
      </c>
    </row>
    <row r="51" spans="1:16" ht="15.75" customHeight="1" x14ac:dyDescent="0.25">
      <c r="A51" s="48">
        <v>43</v>
      </c>
      <c r="B51" s="69" t="s">
        <v>123</v>
      </c>
      <c r="C51" s="69" t="s">
        <v>124</v>
      </c>
      <c r="D51" s="48" t="s">
        <v>29</v>
      </c>
      <c r="E51" s="70" t="s">
        <v>125</v>
      </c>
      <c r="F51" s="69" t="s">
        <v>1590</v>
      </c>
      <c r="G51" s="48" t="s">
        <v>27</v>
      </c>
      <c r="H51" s="71">
        <v>41498</v>
      </c>
      <c r="I51" s="48" t="s">
        <v>28</v>
      </c>
      <c r="J51" s="72">
        <v>76629.41</v>
      </c>
      <c r="K51" s="73">
        <f t="shared" si="3"/>
        <v>2199.2640670000001</v>
      </c>
      <c r="L51" s="74">
        <v>6272.88</v>
      </c>
      <c r="M51" s="73">
        <f t="shared" si="4"/>
        <v>2329.5340639999999</v>
      </c>
      <c r="N51" s="73">
        <v>12542.13</v>
      </c>
      <c r="O51" s="73">
        <f t="shared" si="5"/>
        <v>53285.601868999998</v>
      </c>
      <c r="P51" s="31">
        <v>492</v>
      </c>
    </row>
    <row r="52" spans="1:16" ht="15.75" customHeight="1" x14ac:dyDescent="0.25">
      <c r="A52" s="48">
        <v>44</v>
      </c>
      <c r="B52" s="69" t="s">
        <v>126</v>
      </c>
      <c r="C52" s="69" t="s">
        <v>127</v>
      </c>
      <c r="D52" s="48" t="s">
        <v>29</v>
      </c>
      <c r="E52" s="70" t="s">
        <v>1591</v>
      </c>
      <c r="F52" s="69" t="s">
        <v>1590</v>
      </c>
      <c r="G52" s="77" t="s">
        <v>31</v>
      </c>
      <c r="H52" s="71">
        <v>44440</v>
      </c>
      <c r="I52" s="71">
        <v>45170</v>
      </c>
      <c r="J52" s="72">
        <v>71520.27</v>
      </c>
      <c r="K52" s="73">
        <f t="shared" si="3"/>
        <v>2052.6317490000001</v>
      </c>
      <c r="L52" s="74">
        <v>5654.53</v>
      </c>
      <c r="M52" s="80">
        <f t="shared" si="4"/>
        <v>2174.2162080000003</v>
      </c>
      <c r="N52" s="73">
        <v>0</v>
      </c>
      <c r="O52" s="80">
        <f t="shared" si="5"/>
        <v>61638.892043</v>
      </c>
      <c r="P52" s="31">
        <v>19</v>
      </c>
    </row>
    <row r="53" spans="1:16" ht="15.75" customHeight="1" x14ac:dyDescent="0.25">
      <c r="A53" s="48">
        <v>45</v>
      </c>
      <c r="B53" s="75" t="s">
        <v>720</v>
      </c>
      <c r="C53" s="74" t="s">
        <v>1759</v>
      </c>
      <c r="D53" s="31" t="s">
        <v>29</v>
      </c>
      <c r="E53" s="76" t="s">
        <v>1760</v>
      </c>
      <c r="F53" s="75" t="s">
        <v>1590</v>
      </c>
      <c r="G53" s="31" t="s">
        <v>1753</v>
      </c>
      <c r="H53" s="51">
        <v>45536</v>
      </c>
      <c r="I53" s="51">
        <v>45352</v>
      </c>
      <c r="J53" s="72">
        <v>72070.27</v>
      </c>
      <c r="K53" s="73">
        <f t="shared" si="3"/>
        <v>2068.416749</v>
      </c>
      <c r="L53" s="74">
        <v>5758.03</v>
      </c>
      <c r="M53" s="80">
        <f t="shared" si="4"/>
        <v>2190.9362080000001</v>
      </c>
      <c r="N53" s="73">
        <v>0</v>
      </c>
      <c r="O53" s="80">
        <f t="shared" si="5"/>
        <v>62052.88704300001</v>
      </c>
      <c r="P53" s="31">
        <v>28</v>
      </c>
    </row>
    <row r="54" spans="1:16" ht="15.75" customHeight="1" x14ac:dyDescent="0.25">
      <c r="A54" s="48">
        <v>46</v>
      </c>
      <c r="B54" s="87" t="s">
        <v>97</v>
      </c>
      <c r="C54" s="87" t="s">
        <v>98</v>
      </c>
      <c r="D54" s="88" t="s">
        <v>29</v>
      </c>
      <c r="E54" s="70" t="s">
        <v>1765</v>
      </c>
      <c r="F54" s="81" t="s">
        <v>1766</v>
      </c>
      <c r="G54" s="88" t="s">
        <v>31</v>
      </c>
      <c r="H54" s="89">
        <v>39539</v>
      </c>
      <c r="I54" s="89">
        <v>45383</v>
      </c>
      <c r="J54" s="72">
        <v>110000</v>
      </c>
      <c r="K54" s="73">
        <f t="shared" si="3"/>
        <v>3157</v>
      </c>
      <c r="L54" s="74">
        <v>14457.69</v>
      </c>
      <c r="M54" s="80">
        <f t="shared" si="4"/>
        <v>3344</v>
      </c>
      <c r="N54" s="80">
        <v>0</v>
      </c>
      <c r="O54" s="80">
        <f t="shared" si="5"/>
        <v>89041.31</v>
      </c>
      <c r="P54" s="31">
        <v>47</v>
      </c>
    </row>
    <row r="55" spans="1:16" ht="15.75" customHeight="1" x14ac:dyDescent="0.25">
      <c r="A55" s="48">
        <v>47</v>
      </c>
      <c r="B55" s="69" t="s">
        <v>128</v>
      </c>
      <c r="C55" s="69" t="s">
        <v>129</v>
      </c>
      <c r="D55" s="48" t="s">
        <v>26</v>
      </c>
      <c r="E55" s="70" t="s">
        <v>130</v>
      </c>
      <c r="F55" s="81" t="s">
        <v>1596</v>
      </c>
      <c r="G55" s="77" t="s">
        <v>31</v>
      </c>
      <c r="H55" s="71">
        <v>44287</v>
      </c>
      <c r="I55" s="71">
        <v>45200</v>
      </c>
      <c r="J55" s="72">
        <v>70000</v>
      </c>
      <c r="K55" s="73">
        <f t="shared" si="3"/>
        <v>2009</v>
      </c>
      <c r="L55" s="74">
        <v>5368.45</v>
      </c>
      <c r="M55" s="80">
        <f t="shared" si="4"/>
        <v>2128</v>
      </c>
      <c r="N55" s="73">
        <v>0</v>
      </c>
      <c r="O55" s="80">
        <f t="shared" si="5"/>
        <v>60494.55</v>
      </c>
      <c r="P55" s="31">
        <v>143</v>
      </c>
    </row>
    <row r="56" spans="1:16" ht="17.25" customHeight="1" x14ac:dyDescent="0.25">
      <c r="A56" s="48">
        <v>48</v>
      </c>
      <c r="B56" s="69" t="s">
        <v>131</v>
      </c>
      <c r="C56" s="69" t="s">
        <v>132</v>
      </c>
      <c r="D56" s="48" t="s">
        <v>29</v>
      </c>
      <c r="E56" s="70" t="s">
        <v>133</v>
      </c>
      <c r="F56" s="81" t="s">
        <v>1596</v>
      </c>
      <c r="G56" s="77" t="s">
        <v>31</v>
      </c>
      <c r="H56" s="71">
        <v>39661</v>
      </c>
      <c r="I56" s="71">
        <v>45139</v>
      </c>
      <c r="J56" s="72">
        <v>58000</v>
      </c>
      <c r="K56" s="73">
        <f t="shared" si="3"/>
        <v>1664.6</v>
      </c>
      <c r="L56" s="74">
        <v>3110.29</v>
      </c>
      <c r="M56" s="80">
        <f t="shared" si="4"/>
        <v>1763.2</v>
      </c>
      <c r="N56" s="73">
        <v>683.82</v>
      </c>
      <c r="O56" s="80">
        <f t="shared" si="5"/>
        <v>50778.090000000004</v>
      </c>
      <c r="P56" s="31">
        <v>59</v>
      </c>
    </row>
    <row r="57" spans="1:16" ht="15.75" customHeight="1" x14ac:dyDescent="0.25">
      <c r="A57" s="48">
        <v>49</v>
      </c>
      <c r="B57" s="69" t="s">
        <v>134</v>
      </c>
      <c r="C57" s="69" t="s">
        <v>135</v>
      </c>
      <c r="D57" s="48" t="s">
        <v>26</v>
      </c>
      <c r="E57" s="70" t="s">
        <v>136</v>
      </c>
      <c r="F57" s="81" t="s">
        <v>1596</v>
      </c>
      <c r="G57" s="77" t="s">
        <v>31</v>
      </c>
      <c r="H57" s="71">
        <v>40400</v>
      </c>
      <c r="I57" s="71">
        <v>45148</v>
      </c>
      <c r="J57" s="72">
        <v>58000</v>
      </c>
      <c r="K57" s="73">
        <f t="shared" si="3"/>
        <v>1664.6</v>
      </c>
      <c r="L57" s="74">
        <v>2767.2</v>
      </c>
      <c r="M57" s="80">
        <f t="shared" si="4"/>
        <v>1763.2</v>
      </c>
      <c r="N57" s="73">
        <v>2447.14</v>
      </c>
      <c r="O57" s="80">
        <f t="shared" si="5"/>
        <v>49357.860000000008</v>
      </c>
      <c r="P57" s="31">
        <v>49</v>
      </c>
    </row>
    <row r="58" spans="1:16" ht="15.75" customHeight="1" x14ac:dyDescent="0.25">
      <c r="A58" s="48">
        <v>50</v>
      </c>
      <c r="B58" s="69" t="s">
        <v>137</v>
      </c>
      <c r="C58" s="69" t="s">
        <v>138</v>
      </c>
      <c r="D58" s="48" t="s">
        <v>29</v>
      </c>
      <c r="E58" s="70" t="s">
        <v>139</v>
      </c>
      <c r="F58" s="81" t="s">
        <v>1596</v>
      </c>
      <c r="G58" s="77" t="s">
        <v>31</v>
      </c>
      <c r="H58" s="71">
        <v>41414</v>
      </c>
      <c r="I58" s="71">
        <v>45066</v>
      </c>
      <c r="J58" s="72">
        <v>35000</v>
      </c>
      <c r="K58" s="73">
        <f t="shared" si="3"/>
        <v>1004.5</v>
      </c>
      <c r="L58" s="73">
        <v>0</v>
      </c>
      <c r="M58" s="80">
        <f t="shared" si="4"/>
        <v>1064</v>
      </c>
      <c r="N58" s="73">
        <v>1463.36</v>
      </c>
      <c r="O58" s="80">
        <f t="shared" si="5"/>
        <v>31468.14</v>
      </c>
      <c r="P58" s="31">
        <v>121</v>
      </c>
    </row>
    <row r="59" spans="1:16" ht="15.75" customHeight="1" x14ac:dyDescent="0.25">
      <c r="A59" s="48">
        <v>51</v>
      </c>
      <c r="B59" s="69" t="s">
        <v>140</v>
      </c>
      <c r="C59" s="69" t="s">
        <v>141</v>
      </c>
      <c r="D59" s="48" t="s">
        <v>29</v>
      </c>
      <c r="E59" s="70" t="s">
        <v>144</v>
      </c>
      <c r="F59" s="81" t="s">
        <v>1596</v>
      </c>
      <c r="G59" s="77" t="s">
        <v>31</v>
      </c>
      <c r="H59" s="71">
        <v>42493</v>
      </c>
      <c r="I59" s="71">
        <v>45049</v>
      </c>
      <c r="J59" s="72">
        <v>50000</v>
      </c>
      <c r="K59" s="73">
        <f t="shared" si="3"/>
        <v>1435</v>
      </c>
      <c r="L59" s="74">
        <v>1596.68</v>
      </c>
      <c r="M59" s="80">
        <f t="shared" si="4"/>
        <v>1520</v>
      </c>
      <c r="N59" s="73">
        <v>2447.14</v>
      </c>
      <c r="O59" s="80">
        <f t="shared" si="5"/>
        <v>43001.18</v>
      </c>
      <c r="P59" s="31">
        <v>138</v>
      </c>
    </row>
    <row r="60" spans="1:16" ht="15.75" customHeight="1" x14ac:dyDescent="0.25">
      <c r="A60" s="48">
        <v>52</v>
      </c>
      <c r="B60" s="69" t="s">
        <v>142</v>
      </c>
      <c r="C60" s="69" t="s">
        <v>143</v>
      </c>
      <c r="D60" s="48" t="s">
        <v>26</v>
      </c>
      <c r="E60" s="70" t="s">
        <v>144</v>
      </c>
      <c r="F60" s="81" t="s">
        <v>1596</v>
      </c>
      <c r="G60" s="77" t="s">
        <v>31</v>
      </c>
      <c r="H60" s="71">
        <v>44652</v>
      </c>
      <c r="I60" s="71">
        <v>45200</v>
      </c>
      <c r="J60" s="72">
        <v>35000</v>
      </c>
      <c r="K60" s="73">
        <f t="shared" si="3"/>
        <v>1004.5</v>
      </c>
      <c r="L60" s="73">
        <v>0</v>
      </c>
      <c r="M60" s="80">
        <f t="shared" si="4"/>
        <v>1064</v>
      </c>
      <c r="N60" s="73">
        <v>0</v>
      </c>
      <c r="O60" s="80">
        <f t="shared" si="5"/>
        <v>32931.5</v>
      </c>
      <c r="P60" s="31">
        <v>25</v>
      </c>
    </row>
    <row r="61" spans="1:16" ht="15.75" customHeight="1" x14ac:dyDescent="0.25">
      <c r="A61" s="48">
        <v>53</v>
      </c>
      <c r="B61" s="90" t="s">
        <v>145</v>
      </c>
      <c r="C61" s="90" t="s">
        <v>146</v>
      </c>
      <c r="D61" s="48" t="s">
        <v>26</v>
      </c>
      <c r="E61" s="70" t="s">
        <v>39</v>
      </c>
      <c r="F61" s="81" t="s">
        <v>1596</v>
      </c>
      <c r="G61" s="77" t="s">
        <v>31</v>
      </c>
      <c r="H61" s="71">
        <v>45139</v>
      </c>
      <c r="I61" s="71">
        <v>45323</v>
      </c>
      <c r="J61" s="72">
        <v>45000</v>
      </c>
      <c r="K61" s="73">
        <f t="shared" si="3"/>
        <v>1291.5</v>
      </c>
      <c r="L61" s="74">
        <v>891.01</v>
      </c>
      <c r="M61" s="80">
        <f t="shared" si="4"/>
        <v>1368</v>
      </c>
      <c r="N61" s="73">
        <v>1715.46</v>
      </c>
      <c r="O61" s="80">
        <f t="shared" si="5"/>
        <v>39734.03</v>
      </c>
      <c r="P61" s="31">
        <v>42</v>
      </c>
    </row>
    <row r="62" spans="1:16" x14ac:dyDescent="0.25">
      <c r="A62" s="48">
        <v>54</v>
      </c>
      <c r="B62" s="69" t="s">
        <v>147</v>
      </c>
      <c r="C62" s="69" t="s">
        <v>148</v>
      </c>
      <c r="D62" s="48" t="s">
        <v>29</v>
      </c>
      <c r="E62" s="70" t="s">
        <v>1593</v>
      </c>
      <c r="F62" s="81" t="s">
        <v>1596</v>
      </c>
      <c r="G62" s="77" t="s">
        <v>31</v>
      </c>
      <c r="H62" s="71">
        <v>40057</v>
      </c>
      <c r="I62" s="71">
        <v>45170</v>
      </c>
      <c r="J62" s="72">
        <v>35000</v>
      </c>
      <c r="K62" s="73">
        <f t="shared" si="3"/>
        <v>1004.5</v>
      </c>
      <c r="L62" s="73">
        <v>0</v>
      </c>
      <c r="M62" s="80">
        <f t="shared" si="4"/>
        <v>1064</v>
      </c>
      <c r="N62" s="73">
        <v>0</v>
      </c>
      <c r="O62" s="80">
        <f t="shared" si="5"/>
        <v>32931.5</v>
      </c>
      <c r="P62" s="31">
        <v>48</v>
      </c>
    </row>
    <row r="63" spans="1:16" x14ac:dyDescent="0.25">
      <c r="A63" s="48">
        <v>55</v>
      </c>
      <c r="B63" s="69" t="s">
        <v>149</v>
      </c>
      <c r="C63" s="69" t="s">
        <v>150</v>
      </c>
      <c r="D63" s="48" t="s">
        <v>29</v>
      </c>
      <c r="E63" s="82" t="s">
        <v>1593</v>
      </c>
      <c r="F63" s="81" t="s">
        <v>1596</v>
      </c>
      <c r="G63" s="77" t="s">
        <v>31</v>
      </c>
      <c r="H63" s="71">
        <v>45323</v>
      </c>
      <c r="I63" s="71">
        <v>45108</v>
      </c>
      <c r="J63" s="83">
        <v>22800</v>
      </c>
      <c r="K63" s="73">
        <f t="shared" si="3"/>
        <v>654.36</v>
      </c>
      <c r="L63" s="73">
        <v>0</v>
      </c>
      <c r="M63" s="80">
        <f t="shared" si="4"/>
        <v>693.12</v>
      </c>
      <c r="N63" s="73">
        <v>0</v>
      </c>
      <c r="O63" s="80">
        <f t="shared" si="5"/>
        <v>21452.52</v>
      </c>
      <c r="P63" s="31">
        <v>35</v>
      </c>
    </row>
    <row r="64" spans="1:16" ht="15.75" customHeight="1" x14ac:dyDescent="0.25">
      <c r="A64" s="48">
        <v>56</v>
      </c>
      <c r="B64" s="69" t="s">
        <v>151</v>
      </c>
      <c r="C64" s="69" t="s">
        <v>152</v>
      </c>
      <c r="D64" s="48" t="s">
        <v>29</v>
      </c>
      <c r="E64" s="70" t="s">
        <v>153</v>
      </c>
      <c r="F64" s="81" t="s">
        <v>1596</v>
      </c>
      <c r="G64" s="77" t="s">
        <v>31</v>
      </c>
      <c r="H64" s="71">
        <v>41487</v>
      </c>
      <c r="I64" s="71">
        <v>45139</v>
      </c>
      <c r="J64" s="72">
        <v>26600</v>
      </c>
      <c r="K64" s="73">
        <f t="shared" si="3"/>
        <v>763.42</v>
      </c>
      <c r="L64" s="73">
        <v>0</v>
      </c>
      <c r="M64" s="80">
        <f t="shared" si="4"/>
        <v>808.64</v>
      </c>
      <c r="N64" s="73">
        <v>0</v>
      </c>
      <c r="O64" s="80">
        <f t="shared" si="5"/>
        <v>25027.940000000002</v>
      </c>
      <c r="P64" s="31">
        <v>123</v>
      </c>
    </row>
    <row r="65" spans="1:16" ht="15.75" customHeight="1" x14ac:dyDescent="0.25">
      <c r="A65" s="48">
        <v>57</v>
      </c>
      <c r="B65" s="90" t="s">
        <v>154</v>
      </c>
      <c r="C65" s="90" t="s">
        <v>155</v>
      </c>
      <c r="D65" s="48" t="s">
        <v>29</v>
      </c>
      <c r="E65" s="70" t="s">
        <v>153</v>
      </c>
      <c r="F65" s="81" t="s">
        <v>1596</v>
      </c>
      <c r="G65" s="77" t="s">
        <v>31</v>
      </c>
      <c r="H65" s="71">
        <v>41835</v>
      </c>
      <c r="I65" s="71">
        <v>45122</v>
      </c>
      <c r="J65" s="72">
        <v>22800</v>
      </c>
      <c r="K65" s="73">
        <f t="shared" si="3"/>
        <v>654.36</v>
      </c>
      <c r="L65" s="73">
        <v>0</v>
      </c>
      <c r="M65" s="80">
        <f t="shared" si="4"/>
        <v>693.12</v>
      </c>
      <c r="N65" s="73">
        <v>0</v>
      </c>
      <c r="O65" s="80">
        <f t="shared" si="5"/>
        <v>21452.52</v>
      </c>
      <c r="P65" s="31">
        <v>130</v>
      </c>
    </row>
    <row r="66" spans="1:16" ht="15.75" customHeight="1" x14ac:dyDescent="0.25">
      <c r="A66" s="48">
        <v>58</v>
      </c>
      <c r="B66" s="90" t="s">
        <v>156</v>
      </c>
      <c r="C66" s="90" t="s">
        <v>157</v>
      </c>
      <c r="D66" s="48" t="s">
        <v>29</v>
      </c>
      <c r="E66" s="70" t="s">
        <v>153</v>
      </c>
      <c r="F66" s="81" t="s">
        <v>1596</v>
      </c>
      <c r="G66" s="77" t="s">
        <v>31</v>
      </c>
      <c r="H66" s="71">
        <v>42278</v>
      </c>
      <c r="I66" s="71">
        <v>45200</v>
      </c>
      <c r="J66" s="72">
        <v>34000</v>
      </c>
      <c r="K66" s="73">
        <f t="shared" si="3"/>
        <v>975.8</v>
      </c>
      <c r="L66" s="73">
        <v>0</v>
      </c>
      <c r="M66" s="80">
        <f t="shared" si="4"/>
        <v>1033.5999999999999</v>
      </c>
      <c r="N66" s="73">
        <v>0</v>
      </c>
      <c r="O66" s="80">
        <f t="shared" si="5"/>
        <v>31990.6</v>
      </c>
      <c r="P66" s="31">
        <v>134</v>
      </c>
    </row>
    <row r="67" spans="1:16" ht="15.75" customHeight="1" x14ac:dyDescent="0.25">
      <c r="A67" s="48">
        <v>59</v>
      </c>
      <c r="B67" s="69" t="s">
        <v>158</v>
      </c>
      <c r="C67" s="69" t="s">
        <v>159</v>
      </c>
      <c r="D67" s="48" t="s">
        <v>26</v>
      </c>
      <c r="E67" s="70" t="s">
        <v>160</v>
      </c>
      <c r="F67" s="81" t="s">
        <v>1621</v>
      </c>
      <c r="G67" s="77" t="s">
        <v>31</v>
      </c>
      <c r="H67" s="71">
        <v>39569</v>
      </c>
      <c r="I67" s="71">
        <v>45047</v>
      </c>
      <c r="J67" s="72">
        <v>56600</v>
      </c>
      <c r="K67" s="73">
        <f t="shared" si="3"/>
        <v>1624.42</v>
      </c>
      <c r="L67" s="74">
        <v>2846.84</v>
      </c>
      <c r="M67" s="80">
        <f t="shared" si="4"/>
        <v>1720.64</v>
      </c>
      <c r="N67" s="73">
        <v>3525</v>
      </c>
      <c r="O67" s="80">
        <f t="shared" si="5"/>
        <v>46883.100000000006</v>
      </c>
      <c r="P67" s="31">
        <v>65</v>
      </c>
    </row>
    <row r="68" spans="1:16" x14ac:dyDescent="0.25">
      <c r="A68" s="48">
        <v>60</v>
      </c>
      <c r="B68" s="69" t="s">
        <v>161</v>
      </c>
      <c r="C68" s="69" t="s">
        <v>162</v>
      </c>
      <c r="D68" s="48" t="s">
        <v>26</v>
      </c>
      <c r="E68" s="70" t="s">
        <v>1655</v>
      </c>
      <c r="F68" s="81" t="s">
        <v>1621</v>
      </c>
      <c r="G68" s="77" t="s">
        <v>31</v>
      </c>
      <c r="H68" s="71">
        <v>42493</v>
      </c>
      <c r="I68" s="71">
        <v>45049</v>
      </c>
      <c r="J68" s="72">
        <v>29260</v>
      </c>
      <c r="K68" s="73">
        <f t="shared" si="3"/>
        <v>839.76199999999994</v>
      </c>
      <c r="L68" s="73">
        <v>0</v>
      </c>
      <c r="M68" s="80">
        <f t="shared" si="4"/>
        <v>889.50400000000002</v>
      </c>
      <c r="N68" s="73">
        <v>6608.14</v>
      </c>
      <c r="O68" s="80">
        <f t="shared" si="5"/>
        <v>20922.594000000001</v>
      </c>
      <c r="P68" s="31">
        <v>137</v>
      </c>
    </row>
    <row r="69" spans="1:16" x14ac:dyDescent="0.25">
      <c r="A69" s="48">
        <v>61</v>
      </c>
      <c r="B69" s="69" t="s">
        <v>163</v>
      </c>
      <c r="C69" s="69" t="s">
        <v>164</v>
      </c>
      <c r="D69" s="48" t="s">
        <v>29</v>
      </c>
      <c r="E69" s="70" t="s">
        <v>165</v>
      </c>
      <c r="F69" s="81" t="s">
        <v>1659</v>
      </c>
      <c r="G69" s="77" t="s">
        <v>31</v>
      </c>
      <c r="H69" s="71">
        <v>44105</v>
      </c>
      <c r="I69" s="71">
        <v>45200</v>
      </c>
      <c r="J69" s="72">
        <v>60000</v>
      </c>
      <c r="K69" s="73">
        <f t="shared" si="3"/>
        <v>1722</v>
      </c>
      <c r="L69" s="74">
        <v>3486.65</v>
      </c>
      <c r="M69" s="80">
        <f t="shared" si="4"/>
        <v>1824</v>
      </c>
      <c r="N69" s="73">
        <v>0</v>
      </c>
      <c r="O69" s="80">
        <f t="shared" si="5"/>
        <v>52967.35</v>
      </c>
      <c r="P69" s="31">
        <v>164</v>
      </c>
    </row>
    <row r="70" spans="1:16" ht="15.75" customHeight="1" x14ac:dyDescent="0.25">
      <c r="A70" s="48">
        <v>62</v>
      </c>
      <c r="B70" s="69" t="s">
        <v>166</v>
      </c>
      <c r="C70" s="69" t="s">
        <v>167</v>
      </c>
      <c r="D70" s="48" t="s">
        <v>26</v>
      </c>
      <c r="E70" s="70" t="s">
        <v>1660</v>
      </c>
      <c r="F70" s="81" t="s">
        <v>1659</v>
      </c>
      <c r="G70" s="77" t="s">
        <v>31</v>
      </c>
      <c r="H70" s="71">
        <v>43356</v>
      </c>
      <c r="I70" s="71">
        <v>45182</v>
      </c>
      <c r="J70" s="72">
        <v>30000</v>
      </c>
      <c r="K70" s="73">
        <f t="shared" si="3"/>
        <v>861</v>
      </c>
      <c r="L70" s="73">
        <v>0</v>
      </c>
      <c r="M70" s="80">
        <f t="shared" si="4"/>
        <v>912</v>
      </c>
      <c r="N70" s="73">
        <v>0</v>
      </c>
      <c r="O70" s="80">
        <f t="shared" si="5"/>
        <v>28227</v>
      </c>
      <c r="P70" s="31">
        <v>146</v>
      </c>
    </row>
    <row r="71" spans="1:16" x14ac:dyDescent="0.25">
      <c r="A71" s="48">
        <v>63</v>
      </c>
      <c r="B71" s="69" t="s">
        <v>168</v>
      </c>
      <c r="C71" s="69" t="s">
        <v>169</v>
      </c>
      <c r="D71" s="48" t="s">
        <v>26</v>
      </c>
      <c r="E71" s="70" t="s">
        <v>1693</v>
      </c>
      <c r="F71" s="81" t="s">
        <v>1659</v>
      </c>
      <c r="G71" s="48" t="s">
        <v>27</v>
      </c>
      <c r="H71" s="71">
        <v>43891</v>
      </c>
      <c r="I71" s="48" t="s">
        <v>28</v>
      </c>
      <c r="J71" s="72">
        <v>25000</v>
      </c>
      <c r="K71" s="73">
        <f t="shared" si="3"/>
        <v>717.5</v>
      </c>
      <c r="L71" s="73">
        <v>0</v>
      </c>
      <c r="M71" s="73">
        <f t="shared" si="4"/>
        <v>760</v>
      </c>
      <c r="N71" s="73">
        <v>0</v>
      </c>
      <c r="O71" s="73">
        <f t="shared" si="5"/>
        <v>23522.5</v>
      </c>
      <c r="P71" s="31">
        <v>616</v>
      </c>
    </row>
    <row r="72" spans="1:16" x14ac:dyDescent="0.25">
      <c r="A72" s="48">
        <v>64</v>
      </c>
      <c r="B72" s="69" t="s">
        <v>170</v>
      </c>
      <c r="C72" s="69" t="s">
        <v>171</v>
      </c>
      <c r="D72" s="48" t="s">
        <v>29</v>
      </c>
      <c r="E72" s="79" t="s">
        <v>172</v>
      </c>
      <c r="F72" s="81" t="s">
        <v>1659</v>
      </c>
      <c r="G72" s="77" t="s">
        <v>31</v>
      </c>
      <c r="H72" s="71">
        <v>44256</v>
      </c>
      <c r="I72" s="71">
        <v>45170</v>
      </c>
      <c r="J72" s="72">
        <v>19000</v>
      </c>
      <c r="K72" s="73">
        <f t="shared" si="3"/>
        <v>545.29999999999995</v>
      </c>
      <c r="L72" s="73">
        <v>0</v>
      </c>
      <c r="M72" s="80">
        <f t="shared" si="4"/>
        <v>577.6</v>
      </c>
      <c r="N72" s="73">
        <v>7696.42</v>
      </c>
      <c r="O72" s="80">
        <f t="shared" si="5"/>
        <v>10180.680000000002</v>
      </c>
      <c r="P72" s="31">
        <v>163</v>
      </c>
    </row>
    <row r="73" spans="1:16" x14ac:dyDescent="0.25">
      <c r="A73" s="48">
        <v>65</v>
      </c>
      <c r="B73" s="69" t="s">
        <v>173</v>
      </c>
      <c r="C73" s="69" t="s">
        <v>174</v>
      </c>
      <c r="D73" s="48" t="s">
        <v>29</v>
      </c>
      <c r="E73" s="70" t="s">
        <v>175</v>
      </c>
      <c r="F73" s="81" t="s">
        <v>1659</v>
      </c>
      <c r="G73" s="48" t="s">
        <v>27</v>
      </c>
      <c r="H73" s="71">
        <v>43647</v>
      </c>
      <c r="I73" s="48" t="s">
        <v>28</v>
      </c>
      <c r="J73" s="72">
        <v>19000</v>
      </c>
      <c r="K73" s="73">
        <f t="shared" ref="K73:K104" si="6">+J73*2.87%</f>
        <v>545.29999999999995</v>
      </c>
      <c r="L73" s="73">
        <v>0</v>
      </c>
      <c r="M73" s="73">
        <f t="shared" ref="M73:M104" si="7">+J73*3.04%</f>
        <v>577.6</v>
      </c>
      <c r="N73" s="73">
        <v>0</v>
      </c>
      <c r="O73" s="73">
        <f t="shared" ref="O73:O104" si="8">+J73-K73-L73-M73-N73</f>
        <v>17877.100000000002</v>
      </c>
      <c r="P73" s="31">
        <v>175</v>
      </c>
    </row>
    <row r="74" spans="1:16" ht="15.75" customHeight="1" x14ac:dyDescent="0.25">
      <c r="A74" s="48">
        <v>66</v>
      </c>
      <c r="B74" s="69" t="s">
        <v>176</v>
      </c>
      <c r="C74" s="69" t="s">
        <v>177</v>
      </c>
      <c r="D74" s="48" t="s">
        <v>29</v>
      </c>
      <c r="E74" s="70" t="s">
        <v>175</v>
      </c>
      <c r="F74" s="81" t="s">
        <v>1659</v>
      </c>
      <c r="G74" s="48" t="s">
        <v>27</v>
      </c>
      <c r="H74" s="71">
        <v>44593</v>
      </c>
      <c r="I74" s="48" t="s">
        <v>28</v>
      </c>
      <c r="J74" s="72">
        <v>19000</v>
      </c>
      <c r="K74" s="73">
        <f t="shared" si="6"/>
        <v>545.29999999999995</v>
      </c>
      <c r="L74" s="73">
        <v>0</v>
      </c>
      <c r="M74" s="73">
        <f t="shared" si="7"/>
        <v>577.6</v>
      </c>
      <c r="N74" s="73">
        <v>7055.49</v>
      </c>
      <c r="O74" s="73">
        <f t="shared" si="8"/>
        <v>10821.610000000002</v>
      </c>
      <c r="P74" s="31">
        <v>455</v>
      </c>
    </row>
    <row r="75" spans="1:16" ht="15.75" customHeight="1" x14ac:dyDescent="0.25">
      <c r="A75" s="48">
        <v>67</v>
      </c>
      <c r="B75" s="69" t="s">
        <v>178</v>
      </c>
      <c r="C75" s="69" t="s">
        <v>179</v>
      </c>
      <c r="D75" s="48" t="s">
        <v>26</v>
      </c>
      <c r="E75" s="70" t="s">
        <v>175</v>
      </c>
      <c r="F75" s="81" t="s">
        <v>1659</v>
      </c>
      <c r="G75" s="48" t="s">
        <v>27</v>
      </c>
      <c r="H75" s="71">
        <v>40575</v>
      </c>
      <c r="I75" s="48" t="s">
        <v>28</v>
      </c>
      <c r="J75" s="72">
        <v>19000</v>
      </c>
      <c r="K75" s="73">
        <f t="shared" si="6"/>
        <v>545.29999999999995</v>
      </c>
      <c r="L75" s="73">
        <v>0</v>
      </c>
      <c r="M75" s="73">
        <f t="shared" si="7"/>
        <v>577.6</v>
      </c>
      <c r="N75" s="73">
        <v>0</v>
      </c>
      <c r="O75" s="73">
        <f t="shared" si="8"/>
        <v>17877.100000000002</v>
      </c>
      <c r="P75" s="31">
        <v>459</v>
      </c>
    </row>
    <row r="76" spans="1:16" ht="29.25" customHeight="1" x14ac:dyDescent="0.25">
      <c r="A76" s="48">
        <v>68</v>
      </c>
      <c r="B76" s="69" t="s">
        <v>180</v>
      </c>
      <c r="C76" s="69" t="s">
        <v>181</v>
      </c>
      <c r="D76" s="48" t="s">
        <v>26</v>
      </c>
      <c r="E76" s="70" t="s">
        <v>175</v>
      </c>
      <c r="F76" s="81" t="s">
        <v>1659</v>
      </c>
      <c r="G76" s="48" t="s">
        <v>27</v>
      </c>
      <c r="H76" s="71">
        <v>43466</v>
      </c>
      <c r="I76" s="48" t="s">
        <v>28</v>
      </c>
      <c r="J76" s="72">
        <v>19000</v>
      </c>
      <c r="K76" s="73">
        <f t="shared" si="6"/>
        <v>545.29999999999995</v>
      </c>
      <c r="L76" s="73">
        <v>0</v>
      </c>
      <c r="M76" s="73">
        <f t="shared" si="7"/>
        <v>577.6</v>
      </c>
      <c r="N76" s="73">
        <v>0</v>
      </c>
      <c r="O76" s="73">
        <f t="shared" si="8"/>
        <v>17877.100000000002</v>
      </c>
      <c r="P76" s="31">
        <v>580</v>
      </c>
    </row>
    <row r="77" spans="1:16" ht="15.75" customHeight="1" x14ac:dyDescent="0.25">
      <c r="A77" s="48">
        <v>69</v>
      </c>
      <c r="B77" s="91" t="s">
        <v>1811</v>
      </c>
      <c r="C77" s="85" t="s">
        <v>1812</v>
      </c>
      <c r="D77" s="48" t="s">
        <v>29</v>
      </c>
      <c r="E77" s="70" t="s">
        <v>1671</v>
      </c>
      <c r="F77" s="81" t="s">
        <v>1659</v>
      </c>
      <c r="G77" s="48" t="s">
        <v>27</v>
      </c>
      <c r="H77" s="71">
        <v>45658</v>
      </c>
      <c r="I77" s="48" t="s">
        <v>28</v>
      </c>
      <c r="J77" s="72">
        <v>19000</v>
      </c>
      <c r="K77" s="73">
        <f t="shared" si="6"/>
        <v>545.29999999999995</v>
      </c>
      <c r="L77" s="73">
        <v>0</v>
      </c>
      <c r="M77" s="73">
        <f t="shared" si="7"/>
        <v>577.6</v>
      </c>
      <c r="N77" s="73">
        <v>0</v>
      </c>
      <c r="O77" s="73">
        <f t="shared" si="8"/>
        <v>17877.100000000002</v>
      </c>
      <c r="P77" s="31">
        <v>255</v>
      </c>
    </row>
    <row r="78" spans="1:16" s="67" customFormat="1" x14ac:dyDescent="0.25">
      <c r="A78" s="48">
        <v>70</v>
      </c>
      <c r="B78" s="93" t="s">
        <v>1838</v>
      </c>
      <c r="C78" s="94" t="s">
        <v>1839</v>
      </c>
      <c r="D78" s="95" t="s">
        <v>29</v>
      </c>
      <c r="E78" s="94" t="s">
        <v>1840</v>
      </c>
      <c r="F78" s="94" t="s">
        <v>1841</v>
      </c>
      <c r="G78" s="92" t="s">
        <v>1842</v>
      </c>
      <c r="H78" s="96">
        <v>45748</v>
      </c>
      <c r="I78" s="92" t="s">
        <v>28</v>
      </c>
      <c r="J78" s="72">
        <v>19000</v>
      </c>
      <c r="K78" s="73">
        <f t="shared" si="6"/>
        <v>545.29999999999995</v>
      </c>
      <c r="L78" s="73">
        <v>0</v>
      </c>
      <c r="M78" s="73">
        <f t="shared" si="7"/>
        <v>577.6</v>
      </c>
      <c r="N78" s="73">
        <v>1</v>
      </c>
      <c r="O78" s="73">
        <f t="shared" si="8"/>
        <v>17876.100000000002</v>
      </c>
      <c r="P78" s="31">
        <v>256</v>
      </c>
    </row>
    <row r="79" spans="1:16" ht="15.75" customHeight="1" x14ac:dyDescent="0.25">
      <c r="A79" s="48">
        <v>71</v>
      </c>
      <c r="B79" s="69" t="s">
        <v>182</v>
      </c>
      <c r="C79" s="69" t="s">
        <v>183</v>
      </c>
      <c r="D79" s="48" t="s">
        <v>26</v>
      </c>
      <c r="E79" s="70" t="s">
        <v>188</v>
      </c>
      <c r="F79" s="81" t="s">
        <v>1648</v>
      </c>
      <c r="G79" s="77" t="s">
        <v>31</v>
      </c>
      <c r="H79" s="71">
        <v>44319</v>
      </c>
      <c r="I79" s="71">
        <v>45049</v>
      </c>
      <c r="J79" s="72">
        <v>19000</v>
      </c>
      <c r="K79" s="73">
        <f t="shared" si="6"/>
        <v>545.29999999999995</v>
      </c>
      <c r="L79" s="73">
        <v>0</v>
      </c>
      <c r="M79" s="80">
        <f t="shared" si="7"/>
        <v>577.6</v>
      </c>
      <c r="N79" s="73">
        <v>0</v>
      </c>
      <c r="O79" s="80">
        <f t="shared" si="8"/>
        <v>17877.100000000002</v>
      </c>
      <c r="P79" s="31">
        <v>122</v>
      </c>
    </row>
    <row r="80" spans="1:16" ht="15.75" customHeight="1" x14ac:dyDescent="0.25">
      <c r="A80" s="48">
        <v>72</v>
      </c>
      <c r="B80" s="69" t="s">
        <v>184</v>
      </c>
      <c r="C80" s="69" t="s">
        <v>185</v>
      </c>
      <c r="D80" s="48" t="s">
        <v>26</v>
      </c>
      <c r="E80" s="70" t="s">
        <v>188</v>
      </c>
      <c r="F80" s="81" t="s">
        <v>1648</v>
      </c>
      <c r="G80" s="77" t="s">
        <v>31</v>
      </c>
      <c r="H80" s="71">
        <v>43283</v>
      </c>
      <c r="I80" s="71">
        <v>45109</v>
      </c>
      <c r="J80" s="72">
        <v>19000</v>
      </c>
      <c r="K80" s="73">
        <f t="shared" si="6"/>
        <v>545.29999999999995</v>
      </c>
      <c r="L80" s="73">
        <v>0</v>
      </c>
      <c r="M80" s="80">
        <f t="shared" si="7"/>
        <v>577.6</v>
      </c>
      <c r="N80" s="73">
        <v>0</v>
      </c>
      <c r="O80" s="80">
        <f t="shared" si="8"/>
        <v>17877.100000000002</v>
      </c>
      <c r="P80" s="31">
        <v>145</v>
      </c>
    </row>
    <row r="81" spans="1:16" ht="15.75" customHeight="1" x14ac:dyDescent="0.25">
      <c r="A81" s="48">
        <v>73</v>
      </c>
      <c r="B81" s="69" t="s">
        <v>186</v>
      </c>
      <c r="C81" s="69" t="s">
        <v>187</v>
      </c>
      <c r="D81" s="48" t="s">
        <v>26</v>
      </c>
      <c r="E81" s="70" t="s">
        <v>205</v>
      </c>
      <c r="F81" s="81" t="s">
        <v>1648</v>
      </c>
      <c r="G81" s="48" t="s">
        <v>27</v>
      </c>
      <c r="H81" s="71">
        <v>44593</v>
      </c>
      <c r="I81" s="48" t="s">
        <v>28</v>
      </c>
      <c r="J81" s="72">
        <v>19000</v>
      </c>
      <c r="K81" s="73">
        <f t="shared" si="6"/>
        <v>545.29999999999995</v>
      </c>
      <c r="L81" s="73">
        <v>0</v>
      </c>
      <c r="M81" s="73">
        <f t="shared" si="7"/>
        <v>577.6</v>
      </c>
      <c r="N81" s="73">
        <v>1148</v>
      </c>
      <c r="O81" s="73">
        <f t="shared" si="8"/>
        <v>16729.100000000002</v>
      </c>
      <c r="P81" s="31">
        <v>206</v>
      </c>
    </row>
    <row r="82" spans="1:16" ht="15.75" customHeight="1" x14ac:dyDescent="0.25">
      <c r="A82" s="48">
        <v>74</v>
      </c>
      <c r="B82" s="69" t="s">
        <v>189</v>
      </c>
      <c r="C82" s="69" t="s">
        <v>190</v>
      </c>
      <c r="D82" s="48" t="s">
        <v>29</v>
      </c>
      <c r="E82" s="70" t="s">
        <v>205</v>
      </c>
      <c r="F82" s="81" t="s">
        <v>1648</v>
      </c>
      <c r="G82" s="48" t="s">
        <v>27</v>
      </c>
      <c r="H82" s="71">
        <v>44621</v>
      </c>
      <c r="I82" s="48" t="s">
        <v>28</v>
      </c>
      <c r="J82" s="72">
        <v>19000</v>
      </c>
      <c r="K82" s="73">
        <f t="shared" si="6"/>
        <v>545.29999999999995</v>
      </c>
      <c r="L82" s="73">
        <v>0</v>
      </c>
      <c r="M82" s="73">
        <f t="shared" si="7"/>
        <v>577.6</v>
      </c>
      <c r="N82" s="73">
        <v>7806.09</v>
      </c>
      <c r="O82" s="73">
        <f t="shared" si="8"/>
        <v>10071.010000000002</v>
      </c>
      <c r="P82" s="31">
        <v>209</v>
      </c>
    </row>
    <row r="83" spans="1:16" ht="15.75" customHeight="1" x14ac:dyDescent="0.25">
      <c r="A83" s="48">
        <v>75</v>
      </c>
      <c r="B83" s="69" t="s">
        <v>191</v>
      </c>
      <c r="C83" s="69" t="s">
        <v>192</v>
      </c>
      <c r="D83" s="48" t="s">
        <v>26</v>
      </c>
      <c r="E83" s="70" t="s">
        <v>193</v>
      </c>
      <c r="F83" s="81" t="s">
        <v>1648</v>
      </c>
      <c r="G83" s="48" t="s">
        <v>27</v>
      </c>
      <c r="H83" s="71">
        <v>40277</v>
      </c>
      <c r="I83" s="48" t="s">
        <v>28</v>
      </c>
      <c r="J83" s="72">
        <v>23037</v>
      </c>
      <c r="K83" s="73">
        <f t="shared" si="6"/>
        <v>661.16189999999995</v>
      </c>
      <c r="L83" s="73">
        <v>0</v>
      </c>
      <c r="M83" s="73">
        <f t="shared" si="7"/>
        <v>700.32479999999998</v>
      </c>
      <c r="N83" s="73">
        <v>0</v>
      </c>
      <c r="O83" s="73">
        <f t="shared" si="8"/>
        <v>21675.513300000002</v>
      </c>
      <c r="P83" s="31">
        <v>325</v>
      </c>
    </row>
    <row r="84" spans="1:16" ht="15.75" customHeight="1" x14ac:dyDescent="0.25">
      <c r="A84" s="48">
        <v>76</v>
      </c>
      <c r="B84" s="69" t="s">
        <v>194</v>
      </c>
      <c r="C84" s="69" t="s">
        <v>195</v>
      </c>
      <c r="D84" s="48" t="s">
        <v>29</v>
      </c>
      <c r="E84" s="70" t="s">
        <v>188</v>
      </c>
      <c r="F84" s="81" t="s">
        <v>1648</v>
      </c>
      <c r="G84" s="48" t="s">
        <v>27</v>
      </c>
      <c r="H84" s="71" t="s">
        <v>196</v>
      </c>
      <c r="I84" s="48" t="s">
        <v>28</v>
      </c>
      <c r="J84" s="72">
        <v>19000</v>
      </c>
      <c r="K84" s="73">
        <f t="shared" si="6"/>
        <v>545.29999999999995</v>
      </c>
      <c r="L84" s="73">
        <v>0</v>
      </c>
      <c r="M84" s="73">
        <f t="shared" si="7"/>
        <v>577.6</v>
      </c>
      <c r="N84" s="73">
        <v>0</v>
      </c>
      <c r="O84" s="73">
        <f t="shared" si="8"/>
        <v>17877.100000000002</v>
      </c>
      <c r="P84" s="31">
        <v>508</v>
      </c>
    </row>
    <row r="85" spans="1:16" ht="15.75" customHeight="1" x14ac:dyDescent="0.25">
      <c r="A85" s="48">
        <v>77</v>
      </c>
      <c r="B85" s="69" t="s">
        <v>197</v>
      </c>
      <c r="C85" s="69" t="s">
        <v>198</v>
      </c>
      <c r="D85" s="48" t="s">
        <v>29</v>
      </c>
      <c r="E85" s="70" t="s">
        <v>188</v>
      </c>
      <c r="F85" s="81" t="s">
        <v>1648</v>
      </c>
      <c r="G85" s="48" t="s">
        <v>27</v>
      </c>
      <c r="H85" s="71">
        <v>43466</v>
      </c>
      <c r="I85" s="48" t="s">
        <v>28</v>
      </c>
      <c r="J85" s="72">
        <v>19000</v>
      </c>
      <c r="K85" s="73">
        <f t="shared" si="6"/>
        <v>545.29999999999995</v>
      </c>
      <c r="L85" s="73">
        <v>0</v>
      </c>
      <c r="M85" s="73">
        <f t="shared" si="7"/>
        <v>577.6</v>
      </c>
      <c r="N85" s="73">
        <v>11141.12</v>
      </c>
      <c r="O85" s="73">
        <f t="shared" si="8"/>
        <v>6735.9800000000014</v>
      </c>
      <c r="P85" s="31">
        <v>577</v>
      </c>
    </row>
    <row r="86" spans="1:16" ht="15.75" customHeight="1" x14ac:dyDescent="0.25">
      <c r="A86" s="48">
        <v>78</v>
      </c>
      <c r="B86" s="69" t="s">
        <v>199</v>
      </c>
      <c r="C86" s="69" t="s">
        <v>200</v>
      </c>
      <c r="D86" s="48" t="s">
        <v>29</v>
      </c>
      <c r="E86" s="70" t="s">
        <v>188</v>
      </c>
      <c r="F86" s="81" t="s">
        <v>1648</v>
      </c>
      <c r="G86" s="48" t="s">
        <v>27</v>
      </c>
      <c r="H86" s="71">
        <v>43647</v>
      </c>
      <c r="I86" s="48" t="s">
        <v>28</v>
      </c>
      <c r="J86" s="72">
        <v>19000</v>
      </c>
      <c r="K86" s="73">
        <f t="shared" si="6"/>
        <v>545.29999999999995</v>
      </c>
      <c r="L86" s="73">
        <v>0</v>
      </c>
      <c r="M86" s="73">
        <f t="shared" si="7"/>
        <v>577.6</v>
      </c>
      <c r="N86" s="73">
        <v>7544.25</v>
      </c>
      <c r="O86" s="73">
        <f t="shared" si="8"/>
        <v>10332.850000000002</v>
      </c>
      <c r="P86" s="31">
        <v>587</v>
      </c>
    </row>
    <row r="87" spans="1:16" ht="15.75" customHeight="1" x14ac:dyDescent="0.25">
      <c r="A87" s="48">
        <v>79</v>
      </c>
      <c r="B87" s="69" t="s">
        <v>201</v>
      </c>
      <c r="C87" s="69" t="s">
        <v>202</v>
      </c>
      <c r="D87" s="48" t="s">
        <v>29</v>
      </c>
      <c r="E87" s="70" t="s">
        <v>188</v>
      </c>
      <c r="F87" s="81" t="s">
        <v>1648</v>
      </c>
      <c r="G87" s="48" t="s">
        <v>27</v>
      </c>
      <c r="H87" s="71">
        <v>43891</v>
      </c>
      <c r="I87" s="48" t="s">
        <v>28</v>
      </c>
      <c r="J87" s="72">
        <v>19000</v>
      </c>
      <c r="K87" s="73">
        <f t="shared" si="6"/>
        <v>545.29999999999995</v>
      </c>
      <c r="L87" s="73">
        <v>0</v>
      </c>
      <c r="M87" s="73">
        <f t="shared" si="7"/>
        <v>577.6</v>
      </c>
      <c r="N87" s="73">
        <v>0</v>
      </c>
      <c r="O87" s="73">
        <f t="shared" si="8"/>
        <v>17877.100000000002</v>
      </c>
      <c r="P87" s="31">
        <v>618</v>
      </c>
    </row>
    <row r="88" spans="1:16" ht="15.75" customHeight="1" x14ac:dyDescent="0.25">
      <c r="A88" s="48">
        <v>80</v>
      </c>
      <c r="B88" s="69" t="s">
        <v>203</v>
      </c>
      <c r="C88" s="69" t="s">
        <v>204</v>
      </c>
      <c r="D88" s="48" t="s">
        <v>29</v>
      </c>
      <c r="E88" s="70" t="s">
        <v>205</v>
      </c>
      <c r="F88" s="81" t="s">
        <v>1648</v>
      </c>
      <c r="G88" s="48" t="s">
        <v>27</v>
      </c>
      <c r="H88" s="71">
        <v>44136</v>
      </c>
      <c r="I88" s="48" t="s">
        <v>28</v>
      </c>
      <c r="J88" s="72">
        <v>25000</v>
      </c>
      <c r="K88" s="73">
        <f t="shared" si="6"/>
        <v>717.5</v>
      </c>
      <c r="L88" s="73">
        <v>0</v>
      </c>
      <c r="M88" s="73">
        <f t="shared" si="7"/>
        <v>760</v>
      </c>
      <c r="N88" s="73">
        <v>16246.6</v>
      </c>
      <c r="O88" s="73">
        <f t="shared" si="8"/>
        <v>7275.9</v>
      </c>
      <c r="P88" s="31">
        <v>637</v>
      </c>
    </row>
    <row r="89" spans="1:16" ht="15.75" customHeight="1" x14ac:dyDescent="0.25">
      <c r="A89" s="48">
        <v>81</v>
      </c>
      <c r="B89" s="69" t="s">
        <v>206</v>
      </c>
      <c r="C89" s="69" t="s">
        <v>207</v>
      </c>
      <c r="D89" s="48" t="s">
        <v>26</v>
      </c>
      <c r="E89" s="70" t="s">
        <v>188</v>
      </c>
      <c r="F89" s="81" t="s">
        <v>1648</v>
      </c>
      <c r="G89" s="48" t="s">
        <v>27</v>
      </c>
      <c r="H89" s="71">
        <v>44470</v>
      </c>
      <c r="I89" s="48" t="s">
        <v>28</v>
      </c>
      <c r="J89" s="72">
        <v>19000</v>
      </c>
      <c r="K89" s="73">
        <f t="shared" si="6"/>
        <v>545.29999999999995</v>
      </c>
      <c r="L89" s="73">
        <v>0</v>
      </c>
      <c r="M89" s="73">
        <f t="shared" si="7"/>
        <v>577.6</v>
      </c>
      <c r="N89" s="73">
        <v>7747.89</v>
      </c>
      <c r="O89" s="73">
        <f t="shared" si="8"/>
        <v>10129.210000000003</v>
      </c>
      <c r="P89" s="31">
        <v>202</v>
      </c>
    </row>
    <row r="90" spans="1:16" ht="15.75" customHeight="1" x14ac:dyDescent="0.25">
      <c r="A90" s="48">
        <v>82</v>
      </c>
      <c r="B90" s="69" t="s">
        <v>208</v>
      </c>
      <c r="C90" s="69" t="s">
        <v>209</v>
      </c>
      <c r="D90" s="48" t="s">
        <v>29</v>
      </c>
      <c r="E90" s="70" t="s">
        <v>1670</v>
      </c>
      <c r="F90" s="81" t="s">
        <v>1648</v>
      </c>
      <c r="G90" s="48" t="s">
        <v>27</v>
      </c>
      <c r="H90" s="71">
        <v>44896</v>
      </c>
      <c r="I90" s="48" t="s">
        <v>28</v>
      </c>
      <c r="J90" s="72">
        <v>19000</v>
      </c>
      <c r="K90" s="73">
        <f t="shared" si="6"/>
        <v>545.29999999999995</v>
      </c>
      <c r="L90" s="73">
        <v>0</v>
      </c>
      <c r="M90" s="73">
        <f t="shared" si="7"/>
        <v>577.6</v>
      </c>
      <c r="N90" s="73">
        <v>0</v>
      </c>
      <c r="O90" s="73">
        <f t="shared" si="8"/>
        <v>17877.100000000002</v>
      </c>
      <c r="P90" s="31">
        <v>229</v>
      </c>
    </row>
    <row r="91" spans="1:16" ht="15.75" customHeight="1" x14ac:dyDescent="0.25">
      <c r="A91" s="48">
        <v>83</v>
      </c>
      <c r="B91" s="69" t="s">
        <v>210</v>
      </c>
      <c r="C91" s="69" t="s">
        <v>211</v>
      </c>
      <c r="D91" s="48" t="s">
        <v>29</v>
      </c>
      <c r="E91" s="70" t="s">
        <v>1670</v>
      </c>
      <c r="F91" s="81" t="s">
        <v>1648</v>
      </c>
      <c r="G91" s="48" t="s">
        <v>27</v>
      </c>
      <c r="H91" s="71">
        <v>44896</v>
      </c>
      <c r="I91" s="48" t="s">
        <v>28</v>
      </c>
      <c r="J91" s="72">
        <v>19000</v>
      </c>
      <c r="K91" s="73">
        <f t="shared" si="6"/>
        <v>545.29999999999995</v>
      </c>
      <c r="L91" s="73">
        <v>0</v>
      </c>
      <c r="M91" s="73">
        <f t="shared" si="7"/>
        <v>577.6</v>
      </c>
      <c r="N91" s="73">
        <v>0</v>
      </c>
      <c r="O91" s="73">
        <f t="shared" si="8"/>
        <v>17877.100000000002</v>
      </c>
      <c r="P91" s="31">
        <v>236</v>
      </c>
    </row>
    <row r="92" spans="1:16" ht="15.75" customHeight="1" x14ac:dyDescent="0.25">
      <c r="A92" s="48">
        <v>84</v>
      </c>
      <c r="B92" s="69" t="s">
        <v>212</v>
      </c>
      <c r="C92" s="69" t="s">
        <v>213</v>
      </c>
      <c r="D92" s="48" t="s">
        <v>29</v>
      </c>
      <c r="E92" s="70" t="s">
        <v>713</v>
      </c>
      <c r="F92" s="81" t="s">
        <v>1648</v>
      </c>
      <c r="G92" s="48" t="s">
        <v>27</v>
      </c>
      <c r="H92" s="71">
        <v>44927</v>
      </c>
      <c r="I92" s="48" t="s">
        <v>28</v>
      </c>
      <c r="J92" s="72">
        <v>19000</v>
      </c>
      <c r="K92" s="73">
        <f t="shared" si="6"/>
        <v>545.29999999999995</v>
      </c>
      <c r="L92" s="73">
        <v>0</v>
      </c>
      <c r="M92" s="73">
        <f t="shared" si="7"/>
        <v>577.6</v>
      </c>
      <c r="N92" s="73">
        <v>0</v>
      </c>
      <c r="O92" s="73">
        <f t="shared" si="8"/>
        <v>17877.100000000002</v>
      </c>
      <c r="P92" s="31">
        <v>321</v>
      </c>
    </row>
    <row r="93" spans="1:16" ht="15.75" customHeight="1" x14ac:dyDescent="0.25">
      <c r="A93" s="48">
        <v>85</v>
      </c>
      <c r="B93" s="69" t="s">
        <v>214</v>
      </c>
      <c r="C93" s="69" t="s">
        <v>215</v>
      </c>
      <c r="D93" s="48" t="s">
        <v>29</v>
      </c>
      <c r="E93" s="70" t="s">
        <v>1670</v>
      </c>
      <c r="F93" s="81" t="s">
        <v>1648</v>
      </c>
      <c r="G93" s="48" t="s">
        <v>27</v>
      </c>
      <c r="H93" s="71">
        <v>45139</v>
      </c>
      <c r="I93" s="48" t="s">
        <v>28</v>
      </c>
      <c r="J93" s="72">
        <v>19000</v>
      </c>
      <c r="K93" s="73">
        <f t="shared" si="6"/>
        <v>545.29999999999995</v>
      </c>
      <c r="L93" s="73">
        <v>0</v>
      </c>
      <c r="M93" s="73">
        <f t="shared" si="7"/>
        <v>577.6</v>
      </c>
      <c r="N93" s="73">
        <v>0</v>
      </c>
      <c r="O93" s="73">
        <f t="shared" si="8"/>
        <v>17877.100000000002</v>
      </c>
      <c r="P93" s="31">
        <v>295</v>
      </c>
    </row>
    <row r="94" spans="1:16" x14ac:dyDescent="0.25">
      <c r="A94" s="48">
        <v>86</v>
      </c>
      <c r="B94" s="69" t="s">
        <v>216</v>
      </c>
      <c r="C94" s="69" t="s">
        <v>217</v>
      </c>
      <c r="D94" s="48" t="s">
        <v>29</v>
      </c>
      <c r="E94" s="70" t="s">
        <v>1670</v>
      </c>
      <c r="F94" s="81" t="s">
        <v>1648</v>
      </c>
      <c r="G94" s="48" t="s">
        <v>27</v>
      </c>
      <c r="H94" s="71">
        <v>45139</v>
      </c>
      <c r="I94" s="48" t="s">
        <v>28</v>
      </c>
      <c r="J94" s="72">
        <v>30000</v>
      </c>
      <c r="K94" s="73">
        <f t="shared" si="6"/>
        <v>861</v>
      </c>
      <c r="L94" s="73">
        <v>0</v>
      </c>
      <c r="M94" s="73">
        <f t="shared" si="7"/>
        <v>912</v>
      </c>
      <c r="N94" s="73">
        <v>0</v>
      </c>
      <c r="O94" s="73">
        <f t="shared" si="8"/>
        <v>28227</v>
      </c>
      <c r="P94" s="31">
        <v>296</v>
      </c>
    </row>
    <row r="95" spans="1:16" ht="60" customHeight="1" x14ac:dyDescent="0.25">
      <c r="A95" s="48">
        <v>87</v>
      </c>
      <c r="B95" s="75" t="s">
        <v>1743</v>
      </c>
      <c r="C95" s="74" t="s">
        <v>1744</v>
      </c>
      <c r="D95" s="31" t="s">
        <v>29</v>
      </c>
      <c r="E95" s="76" t="s">
        <v>1738</v>
      </c>
      <c r="F95" s="75" t="s">
        <v>1648</v>
      </c>
      <c r="G95" s="77" t="s">
        <v>1723</v>
      </c>
      <c r="H95" s="51">
        <v>45536</v>
      </c>
      <c r="I95" s="77" t="s">
        <v>28</v>
      </c>
      <c r="J95" s="72">
        <v>19000</v>
      </c>
      <c r="K95" s="73">
        <f t="shared" si="6"/>
        <v>545.29999999999995</v>
      </c>
      <c r="L95" s="73">
        <v>0</v>
      </c>
      <c r="M95" s="73">
        <f t="shared" si="7"/>
        <v>577.6</v>
      </c>
      <c r="N95" s="73">
        <v>0</v>
      </c>
      <c r="O95" s="73">
        <f t="shared" si="8"/>
        <v>17877.100000000002</v>
      </c>
      <c r="P95" s="31">
        <v>227</v>
      </c>
    </row>
    <row r="96" spans="1:16" x14ac:dyDescent="0.25">
      <c r="A96" s="48">
        <v>88</v>
      </c>
      <c r="B96" s="84" t="s">
        <v>1793</v>
      </c>
      <c r="C96" s="85" t="s">
        <v>1794</v>
      </c>
      <c r="D96" s="68" t="s">
        <v>29</v>
      </c>
      <c r="E96" s="81" t="s">
        <v>1671</v>
      </c>
      <c r="F96" s="81" t="s">
        <v>1648</v>
      </c>
      <c r="G96" s="78" t="s">
        <v>27</v>
      </c>
      <c r="H96" s="86">
        <v>45627</v>
      </c>
      <c r="I96" s="78" t="s">
        <v>28</v>
      </c>
      <c r="J96" s="72">
        <v>19000</v>
      </c>
      <c r="K96" s="73">
        <f t="shared" si="6"/>
        <v>545.29999999999995</v>
      </c>
      <c r="L96" s="73">
        <v>0</v>
      </c>
      <c r="M96" s="73">
        <f t="shared" si="7"/>
        <v>577.6</v>
      </c>
      <c r="N96" s="73">
        <v>0</v>
      </c>
      <c r="O96" s="73">
        <f t="shared" si="8"/>
        <v>17877.100000000002</v>
      </c>
      <c r="P96" s="31">
        <v>241</v>
      </c>
    </row>
    <row r="97" spans="1:16" x14ac:dyDescent="0.25">
      <c r="A97" s="48">
        <v>89</v>
      </c>
      <c r="B97" s="84" t="s">
        <v>1795</v>
      </c>
      <c r="C97" s="85" t="s">
        <v>1796</v>
      </c>
      <c r="D97" s="68" t="s">
        <v>29</v>
      </c>
      <c r="E97" s="81" t="s">
        <v>1671</v>
      </c>
      <c r="F97" s="81" t="s">
        <v>1648</v>
      </c>
      <c r="G97" s="78" t="s">
        <v>27</v>
      </c>
      <c r="H97" s="86">
        <v>45627</v>
      </c>
      <c r="I97" s="78" t="s">
        <v>28</v>
      </c>
      <c r="J97" s="72">
        <v>19000</v>
      </c>
      <c r="K97" s="73">
        <f t="shared" si="6"/>
        <v>545.29999999999995</v>
      </c>
      <c r="L97" s="73">
        <v>0</v>
      </c>
      <c r="M97" s="73">
        <f t="shared" si="7"/>
        <v>577.6</v>
      </c>
      <c r="N97" s="73">
        <v>0</v>
      </c>
      <c r="O97" s="73">
        <f t="shared" si="8"/>
        <v>17877.100000000002</v>
      </c>
      <c r="P97" s="31">
        <v>243</v>
      </c>
    </row>
    <row r="98" spans="1:16" ht="15" customHeight="1" x14ac:dyDescent="0.25">
      <c r="A98" s="48">
        <v>90</v>
      </c>
      <c r="B98" s="84" t="s">
        <v>1797</v>
      </c>
      <c r="C98" s="85" t="s">
        <v>1798</v>
      </c>
      <c r="D98" s="68" t="s">
        <v>26</v>
      </c>
      <c r="E98" s="81" t="s">
        <v>1671</v>
      </c>
      <c r="F98" s="81" t="s">
        <v>1648</v>
      </c>
      <c r="G98" s="78" t="s">
        <v>27</v>
      </c>
      <c r="H98" s="86">
        <v>45627</v>
      </c>
      <c r="I98" s="78" t="s">
        <v>28</v>
      </c>
      <c r="J98" s="72">
        <v>19000</v>
      </c>
      <c r="K98" s="73">
        <f t="shared" si="6"/>
        <v>545.29999999999995</v>
      </c>
      <c r="L98" s="73">
        <v>0</v>
      </c>
      <c r="M98" s="73">
        <f t="shared" si="7"/>
        <v>577.6</v>
      </c>
      <c r="N98" s="73">
        <v>1715.46</v>
      </c>
      <c r="O98" s="73">
        <f t="shared" si="8"/>
        <v>16161.640000000003</v>
      </c>
      <c r="P98" s="31">
        <v>244</v>
      </c>
    </row>
    <row r="99" spans="1:16" ht="28.5" customHeight="1" x14ac:dyDescent="0.25">
      <c r="A99" s="48">
        <v>91</v>
      </c>
      <c r="B99" s="97" t="s">
        <v>219</v>
      </c>
      <c r="C99" s="97" t="s">
        <v>1801</v>
      </c>
      <c r="D99" s="68" t="s">
        <v>29</v>
      </c>
      <c r="E99" s="98" t="s">
        <v>188</v>
      </c>
      <c r="F99" s="81" t="s">
        <v>1648</v>
      </c>
      <c r="G99" s="78" t="s">
        <v>1723</v>
      </c>
      <c r="H99" s="86">
        <v>45627</v>
      </c>
      <c r="I99" s="78" t="s">
        <v>28</v>
      </c>
      <c r="J99" s="72">
        <v>19000</v>
      </c>
      <c r="K99" s="73">
        <f t="shared" si="6"/>
        <v>545.29999999999995</v>
      </c>
      <c r="L99" s="73">
        <v>0</v>
      </c>
      <c r="M99" s="73">
        <f t="shared" si="7"/>
        <v>577.6</v>
      </c>
      <c r="N99" s="73">
        <v>0</v>
      </c>
      <c r="O99" s="73">
        <f t="shared" si="8"/>
        <v>17877.100000000002</v>
      </c>
      <c r="P99" s="31">
        <v>265</v>
      </c>
    </row>
    <row r="100" spans="1:16" ht="15.75" customHeight="1" x14ac:dyDescent="0.25">
      <c r="A100" s="48">
        <v>92</v>
      </c>
      <c r="B100" s="75" t="s">
        <v>1767</v>
      </c>
      <c r="C100" s="74" t="s">
        <v>1768</v>
      </c>
      <c r="D100" s="31" t="s">
        <v>29</v>
      </c>
      <c r="E100" s="76" t="s">
        <v>1769</v>
      </c>
      <c r="F100" s="81" t="s">
        <v>1545</v>
      </c>
      <c r="G100" s="77" t="s">
        <v>1753</v>
      </c>
      <c r="H100" s="51">
        <v>45566</v>
      </c>
      <c r="I100" s="99">
        <v>45748</v>
      </c>
      <c r="J100" s="72">
        <v>110000</v>
      </c>
      <c r="K100" s="73">
        <f t="shared" si="6"/>
        <v>3157</v>
      </c>
      <c r="L100" s="74">
        <v>14457.69</v>
      </c>
      <c r="M100" s="73">
        <f t="shared" si="7"/>
        <v>3344</v>
      </c>
      <c r="N100" s="73">
        <v>0</v>
      </c>
      <c r="O100" s="73">
        <f t="shared" si="8"/>
        <v>89041.31</v>
      </c>
      <c r="P100" s="31">
        <v>20</v>
      </c>
    </row>
    <row r="101" spans="1:16" ht="15.75" customHeight="1" x14ac:dyDescent="0.25">
      <c r="A101" s="48">
        <v>93</v>
      </c>
      <c r="B101" s="69" t="s">
        <v>99</v>
      </c>
      <c r="C101" s="69" t="s">
        <v>100</v>
      </c>
      <c r="D101" s="48" t="s">
        <v>26</v>
      </c>
      <c r="E101" s="70" t="s">
        <v>101</v>
      </c>
      <c r="F101" s="81" t="s">
        <v>1545</v>
      </c>
      <c r="G101" s="77" t="s">
        <v>27</v>
      </c>
      <c r="H101" s="71">
        <v>41572</v>
      </c>
      <c r="I101" s="71">
        <v>45224</v>
      </c>
      <c r="J101" s="72">
        <v>28000</v>
      </c>
      <c r="K101" s="73">
        <f t="shared" si="6"/>
        <v>803.6</v>
      </c>
      <c r="L101" s="73">
        <v>0</v>
      </c>
      <c r="M101" s="80">
        <f t="shared" si="7"/>
        <v>851.2</v>
      </c>
      <c r="N101" s="73">
        <v>8993.42</v>
      </c>
      <c r="O101" s="80">
        <f t="shared" si="8"/>
        <v>17351.78</v>
      </c>
      <c r="P101" s="31">
        <v>498</v>
      </c>
    </row>
    <row r="102" spans="1:16" ht="15.75" customHeight="1" x14ac:dyDescent="0.25">
      <c r="A102" s="48">
        <v>94</v>
      </c>
      <c r="B102" s="69" t="s">
        <v>102</v>
      </c>
      <c r="C102" s="69" t="s">
        <v>103</v>
      </c>
      <c r="D102" s="48" t="s">
        <v>26</v>
      </c>
      <c r="E102" s="70" t="s">
        <v>104</v>
      </c>
      <c r="F102" s="81" t="s">
        <v>1545</v>
      </c>
      <c r="G102" s="48" t="s">
        <v>27</v>
      </c>
      <c r="H102" s="71">
        <v>43283</v>
      </c>
      <c r="I102" s="48" t="s">
        <v>28</v>
      </c>
      <c r="J102" s="72">
        <v>21000</v>
      </c>
      <c r="K102" s="73">
        <f t="shared" si="6"/>
        <v>602.70000000000005</v>
      </c>
      <c r="L102" s="73">
        <v>0</v>
      </c>
      <c r="M102" s="73">
        <f t="shared" si="7"/>
        <v>638.4</v>
      </c>
      <c r="N102" s="73">
        <v>0</v>
      </c>
      <c r="O102" s="73">
        <f t="shared" si="8"/>
        <v>19758.899999999998</v>
      </c>
      <c r="P102" s="31">
        <v>567</v>
      </c>
    </row>
    <row r="103" spans="1:16" ht="15.75" customHeight="1" x14ac:dyDescent="0.25">
      <c r="A103" s="48">
        <v>95</v>
      </c>
      <c r="B103" s="69" t="s">
        <v>105</v>
      </c>
      <c r="C103" s="69" t="s">
        <v>106</v>
      </c>
      <c r="D103" s="48" t="s">
        <v>26</v>
      </c>
      <c r="E103" s="70" t="s">
        <v>104</v>
      </c>
      <c r="F103" s="81" t="s">
        <v>1545</v>
      </c>
      <c r="G103" s="48" t="s">
        <v>27</v>
      </c>
      <c r="H103" s="71">
        <v>44470</v>
      </c>
      <c r="I103" s="48" t="s">
        <v>28</v>
      </c>
      <c r="J103" s="72">
        <v>19000</v>
      </c>
      <c r="K103" s="73">
        <f t="shared" si="6"/>
        <v>545.29999999999995</v>
      </c>
      <c r="L103" s="73">
        <v>0</v>
      </c>
      <c r="M103" s="73">
        <f t="shared" si="7"/>
        <v>577.6</v>
      </c>
      <c r="N103" s="73"/>
      <c r="O103" s="73">
        <f t="shared" si="8"/>
        <v>17877.100000000002</v>
      </c>
      <c r="P103" s="31">
        <v>197</v>
      </c>
    </row>
    <row r="104" spans="1:16" ht="15.75" customHeight="1" x14ac:dyDescent="0.25">
      <c r="A104" s="48">
        <v>96</v>
      </c>
      <c r="B104" s="69" t="s">
        <v>220</v>
      </c>
      <c r="C104" s="69" t="s">
        <v>221</v>
      </c>
      <c r="D104" s="48" t="s">
        <v>29</v>
      </c>
      <c r="E104" s="70" t="s">
        <v>1606</v>
      </c>
      <c r="F104" s="81" t="s">
        <v>1605</v>
      </c>
      <c r="G104" s="77" t="s">
        <v>31</v>
      </c>
      <c r="H104" s="71">
        <v>44927</v>
      </c>
      <c r="I104" s="71">
        <v>45108</v>
      </c>
      <c r="J104" s="72">
        <v>60000</v>
      </c>
      <c r="K104" s="73">
        <f t="shared" si="6"/>
        <v>1722</v>
      </c>
      <c r="L104" s="74">
        <v>3486.65</v>
      </c>
      <c r="M104" s="80">
        <f t="shared" si="7"/>
        <v>1824</v>
      </c>
      <c r="N104" s="73">
        <v>0</v>
      </c>
      <c r="O104" s="80">
        <f t="shared" si="8"/>
        <v>52967.35</v>
      </c>
      <c r="P104" s="31">
        <v>46</v>
      </c>
    </row>
    <row r="105" spans="1:16" ht="15.75" customHeight="1" x14ac:dyDescent="0.25">
      <c r="A105" s="48">
        <v>97</v>
      </c>
      <c r="B105" s="69" t="s">
        <v>222</v>
      </c>
      <c r="C105" s="69" t="s">
        <v>223</v>
      </c>
      <c r="D105" s="48" t="s">
        <v>29</v>
      </c>
      <c r="E105" s="70" t="s">
        <v>230</v>
      </c>
      <c r="F105" s="81" t="s">
        <v>1641</v>
      </c>
      <c r="G105" s="77" t="s">
        <v>31</v>
      </c>
      <c r="H105" s="71">
        <v>44256</v>
      </c>
      <c r="I105" s="71">
        <v>45170</v>
      </c>
      <c r="J105" s="72">
        <v>15500</v>
      </c>
      <c r="K105" s="73">
        <f t="shared" ref="K105:K136" si="9">+J105*2.87%</f>
        <v>444.85</v>
      </c>
      <c r="L105" s="73">
        <v>0</v>
      </c>
      <c r="M105" s="80">
        <f t="shared" ref="M105:M136" si="10">+J105*3.04%</f>
        <v>471.2</v>
      </c>
      <c r="N105" s="73">
        <v>0</v>
      </c>
      <c r="O105" s="80">
        <f t="shared" ref="O105:O136" si="11">+J105-K105-L105-M105-N105</f>
        <v>14583.949999999999</v>
      </c>
      <c r="P105" s="31">
        <v>169</v>
      </c>
    </row>
    <row r="106" spans="1:16" ht="15.75" customHeight="1" x14ac:dyDescent="0.25">
      <c r="A106" s="48">
        <v>98</v>
      </c>
      <c r="B106" s="69" t="s">
        <v>225</v>
      </c>
      <c r="C106" s="69" t="s">
        <v>226</v>
      </c>
      <c r="D106" s="48" t="s">
        <v>26</v>
      </c>
      <c r="E106" s="70" t="s">
        <v>227</v>
      </c>
      <c r="F106" s="81" t="s">
        <v>1641</v>
      </c>
      <c r="G106" s="48" t="s">
        <v>27</v>
      </c>
      <c r="H106" s="71">
        <v>41918</v>
      </c>
      <c r="I106" s="48" t="s">
        <v>28</v>
      </c>
      <c r="J106" s="72">
        <v>21000</v>
      </c>
      <c r="K106" s="73">
        <f t="shared" si="9"/>
        <v>602.70000000000005</v>
      </c>
      <c r="L106" s="73">
        <v>0</v>
      </c>
      <c r="M106" s="73">
        <f t="shared" si="10"/>
        <v>638.4</v>
      </c>
      <c r="N106" s="73">
        <v>1715.46</v>
      </c>
      <c r="O106" s="73">
        <f t="shared" si="11"/>
        <v>18043.439999999999</v>
      </c>
      <c r="P106" s="31">
        <v>509</v>
      </c>
    </row>
    <row r="107" spans="1:16" x14ac:dyDescent="0.25">
      <c r="A107" s="48">
        <v>99</v>
      </c>
      <c r="B107" s="69" t="s">
        <v>228</v>
      </c>
      <c r="C107" s="69" t="s">
        <v>229</v>
      </c>
      <c r="D107" s="48" t="s">
        <v>29</v>
      </c>
      <c r="E107" s="70" t="s">
        <v>230</v>
      </c>
      <c r="F107" s="81" t="s">
        <v>1641</v>
      </c>
      <c r="G107" s="48" t="s">
        <v>27</v>
      </c>
      <c r="H107" s="71">
        <v>40794</v>
      </c>
      <c r="I107" s="48" t="s">
        <v>28</v>
      </c>
      <c r="J107" s="72">
        <v>15500</v>
      </c>
      <c r="K107" s="73">
        <f t="shared" si="9"/>
        <v>444.85</v>
      </c>
      <c r="L107" s="73">
        <v>0</v>
      </c>
      <c r="M107" s="73">
        <f t="shared" si="10"/>
        <v>471.2</v>
      </c>
      <c r="N107" s="73">
        <v>600</v>
      </c>
      <c r="O107" s="73">
        <f t="shared" si="11"/>
        <v>13983.949999999999</v>
      </c>
      <c r="P107" s="31">
        <v>365</v>
      </c>
    </row>
    <row r="108" spans="1:16" ht="15.75" customHeight="1" x14ac:dyDescent="0.25">
      <c r="A108" s="48">
        <v>100</v>
      </c>
      <c r="B108" s="69" t="s">
        <v>231</v>
      </c>
      <c r="C108" s="69" t="s">
        <v>232</v>
      </c>
      <c r="D108" s="48" t="s">
        <v>29</v>
      </c>
      <c r="E108" s="70" t="s">
        <v>230</v>
      </c>
      <c r="F108" s="81" t="s">
        <v>1641</v>
      </c>
      <c r="G108" s="48" t="s">
        <v>27</v>
      </c>
      <c r="H108" s="71">
        <v>39783</v>
      </c>
      <c r="I108" s="48" t="s">
        <v>28</v>
      </c>
      <c r="J108" s="72">
        <v>15500</v>
      </c>
      <c r="K108" s="73">
        <f t="shared" si="9"/>
        <v>444.85</v>
      </c>
      <c r="L108" s="73">
        <v>0</v>
      </c>
      <c r="M108" s="73">
        <f t="shared" si="10"/>
        <v>471.2</v>
      </c>
      <c r="N108" s="73">
        <v>0</v>
      </c>
      <c r="O108" s="73">
        <f t="shared" si="11"/>
        <v>14583.949999999999</v>
      </c>
      <c r="P108" s="31">
        <v>336</v>
      </c>
    </row>
    <row r="109" spans="1:16" ht="15.75" customHeight="1" x14ac:dyDescent="0.25">
      <c r="A109" s="48">
        <v>101</v>
      </c>
      <c r="B109" s="69" t="s">
        <v>233</v>
      </c>
      <c r="C109" s="69" t="s">
        <v>234</v>
      </c>
      <c r="D109" s="48" t="s">
        <v>29</v>
      </c>
      <c r="E109" s="70" t="s">
        <v>230</v>
      </c>
      <c r="F109" s="81" t="s">
        <v>1641</v>
      </c>
      <c r="G109" s="48" t="s">
        <v>27</v>
      </c>
      <c r="H109" s="71">
        <v>40391</v>
      </c>
      <c r="I109" s="48" t="s">
        <v>28</v>
      </c>
      <c r="J109" s="72">
        <v>15500</v>
      </c>
      <c r="K109" s="73">
        <f t="shared" si="9"/>
        <v>444.85</v>
      </c>
      <c r="L109" s="73">
        <v>0</v>
      </c>
      <c r="M109" s="73">
        <f t="shared" si="10"/>
        <v>471.2</v>
      </c>
      <c r="N109" s="73">
        <v>0</v>
      </c>
      <c r="O109" s="73">
        <f t="shared" si="11"/>
        <v>14583.949999999999</v>
      </c>
      <c r="P109" s="31">
        <v>337</v>
      </c>
    </row>
    <row r="110" spans="1:16" ht="15.75" customHeight="1" x14ac:dyDescent="0.25">
      <c r="A110" s="48">
        <v>102</v>
      </c>
      <c r="B110" s="69" t="s">
        <v>235</v>
      </c>
      <c r="C110" s="69" t="s">
        <v>236</v>
      </c>
      <c r="D110" s="48" t="s">
        <v>29</v>
      </c>
      <c r="E110" s="70" t="s">
        <v>230</v>
      </c>
      <c r="F110" s="81" t="s">
        <v>1641</v>
      </c>
      <c r="G110" s="48" t="s">
        <v>27</v>
      </c>
      <c r="H110" s="71">
        <v>42131</v>
      </c>
      <c r="I110" s="48" t="s">
        <v>28</v>
      </c>
      <c r="J110" s="72">
        <v>29000</v>
      </c>
      <c r="K110" s="73">
        <f t="shared" si="9"/>
        <v>832.3</v>
      </c>
      <c r="L110" s="73">
        <v>0</v>
      </c>
      <c r="M110" s="73">
        <f t="shared" si="10"/>
        <v>881.6</v>
      </c>
      <c r="N110" s="73">
        <v>8645.2999999999993</v>
      </c>
      <c r="O110" s="73">
        <f t="shared" si="11"/>
        <v>18640.800000000003</v>
      </c>
      <c r="P110" s="31">
        <v>512</v>
      </c>
    </row>
    <row r="111" spans="1:16" ht="15.75" customHeight="1" x14ac:dyDescent="0.25">
      <c r="A111" s="48">
        <v>103</v>
      </c>
      <c r="B111" s="69" t="s">
        <v>237</v>
      </c>
      <c r="C111" s="69" t="s">
        <v>238</v>
      </c>
      <c r="D111" s="48" t="s">
        <v>29</v>
      </c>
      <c r="E111" s="70" t="s">
        <v>230</v>
      </c>
      <c r="F111" s="81" t="s">
        <v>1641</v>
      </c>
      <c r="G111" s="48" t="s">
        <v>27</v>
      </c>
      <c r="H111" s="71">
        <v>42430</v>
      </c>
      <c r="I111" s="48" t="s">
        <v>28</v>
      </c>
      <c r="J111" s="72">
        <v>15500</v>
      </c>
      <c r="K111" s="73">
        <f t="shared" si="9"/>
        <v>444.85</v>
      </c>
      <c r="L111" s="73">
        <v>0</v>
      </c>
      <c r="M111" s="73">
        <f t="shared" si="10"/>
        <v>471.2</v>
      </c>
      <c r="N111" s="73">
        <v>0</v>
      </c>
      <c r="O111" s="73">
        <f t="shared" si="11"/>
        <v>14583.949999999999</v>
      </c>
      <c r="P111" s="31">
        <v>519</v>
      </c>
    </row>
    <row r="112" spans="1:16" ht="15.75" customHeight="1" x14ac:dyDescent="0.25">
      <c r="A112" s="48">
        <v>104</v>
      </c>
      <c r="B112" s="69" t="s">
        <v>239</v>
      </c>
      <c r="C112" s="69" t="s">
        <v>240</v>
      </c>
      <c r="D112" s="48" t="s">
        <v>29</v>
      </c>
      <c r="E112" s="70" t="s">
        <v>230</v>
      </c>
      <c r="F112" s="81" t="s">
        <v>1641</v>
      </c>
      <c r="G112" s="48" t="s">
        <v>27</v>
      </c>
      <c r="H112" s="71">
        <v>43283</v>
      </c>
      <c r="I112" s="48" t="s">
        <v>28</v>
      </c>
      <c r="J112" s="72">
        <v>15500</v>
      </c>
      <c r="K112" s="73">
        <f t="shared" si="9"/>
        <v>444.85</v>
      </c>
      <c r="L112" s="73">
        <v>0</v>
      </c>
      <c r="M112" s="73">
        <f t="shared" si="10"/>
        <v>471.2</v>
      </c>
      <c r="N112" s="73">
        <v>0</v>
      </c>
      <c r="O112" s="73">
        <f t="shared" si="11"/>
        <v>14583.949999999999</v>
      </c>
      <c r="P112" s="31">
        <v>560</v>
      </c>
    </row>
    <row r="113" spans="1:16" ht="15.75" customHeight="1" x14ac:dyDescent="0.25">
      <c r="A113" s="48">
        <v>105</v>
      </c>
      <c r="B113" s="69" t="s">
        <v>241</v>
      </c>
      <c r="C113" s="69" t="s">
        <v>242</v>
      </c>
      <c r="D113" s="48" t="s">
        <v>29</v>
      </c>
      <c r="E113" s="70" t="s">
        <v>230</v>
      </c>
      <c r="F113" s="81" t="s">
        <v>1641</v>
      </c>
      <c r="G113" s="48" t="s">
        <v>27</v>
      </c>
      <c r="H113" s="71">
        <v>44075</v>
      </c>
      <c r="I113" s="48" t="s">
        <v>28</v>
      </c>
      <c r="J113" s="72">
        <v>15500</v>
      </c>
      <c r="K113" s="73">
        <f t="shared" si="9"/>
        <v>444.85</v>
      </c>
      <c r="L113" s="73">
        <v>0</v>
      </c>
      <c r="M113" s="73">
        <f t="shared" si="10"/>
        <v>471.2</v>
      </c>
      <c r="N113" s="73">
        <v>0</v>
      </c>
      <c r="O113" s="73">
        <f t="shared" si="11"/>
        <v>14583.949999999999</v>
      </c>
      <c r="P113" s="31">
        <v>636</v>
      </c>
    </row>
    <row r="114" spans="1:16" ht="15.75" customHeight="1" x14ac:dyDescent="0.25">
      <c r="A114" s="48">
        <v>106</v>
      </c>
      <c r="B114" s="69" t="s">
        <v>243</v>
      </c>
      <c r="C114" s="69" t="s">
        <v>244</v>
      </c>
      <c r="D114" s="48" t="s">
        <v>29</v>
      </c>
      <c r="E114" s="70" t="s">
        <v>251</v>
      </c>
      <c r="F114" s="81" t="s">
        <v>1641</v>
      </c>
      <c r="G114" s="48" t="s">
        <v>27</v>
      </c>
      <c r="H114" s="71">
        <v>44805</v>
      </c>
      <c r="I114" s="48" t="s">
        <v>28</v>
      </c>
      <c r="J114" s="72">
        <v>15500</v>
      </c>
      <c r="K114" s="73">
        <f t="shared" si="9"/>
        <v>444.85</v>
      </c>
      <c r="L114" s="73">
        <v>0</v>
      </c>
      <c r="M114" s="73">
        <f t="shared" si="10"/>
        <v>471.2</v>
      </c>
      <c r="N114" s="73">
        <v>0</v>
      </c>
      <c r="O114" s="73">
        <f t="shared" si="11"/>
        <v>14583.949999999999</v>
      </c>
      <c r="P114" s="31">
        <v>179</v>
      </c>
    </row>
    <row r="115" spans="1:16" ht="15.75" customHeight="1" x14ac:dyDescent="0.25">
      <c r="A115" s="48">
        <v>107</v>
      </c>
      <c r="B115" s="69" t="s">
        <v>245</v>
      </c>
      <c r="C115" s="69" t="s">
        <v>246</v>
      </c>
      <c r="D115" s="48" t="s">
        <v>29</v>
      </c>
      <c r="E115" s="70" t="s">
        <v>1680</v>
      </c>
      <c r="F115" s="81" t="s">
        <v>1641</v>
      </c>
      <c r="G115" s="48" t="s">
        <v>27</v>
      </c>
      <c r="H115" s="71">
        <v>44927</v>
      </c>
      <c r="I115" s="48" t="s">
        <v>28</v>
      </c>
      <c r="J115" s="72">
        <v>15500</v>
      </c>
      <c r="K115" s="73">
        <f t="shared" si="9"/>
        <v>444.85</v>
      </c>
      <c r="L115" s="73">
        <v>0</v>
      </c>
      <c r="M115" s="73">
        <f t="shared" si="10"/>
        <v>471.2</v>
      </c>
      <c r="N115" s="73">
        <v>0</v>
      </c>
      <c r="O115" s="73">
        <f t="shared" si="11"/>
        <v>14583.949999999999</v>
      </c>
      <c r="P115" s="31">
        <v>319</v>
      </c>
    </row>
    <row r="116" spans="1:16" ht="15.75" customHeight="1" x14ac:dyDescent="0.25">
      <c r="A116" s="48">
        <v>108</v>
      </c>
      <c r="B116" s="69" t="s">
        <v>247</v>
      </c>
      <c r="C116" s="69" t="s">
        <v>248</v>
      </c>
      <c r="D116" s="48" t="s">
        <v>29</v>
      </c>
      <c r="E116" s="70" t="s">
        <v>1680</v>
      </c>
      <c r="F116" s="81" t="s">
        <v>1641</v>
      </c>
      <c r="G116" s="48" t="s">
        <v>27</v>
      </c>
      <c r="H116" s="71">
        <v>45200</v>
      </c>
      <c r="I116" s="48" t="s">
        <v>28</v>
      </c>
      <c r="J116" s="72">
        <v>15500</v>
      </c>
      <c r="K116" s="73">
        <f t="shared" si="9"/>
        <v>444.85</v>
      </c>
      <c r="L116" s="73">
        <v>0</v>
      </c>
      <c r="M116" s="73">
        <f t="shared" si="10"/>
        <v>471.2</v>
      </c>
      <c r="N116" s="73">
        <v>0</v>
      </c>
      <c r="O116" s="73">
        <f t="shared" si="11"/>
        <v>14583.949999999999</v>
      </c>
      <c r="P116" s="31">
        <v>625</v>
      </c>
    </row>
    <row r="117" spans="1:16" ht="15.75" customHeight="1" x14ac:dyDescent="0.25">
      <c r="A117" s="48">
        <v>109</v>
      </c>
      <c r="B117" s="75" t="s">
        <v>309</v>
      </c>
      <c r="C117" s="74" t="s">
        <v>1732</v>
      </c>
      <c r="D117" s="31" t="s">
        <v>29</v>
      </c>
      <c r="E117" s="76" t="s">
        <v>230</v>
      </c>
      <c r="F117" s="75" t="s">
        <v>1641</v>
      </c>
      <c r="G117" s="77" t="s">
        <v>1723</v>
      </c>
      <c r="H117" s="51">
        <v>45536</v>
      </c>
      <c r="I117" s="77" t="s">
        <v>28</v>
      </c>
      <c r="J117" s="72">
        <v>15500</v>
      </c>
      <c r="K117" s="73">
        <f t="shared" si="9"/>
        <v>444.85</v>
      </c>
      <c r="L117" s="73">
        <v>0</v>
      </c>
      <c r="M117" s="73">
        <f t="shared" si="10"/>
        <v>471.2</v>
      </c>
      <c r="N117" s="73">
        <v>0</v>
      </c>
      <c r="O117" s="73">
        <f t="shared" si="11"/>
        <v>14583.949999999999</v>
      </c>
      <c r="P117" s="31">
        <v>473</v>
      </c>
    </row>
    <row r="118" spans="1:16" ht="15.75" customHeight="1" x14ac:dyDescent="0.25">
      <c r="A118" s="48">
        <v>110</v>
      </c>
      <c r="B118" s="69" t="s">
        <v>249</v>
      </c>
      <c r="C118" s="69" t="s">
        <v>250</v>
      </c>
      <c r="D118" s="48" t="s">
        <v>29</v>
      </c>
      <c r="E118" s="70" t="s">
        <v>713</v>
      </c>
      <c r="F118" s="81" t="s">
        <v>1641</v>
      </c>
      <c r="G118" s="48" t="s">
        <v>27</v>
      </c>
      <c r="H118" s="71">
        <v>45231</v>
      </c>
      <c r="I118" s="48" t="s">
        <v>28</v>
      </c>
      <c r="J118" s="72">
        <v>15500</v>
      </c>
      <c r="K118" s="73">
        <f t="shared" si="9"/>
        <v>444.85</v>
      </c>
      <c r="L118" s="73">
        <v>0</v>
      </c>
      <c r="M118" s="73">
        <f t="shared" si="10"/>
        <v>471.2</v>
      </c>
      <c r="N118" s="73">
        <v>2770</v>
      </c>
      <c r="O118" s="73">
        <f t="shared" si="11"/>
        <v>11813.949999999999</v>
      </c>
      <c r="P118" s="31">
        <v>254</v>
      </c>
    </row>
    <row r="119" spans="1:16" ht="15.75" customHeight="1" x14ac:dyDescent="0.25">
      <c r="A119" s="48">
        <v>111</v>
      </c>
      <c r="B119" s="69" t="s">
        <v>252</v>
      </c>
      <c r="C119" s="69" t="s">
        <v>253</v>
      </c>
      <c r="D119" s="48" t="s">
        <v>29</v>
      </c>
      <c r="E119" s="70" t="s">
        <v>230</v>
      </c>
      <c r="F119" s="81" t="s">
        <v>1641</v>
      </c>
      <c r="G119" s="77" t="s">
        <v>31</v>
      </c>
      <c r="H119" s="71">
        <v>44440</v>
      </c>
      <c r="I119" s="71">
        <v>45170</v>
      </c>
      <c r="J119" s="72">
        <v>15500</v>
      </c>
      <c r="K119" s="73">
        <f t="shared" si="9"/>
        <v>444.85</v>
      </c>
      <c r="L119" s="73">
        <v>0</v>
      </c>
      <c r="M119" s="80">
        <f t="shared" si="10"/>
        <v>471.2</v>
      </c>
      <c r="N119" s="73">
        <v>0</v>
      </c>
      <c r="O119" s="80">
        <f t="shared" si="11"/>
        <v>14583.949999999999</v>
      </c>
      <c r="P119" s="31">
        <v>102</v>
      </c>
    </row>
    <row r="120" spans="1:16" ht="15.75" customHeight="1" x14ac:dyDescent="0.25">
      <c r="A120" s="48">
        <v>112</v>
      </c>
      <c r="B120" s="69" t="s">
        <v>262</v>
      </c>
      <c r="C120" s="69" t="s">
        <v>263</v>
      </c>
      <c r="D120" s="48" t="s">
        <v>29</v>
      </c>
      <c r="E120" s="70" t="s">
        <v>1684</v>
      </c>
      <c r="F120" s="81" t="s">
        <v>1641</v>
      </c>
      <c r="G120" s="48" t="s">
        <v>27</v>
      </c>
      <c r="H120" s="71">
        <v>40452</v>
      </c>
      <c r="I120" s="48" t="s">
        <v>28</v>
      </c>
      <c r="J120" s="72">
        <v>21000</v>
      </c>
      <c r="K120" s="73">
        <f t="shared" si="9"/>
        <v>602.70000000000005</v>
      </c>
      <c r="L120" s="73">
        <v>0</v>
      </c>
      <c r="M120" s="73">
        <f t="shared" si="10"/>
        <v>638.4</v>
      </c>
      <c r="N120" s="73">
        <v>0</v>
      </c>
      <c r="O120" s="73">
        <f t="shared" si="11"/>
        <v>19758.899999999998</v>
      </c>
      <c r="P120" s="31">
        <v>404</v>
      </c>
    </row>
    <row r="121" spans="1:16" ht="15.75" customHeight="1" x14ac:dyDescent="0.25">
      <c r="A121" s="48">
        <v>113</v>
      </c>
      <c r="B121" s="69" t="s">
        <v>254</v>
      </c>
      <c r="C121" s="69" t="s">
        <v>255</v>
      </c>
      <c r="D121" s="48" t="s">
        <v>29</v>
      </c>
      <c r="E121" s="70" t="s">
        <v>258</v>
      </c>
      <c r="F121" s="81" t="s">
        <v>1594</v>
      </c>
      <c r="G121" s="77" t="s">
        <v>31</v>
      </c>
      <c r="H121" s="71">
        <v>44470</v>
      </c>
      <c r="I121" s="71">
        <v>45200</v>
      </c>
      <c r="J121" s="72">
        <v>14300</v>
      </c>
      <c r="K121" s="73">
        <f t="shared" si="9"/>
        <v>410.41</v>
      </c>
      <c r="L121" s="73">
        <v>0</v>
      </c>
      <c r="M121" s="80">
        <f t="shared" si="10"/>
        <v>434.72</v>
      </c>
      <c r="N121" s="73">
        <v>0</v>
      </c>
      <c r="O121" s="80">
        <f t="shared" si="11"/>
        <v>13454.87</v>
      </c>
      <c r="P121" s="31">
        <v>23</v>
      </c>
    </row>
    <row r="122" spans="1:16" ht="15.75" customHeight="1" x14ac:dyDescent="0.25">
      <c r="A122" s="48">
        <v>114</v>
      </c>
      <c r="B122" s="69" t="s">
        <v>256</v>
      </c>
      <c r="C122" s="69" t="s">
        <v>257</v>
      </c>
      <c r="D122" s="48" t="s">
        <v>29</v>
      </c>
      <c r="E122" s="70" t="s">
        <v>258</v>
      </c>
      <c r="F122" s="81" t="s">
        <v>1594</v>
      </c>
      <c r="G122" s="48" t="s">
        <v>27</v>
      </c>
      <c r="H122" s="71">
        <v>40238</v>
      </c>
      <c r="I122" s="48" t="s">
        <v>259</v>
      </c>
      <c r="J122" s="72">
        <v>14300</v>
      </c>
      <c r="K122" s="73">
        <f t="shared" si="9"/>
        <v>410.41</v>
      </c>
      <c r="L122" s="73">
        <v>0</v>
      </c>
      <c r="M122" s="73">
        <f t="shared" si="10"/>
        <v>434.72</v>
      </c>
      <c r="N122" s="73">
        <v>0</v>
      </c>
      <c r="O122" s="73">
        <f t="shared" si="11"/>
        <v>13454.87</v>
      </c>
      <c r="P122" s="31">
        <v>383</v>
      </c>
    </row>
    <row r="123" spans="1:16" ht="15.75" customHeight="1" x14ac:dyDescent="0.25">
      <c r="A123" s="48">
        <v>115</v>
      </c>
      <c r="B123" s="69" t="s">
        <v>260</v>
      </c>
      <c r="C123" s="69" t="s">
        <v>261</v>
      </c>
      <c r="D123" s="48" t="s">
        <v>29</v>
      </c>
      <c r="E123" s="70" t="s">
        <v>258</v>
      </c>
      <c r="F123" s="81" t="s">
        <v>1594</v>
      </c>
      <c r="G123" s="48" t="s">
        <v>27</v>
      </c>
      <c r="H123" s="71">
        <v>43283</v>
      </c>
      <c r="I123" s="48" t="s">
        <v>28</v>
      </c>
      <c r="J123" s="72">
        <v>16900</v>
      </c>
      <c r="K123" s="73">
        <f t="shared" si="9"/>
        <v>485.03</v>
      </c>
      <c r="L123" s="73">
        <v>0</v>
      </c>
      <c r="M123" s="73">
        <f t="shared" si="10"/>
        <v>513.76</v>
      </c>
      <c r="N123" s="73">
        <v>4981.0600000000004</v>
      </c>
      <c r="O123" s="73">
        <f t="shared" si="11"/>
        <v>10920.150000000001</v>
      </c>
      <c r="P123" s="31">
        <v>561</v>
      </c>
    </row>
    <row r="124" spans="1:16" ht="15.75" customHeight="1" x14ac:dyDescent="0.25">
      <c r="A124" s="48">
        <v>116</v>
      </c>
      <c r="B124" s="69" t="s">
        <v>264</v>
      </c>
      <c r="C124" s="69" t="s">
        <v>265</v>
      </c>
      <c r="D124" s="48" t="s">
        <v>29</v>
      </c>
      <c r="E124" s="70" t="s">
        <v>258</v>
      </c>
      <c r="F124" s="81" t="s">
        <v>1594</v>
      </c>
      <c r="G124" s="48" t="s">
        <v>27</v>
      </c>
      <c r="H124" s="71">
        <v>40959</v>
      </c>
      <c r="I124" s="48" t="s">
        <v>28</v>
      </c>
      <c r="J124" s="72">
        <v>14300</v>
      </c>
      <c r="K124" s="73">
        <f t="shared" si="9"/>
        <v>410.41</v>
      </c>
      <c r="L124" s="73">
        <v>0</v>
      </c>
      <c r="M124" s="73">
        <f t="shared" si="10"/>
        <v>434.72</v>
      </c>
      <c r="N124" s="73">
        <v>1715.46</v>
      </c>
      <c r="O124" s="73">
        <f t="shared" si="11"/>
        <v>11739.41</v>
      </c>
      <c r="P124" s="31">
        <v>384</v>
      </c>
    </row>
    <row r="125" spans="1:16" ht="15.75" customHeight="1" x14ac:dyDescent="0.25">
      <c r="A125" s="48">
        <v>117</v>
      </c>
      <c r="B125" s="69" t="s">
        <v>266</v>
      </c>
      <c r="C125" s="69" t="s">
        <v>267</v>
      </c>
      <c r="D125" s="48" t="s">
        <v>29</v>
      </c>
      <c r="E125" s="70" t="s">
        <v>258</v>
      </c>
      <c r="F125" s="81" t="s">
        <v>1594</v>
      </c>
      <c r="G125" s="48" t="s">
        <v>27</v>
      </c>
      <c r="H125" s="71">
        <v>43344</v>
      </c>
      <c r="I125" s="48" t="s">
        <v>28</v>
      </c>
      <c r="J125" s="72">
        <v>15500</v>
      </c>
      <c r="K125" s="73">
        <f t="shared" si="9"/>
        <v>444.85</v>
      </c>
      <c r="L125" s="73">
        <v>0</v>
      </c>
      <c r="M125" s="73">
        <f t="shared" si="10"/>
        <v>471.2</v>
      </c>
      <c r="N125" s="73">
        <v>4112.84</v>
      </c>
      <c r="O125" s="73">
        <f t="shared" si="11"/>
        <v>10471.109999999999</v>
      </c>
      <c r="P125" s="31">
        <v>579</v>
      </c>
    </row>
    <row r="126" spans="1:16" ht="15.75" customHeight="1" x14ac:dyDescent="0.25">
      <c r="A126" s="48">
        <v>118</v>
      </c>
      <c r="B126" s="69" t="s">
        <v>268</v>
      </c>
      <c r="C126" s="69" t="s">
        <v>269</v>
      </c>
      <c r="D126" s="48" t="s">
        <v>26</v>
      </c>
      <c r="E126" s="70" t="s">
        <v>258</v>
      </c>
      <c r="F126" s="81" t="s">
        <v>1594</v>
      </c>
      <c r="G126" s="48" t="s">
        <v>27</v>
      </c>
      <c r="H126" s="71">
        <v>43739</v>
      </c>
      <c r="I126" s="48" t="s">
        <v>28</v>
      </c>
      <c r="J126" s="72">
        <v>14300</v>
      </c>
      <c r="K126" s="73">
        <f t="shared" si="9"/>
        <v>410.41</v>
      </c>
      <c r="L126" s="73">
        <v>0</v>
      </c>
      <c r="M126" s="73">
        <f t="shared" si="10"/>
        <v>434.72</v>
      </c>
      <c r="N126" s="73">
        <v>8184.5</v>
      </c>
      <c r="O126" s="73">
        <f t="shared" si="11"/>
        <v>5270.3700000000008</v>
      </c>
      <c r="P126" s="31">
        <v>619</v>
      </c>
    </row>
    <row r="127" spans="1:16" ht="15.75" customHeight="1" x14ac:dyDescent="0.25">
      <c r="A127" s="48">
        <v>119</v>
      </c>
      <c r="B127" s="69" t="s">
        <v>270</v>
      </c>
      <c r="C127" s="69" t="s">
        <v>271</v>
      </c>
      <c r="D127" s="48" t="s">
        <v>26</v>
      </c>
      <c r="E127" s="70" t="s">
        <v>258</v>
      </c>
      <c r="F127" s="81" t="s">
        <v>1594</v>
      </c>
      <c r="G127" s="48" t="s">
        <v>27</v>
      </c>
      <c r="H127" s="71">
        <v>43739</v>
      </c>
      <c r="I127" s="48" t="s">
        <v>28</v>
      </c>
      <c r="J127" s="72">
        <v>14300</v>
      </c>
      <c r="K127" s="73">
        <f t="shared" si="9"/>
        <v>410.41</v>
      </c>
      <c r="L127" s="73">
        <v>0</v>
      </c>
      <c r="M127" s="73">
        <f t="shared" si="10"/>
        <v>434.72</v>
      </c>
      <c r="N127" s="73">
        <v>0</v>
      </c>
      <c r="O127" s="73">
        <f t="shared" si="11"/>
        <v>13454.87</v>
      </c>
      <c r="P127" s="31">
        <v>622</v>
      </c>
    </row>
    <row r="128" spans="1:16" ht="15.75" customHeight="1" x14ac:dyDescent="0.25">
      <c r="A128" s="48">
        <v>120</v>
      </c>
      <c r="B128" s="69" t="s">
        <v>272</v>
      </c>
      <c r="C128" s="69" t="s">
        <v>784</v>
      </c>
      <c r="D128" s="48" t="s">
        <v>26</v>
      </c>
      <c r="E128" s="70" t="s">
        <v>258</v>
      </c>
      <c r="F128" s="81" t="s">
        <v>1594</v>
      </c>
      <c r="G128" s="48" t="s">
        <v>27</v>
      </c>
      <c r="H128" s="71">
        <v>44013</v>
      </c>
      <c r="I128" s="48" t="s">
        <v>28</v>
      </c>
      <c r="J128" s="72">
        <v>34957.78</v>
      </c>
      <c r="K128" s="73">
        <f t="shared" si="9"/>
        <v>1003.288286</v>
      </c>
      <c r="L128" s="73">
        <v>0</v>
      </c>
      <c r="M128" s="73">
        <f t="shared" si="10"/>
        <v>1062.716512</v>
      </c>
      <c r="N128" s="73">
        <v>0</v>
      </c>
      <c r="O128" s="73">
        <f t="shared" si="11"/>
        <v>32891.775201999997</v>
      </c>
      <c r="P128" s="31">
        <v>192</v>
      </c>
    </row>
    <row r="129" spans="1:16" ht="15.75" customHeight="1" x14ac:dyDescent="0.25">
      <c r="A129" s="48">
        <v>121</v>
      </c>
      <c r="B129" s="69" t="s">
        <v>274</v>
      </c>
      <c r="C129" s="69" t="s">
        <v>275</v>
      </c>
      <c r="D129" s="48" t="s">
        <v>26</v>
      </c>
      <c r="E129" s="70" t="s">
        <v>258</v>
      </c>
      <c r="F129" s="81" t="s">
        <v>1594</v>
      </c>
      <c r="G129" s="48" t="s">
        <v>27</v>
      </c>
      <c r="H129" s="71">
        <v>44805</v>
      </c>
      <c r="I129" s="48" t="s">
        <v>28</v>
      </c>
      <c r="J129" s="72">
        <v>14300</v>
      </c>
      <c r="K129" s="73">
        <f t="shared" si="9"/>
        <v>410.41</v>
      </c>
      <c r="L129" s="73">
        <v>0</v>
      </c>
      <c r="M129" s="73">
        <f t="shared" si="10"/>
        <v>434.72</v>
      </c>
      <c r="N129" s="73">
        <v>6062.37</v>
      </c>
      <c r="O129" s="73">
        <f t="shared" si="11"/>
        <v>7392.5000000000009</v>
      </c>
      <c r="P129" s="31">
        <v>180</v>
      </c>
    </row>
    <row r="130" spans="1:16" ht="15.75" customHeight="1" x14ac:dyDescent="0.25">
      <c r="A130" s="48">
        <v>122</v>
      </c>
      <c r="B130" s="69" t="s">
        <v>276</v>
      </c>
      <c r="C130" s="69" t="s">
        <v>277</v>
      </c>
      <c r="D130" s="48" t="s">
        <v>26</v>
      </c>
      <c r="E130" s="70" t="s">
        <v>1668</v>
      </c>
      <c r="F130" s="81" t="s">
        <v>1594</v>
      </c>
      <c r="G130" s="48" t="s">
        <v>27</v>
      </c>
      <c r="H130" s="71">
        <v>44835</v>
      </c>
      <c r="I130" s="48" t="s">
        <v>28</v>
      </c>
      <c r="J130" s="72">
        <v>14300</v>
      </c>
      <c r="K130" s="73">
        <f t="shared" si="9"/>
        <v>410.41</v>
      </c>
      <c r="L130" s="73">
        <v>0</v>
      </c>
      <c r="M130" s="73">
        <f t="shared" si="10"/>
        <v>434.72</v>
      </c>
      <c r="N130" s="100">
        <v>0</v>
      </c>
      <c r="O130" s="73">
        <f t="shared" si="11"/>
        <v>13454.87</v>
      </c>
      <c r="P130" s="31">
        <v>222</v>
      </c>
    </row>
    <row r="131" spans="1:16" ht="15.75" customHeight="1" x14ac:dyDescent="0.25">
      <c r="A131" s="48">
        <v>123</v>
      </c>
      <c r="B131" s="69" t="s">
        <v>278</v>
      </c>
      <c r="C131" s="69" t="s">
        <v>279</v>
      </c>
      <c r="D131" s="48" t="s">
        <v>29</v>
      </c>
      <c r="E131" s="70" t="s">
        <v>280</v>
      </c>
      <c r="F131" s="69" t="s">
        <v>1583</v>
      </c>
      <c r="G131" s="48" t="s">
        <v>27</v>
      </c>
      <c r="H131" s="71">
        <v>44593</v>
      </c>
      <c r="I131" s="48" t="s">
        <v>28</v>
      </c>
      <c r="J131" s="72">
        <v>14300</v>
      </c>
      <c r="K131" s="73">
        <f t="shared" si="9"/>
        <v>410.41</v>
      </c>
      <c r="L131" s="73">
        <v>0</v>
      </c>
      <c r="M131" s="73">
        <f t="shared" si="10"/>
        <v>434.72</v>
      </c>
      <c r="N131" s="73">
        <v>6121.31</v>
      </c>
      <c r="O131" s="73">
        <f t="shared" si="11"/>
        <v>7333.56</v>
      </c>
      <c r="P131" s="31">
        <v>460</v>
      </c>
    </row>
    <row r="132" spans="1:16" ht="15.75" customHeight="1" x14ac:dyDescent="0.25">
      <c r="A132" s="48">
        <v>124</v>
      </c>
      <c r="B132" s="69" t="s">
        <v>281</v>
      </c>
      <c r="C132" s="69" t="s">
        <v>282</v>
      </c>
      <c r="D132" s="48" t="s">
        <v>26</v>
      </c>
      <c r="E132" s="70" t="s">
        <v>280</v>
      </c>
      <c r="F132" s="69" t="s">
        <v>1583</v>
      </c>
      <c r="G132" s="48" t="s">
        <v>27</v>
      </c>
      <c r="H132" s="71">
        <v>44470</v>
      </c>
      <c r="I132" s="48" t="s">
        <v>28</v>
      </c>
      <c r="J132" s="72">
        <v>14300</v>
      </c>
      <c r="K132" s="73">
        <f t="shared" si="9"/>
        <v>410.41</v>
      </c>
      <c r="L132" s="73">
        <v>0</v>
      </c>
      <c r="M132" s="73">
        <f t="shared" si="10"/>
        <v>434.72</v>
      </c>
      <c r="N132" s="73">
        <v>6053.05</v>
      </c>
      <c r="O132" s="73">
        <f t="shared" si="11"/>
        <v>7401.8200000000006</v>
      </c>
      <c r="P132" s="31">
        <v>200</v>
      </c>
    </row>
    <row r="133" spans="1:16" x14ac:dyDescent="0.25">
      <c r="A133" s="48">
        <v>125</v>
      </c>
      <c r="B133" s="69" t="s">
        <v>283</v>
      </c>
      <c r="C133" s="69" t="s">
        <v>284</v>
      </c>
      <c r="D133" s="48" t="s">
        <v>29</v>
      </c>
      <c r="E133" s="101" t="s">
        <v>1666</v>
      </c>
      <c r="F133" s="69" t="s">
        <v>1583</v>
      </c>
      <c r="G133" s="48" t="s">
        <v>27</v>
      </c>
      <c r="H133" s="71">
        <v>44896</v>
      </c>
      <c r="I133" s="48" t="s">
        <v>28</v>
      </c>
      <c r="J133" s="102">
        <v>14300</v>
      </c>
      <c r="K133" s="73">
        <f t="shared" si="9"/>
        <v>410.41</v>
      </c>
      <c r="L133" s="73">
        <v>0</v>
      </c>
      <c r="M133" s="73">
        <f t="shared" si="10"/>
        <v>434.72</v>
      </c>
      <c r="N133" s="73">
        <v>0</v>
      </c>
      <c r="O133" s="73">
        <f t="shared" si="11"/>
        <v>13454.87</v>
      </c>
      <c r="P133" s="31">
        <v>310</v>
      </c>
    </row>
    <row r="134" spans="1:16" ht="15.75" customHeight="1" x14ac:dyDescent="0.25">
      <c r="A134" s="48">
        <v>126</v>
      </c>
      <c r="B134" s="69" t="s">
        <v>285</v>
      </c>
      <c r="C134" s="69" t="s">
        <v>286</v>
      </c>
      <c r="D134" s="48" t="s">
        <v>29</v>
      </c>
      <c r="E134" s="103" t="s">
        <v>1666</v>
      </c>
      <c r="F134" s="69" t="s">
        <v>1583</v>
      </c>
      <c r="G134" s="48" t="s">
        <v>27</v>
      </c>
      <c r="H134" s="71">
        <v>44896</v>
      </c>
      <c r="I134" s="48" t="s">
        <v>28</v>
      </c>
      <c r="J134" s="72">
        <v>14300</v>
      </c>
      <c r="K134" s="73">
        <f t="shared" si="9"/>
        <v>410.41</v>
      </c>
      <c r="L134" s="73">
        <v>0</v>
      </c>
      <c r="M134" s="73">
        <f t="shared" si="10"/>
        <v>434.72</v>
      </c>
      <c r="N134" s="73">
        <v>0</v>
      </c>
      <c r="O134" s="73">
        <f t="shared" si="11"/>
        <v>13454.87</v>
      </c>
      <c r="P134" s="31">
        <v>233</v>
      </c>
    </row>
    <row r="135" spans="1:16" ht="15.75" customHeight="1" x14ac:dyDescent="0.25">
      <c r="A135" s="48">
        <v>127</v>
      </c>
      <c r="B135" s="69" t="s">
        <v>287</v>
      </c>
      <c r="C135" s="69" t="s">
        <v>288</v>
      </c>
      <c r="D135" s="48" t="s">
        <v>29</v>
      </c>
      <c r="E135" s="103" t="s">
        <v>1666</v>
      </c>
      <c r="F135" s="69" t="s">
        <v>1583</v>
      </c>
      <c r="G135" s="48" t="s">
        <v>27</v>
      </c>
      <c r="H135" s="71">
        <v>44896</v>
      </c>
      <c r="I135" s="48" t="s">
        <v>28</v>
      </c>
      <c r="J135" s="72">
        <v>14300</v>
      </c>
      <c r="K135" s="73">
        <f t="shared" si="9"/>
        <v>410.41</v>
      </c>
      <c r="L135" s="73">
        <v>0</v>
      </c>
      <c r="M135" s="73">
        <f t="shared" si="10"/>
        <v>434.72</v>
      </c>
      <c r="N135" s="73">
        <v>0</v>
      </c>
      <c r="O135" s="73">
        <f t="shared" si="11"/>
        <v>13454.87</v>
      </c>
      <c r="P135" s="31">
        <v>234</v>
      </c>
    </row>
    <row r="136" spans="1:16" ht="15.75" customHeight="1" x14ac:dyDescent="0.25">
      <c r="A136" s="48">
        <v>128</v>
      </c>
      <c r="B136" s="69" t="s">
        <v>289</v>
      </c>
      <c r="C136" s="69" t="s">
        <v>290</v>
      </c>
      <c r="D136" s="48" t="s">
        <v>29</v>
      </c>
      <c r="E136" s="70" t="s">
        <v>1666</v>
      </c>
      <c r="F136" s="69" t="s">
        <v>1583</v>
      </c>
      <c r="G136" s="48" t="s">
        <v>27</v>
      </c>
      <c r="H136" s="71">
        <v>44896</v>
      </c>
      <c r="I136" s="48" t="s">
        <v>28</v>
      </c>
      <c r="J136" s="72">
        <v>14300</v>
      </c>
      <c r="K136" s="73">
        <f t="shared" si="9"/>
        <v>410.41</v>
      </c>
      <c r="L136" s="73">
        <v>0</v>
      </c>
      <c r="M136" s="73">
        <f t="shared" si="10"/>
        <v>434.72</v>
      </c>
      <c r="N136" s="73">
        <v>7701.64</v>
      </c>
      <c r="O136" s="73">
        <f t="shared" si="11"/>
        <v>5753.2300000000005</v>
      </c>
      <c r="P136" s="31">
        <v>242</v>
      </c>
    </row>
    <row r="137" spans="1:16" ht="15.75" customHeight="1" x14ac:dyDescent="0.25">
      <c r="A137" s="48">
        <v>129</v>
      </c>
      <c r="B137" s="69" t="s">
        <v>291</v>
      </c>
      <c r="C137" s="69" t="s">
        <v>292</v>
      </c>
      <c r="D137" s="48" t="s">
        <v>26</v>
      </c>
      <c r="E137" s="70" t="s">
        <v>1666</v>
      </c>
      <c r="F137" s="69" t="s">
        <v>1583</v>
      </c>
      <c r="G137" s="48" t="s">
        <v>27</v>
      </c>
      <c r="H137" s="71">
        <v>44927</v>
      </c>
      <c r="I137" s="48" t="s">
        <v>28</v>
      </c>
      <c r="J137" s="72">
        <v>14300</v>
      </c>
      <c r="K137" s="73">
        <f t="shared" ref="K137:K168" si="12">+J137*2.87%</f>
        <v>410.41</v>
      </c>
      <c r="L137" s="73">
        <v>0</v>
      </c>
      <c r="M137" s="73">
        <f t="shared" ref="M137:M168" si="13">+J137*3.04%</f>
        <v>434.72</v>
      </c>
      <c r="N137" s="73">
        <v>0</v>
      </c>
      <c r="O137" s="73">
        <f t="shared" ref="O137:O168" si="14">+J137-K137-L137-M137-N137</f>
        <v>13454.87</v>
      </c>
      <c r="P137" s="31">
        <v>320</v>
      </c>
    </row>
    <row r="138" spans="1:16" ht="15.75" customHeight="1" x14ac:dyDescent="0.25">
      <c r="A138" s="48">
        <v>130</v>
      </c>
      <c r="B138" s="69" t="s">
        <v>293</v>
      </c>
      <c r="C138" s="69" t="s">
        <v>257</v>
      </c>
      <c r="D138" s="48" t="s">
        <v>29</v>
      </c>
      <c r="E138" s="70" t="s">
        <v>280</v>
      </c>
      <c r="F138" s="69" t="s">
        <v>1583</v>
      </c>
      <c r="G138" s="77" t="s">
        <v>31</v>
      </c>
      <c r="H138" s="71">
        <v>44317</v>
      </c>
      <c r="I138" s="71">
        <v>45047</v>
      </c>
      <c r="J138" s="72">
        <v>14300</v>
      </c>
      <c r="K138" s="73">
        <f t="shared" si="12"/>
        <v>410.41</v>
      </c>
      <c r="L138" s="73">
        <v>0</v>
      </c>
      <c r="M138" s="80">
        <f t="shared" si="13"/>
        <v>434.72</v>
      </c>
      <c r="N138" s="73">
        <v>0</v>
      </c>
      <c r="O138" s="80">
        <f t="shared" si="14"/>
        <v>13454.87</v>
      </c>
      <c r="P138" s="31">
        <v>15</v>
      </c>
    </row>
    <row r="139" spans="1:16" ht="15.75" customHeight="1" x14ac:dyDescent="0.25">
      <c r="A139" s="48">
        <v>131</v>
      </c>
      <c r="B139" s="69" t="s">
        <v>294</v>
      </c>
      <c r="C139" s="69" t="s">
        <v>295</v>
      </c>
      <c r="D139" s="48" t="s">
        <v>29</v>
      </c>
      <c r="E139" s="70" t="s">
        <v>280</v>
      </c>
      <c r="F139" s="69" t="s">
        <v>1583</v>
      </c>
      <c r="G139" s="77" t="s">
        <v>31</v>
      </c>
      <c r="H139" s="71">
        <v>44256</v>
      </c>
      <c r="I139" s="71">
        <v>45170</v>
      </c>
      <c r="J139" s="72">
        <v>14300</v>
      </c>
      <c r="K139" s="73">
        <f t="shared" si="12"/>
        <v>410.41</v>
      </c>
      <c r="L139" s="73">
        <v>0</v>
      </c>
      <c r="M139" s="80">
        <f t="shared" si="13"/>
        <v>434.72</v>
      </c>
      <c r="N139" s="73">
        <v>0</v>
      </c>
      <c r="O139" s="80">
        <f t="shared" si="14"/>
        <v>13454.87</v>
      </c>
      <c r="P139" s="31">
        <v>154</v>
      </c>
    </row>
    <row r="140" spans="1:16" ht="15.75" customHeight="1" x14ac:dyDescent="0.25">
      <c r="A140" s="48">
        <v>132</v>
      </c>
      <c r="B140" s="69" t="s">
        <v>296</v>
      </c>
      <c r="C140" s="69" t="s">
        <v>297</v>
      </c>
      <c r="D140" s="48" t="s">
        <v>29</v>
      </c>
      <c r="E140" s="70" t="s">
        <v>280</v>
      </c>
      <c r="F140" s="69" t="s">
        <v>1583</v>
      </c>
      <c r="G140" s="77" t="s">
        <v>31</v>
      </c>
      <c r="H140" s="71">
        <v>44256</v>
      </c>
      <c r="I140" s="71">
        <v>45170</v>
      </c>
      <c r="J140" s="72">
        <v>14300</v>
      </c>
      <c r="K140" s="73">
        <f t="shared" si="12"/>
        <v>410.41</v>
      </c>
      <c r="L140" s="73">
        <v>0</v>
      </c>
      <c r="M140" s="80">
        <f t="shared" si="13"/>
        <v>434.72</v>
      </c>
      <c r="N140" s="73">
        <v>0</v>
      </c>
      <c r="O140" s="80">
        <f t="shared" si="14"/>
        <v>13454.87</v>
      </c>
      <c r="P140" s="31">
        <v>156</v>
      </c>
    </row>
    <row r="141" spans="1:16" ht="21" customHeight="1" x14ac:dyDescent="0.25">
      <c r="A141" s="48">
        <v>133</v>
      </c>
      <c r="B141" s="69" t="s">
        <v>298</v>
      </c>
      <c r="C141" s="69" t="s">
        <v>299</v>
      </c>
      <c r="D141" s="48" t="s">
        <v>29</v>
      </c>
      <c r="E141" s="70" t="s">
        <v>280</v>
      </c>
      <c r="F141" s="69" t="s">
        <v>1583</v>
      </c>
      <c r="G141" s="77" t="s">
        <v>31</v>
      </c>
      <c r="H141" s="71">
        <v>44470</v>
      </c>
      <c r="I141" s="71">
        <v>45200</v>
      </c>
      <c r="J141" s="72">
        <v>14300</v>
      </c>
      <c r="K141" s="73">
        <f t="shared" si="12"/>
        <v>410.41</v>
      </c>
      <c r="L141" s="73">
        <v>0</v>
      </c>
      <c r="M141" s="80">
        <f t="shared" si="13"/>
        <v>434.72</v>
      </c>
      <c r="N141" s="73">
        <v>1148</v>
      </c>
      <c r="O141" s="80">
        <f t="shared" si="14"/>
        <v>12306.87</v>
      </c>
      <c r="P141" s="31">
        <v>98</v>
      </c>
    </row>
    <row r="142" spans="1:16" ht="15.75" customHeight="1" x14ac:dyDescent="0.25">
      <c r="A142" s="48">
        <v>134</v>
      </c>
      <c r="B142" s="69" t="s">
        <v>300</v>
      </c>
      <c r="C142" s="69" t="s">
        <v>301</v>
      </c>
      <c r="D142" s="48" t="s">
        <v>29</v>
      </c>
      <c r="E142" s="70" t="s">
        <v>280</v>
      </c>
      <c r="F142" s="69" t="s">
        <v>1583</v>
      </c>
      <c r="G142" s="77" t="s">
        <v>31</v>
      </c>
      <c r="H142" s="71">
        <v>44470</v>
      </c>
      <c r="I142" s="71">
        <v>45200</v>
      </c>
      <c r="J142" s="72">
        <v>14300</v>
      </c>
      <c r="K142" s="73">
        <f t="shared" si="12"/>
        <v>410.41</v>
      </c>
      <c r="L142" s="73">
        <v>0</v>
      </c>
      <c r="M142" s="80">
        <f t="shared" si="13"/>
        <v>434.72</v>
      </c>
      <c r="N142" s="73">
        <v>0</v>
      </c>
      <c r="O142" s="80">
        <f t="shared" si="14"/>
        <v>13454.87</v>
      </c>
      <c r="P142" s="31">
        <v>99</v>
      </c>
    </row>
    <row r="143" spans="1:16" ht="15.75" customHeight="1" x14ac:dyDescent="0.25">
      <c r="A143" s="48">
        <v>135</v>
      </c>
      <c r="B143" s="69" t="s">
        <v>302</v>
      </c>
      <c r="C143" s="69" t="s">
        <v>303</v>
      </c>
      <c r="D143" s="48" t="s">
        <v>29</v>
      </c>
      <c r="E143" s="70" t="s">
        <v>280</v>
      </c>
      <c r="F143" s="69" t="s">
        <v>1583</v>
      </c>
      <c r="G143" s="48" t="s">
        <v>27</v>
      </c>
      <c r="H143" s="71">
        <v>45078</v>
      </c>
      <c r="I143" s="48" t="s">
        <v>28</v>
      </c>
      <c r="J143" s="72">
        <v>14300</v>
      </c>
      <c r="K143" s="73">
        <f t="shared" si="12"/>
        <v>410.41</v>
      </c>
      <c r="L143" s="73">
        <v>0</v>
      </c>
      <c r="M143" s="73">
        <f t="shared" si="13"/>
        <v>434.72</v>
      </c>
      <c r="N143" s="73">
        <v>0</v>
      </c>
      <c r="O143" s="73">
        <f t="shared" si="14"/>
        <v>13454.87</v>
      </c>
      <c r="P143" s="31">
        <v>287</v>
      </c>
    </row>
    <row r="144" spans="1:16" ht="15.75" customHeight="1" x14ac:dyDescent="0.25">
      <c r="A144" s="48">
        <v>136</v>
      </c>
      <c r="B144" s="69" t="s">
        <v>304</v>
      </c>
      <c r="C144" s="69" t="s">
        <v>305</v>
      </c>
      <c r="D144" s="48" t="s">
        <v>29</v>
      </c>
      <c r="E144" s="70" t="s">
        <v>306</v>
      </c>
      <c r="F144" s="69" t="s">
        <v>1583</v>
      </c>
      <c r="G144" s="48" t="s">
        <v>27</v>
      </c>
      <c r="H144" s="71">
        <v>43647</v>
      </c>
      <c r="I144" s="48" t="s">
        <v>28</v>
      </c>
      <c r="J144" s="72">
        <v>14300</v>
      </c>
      <c r="K144" s="73">
        <f t="shared" si="12"/>
        <v>410.41</v>
      </c>
      <c r="L144" s="73">
        <v>0</v>
      </c>
      <c r="M144" s="73">
        <f t="shared" si="13"/>
        <v>434.72</v>
      </c>
      <c r="N144" s="73">
        <v>10425.26</v>
      </c>
      <c r="O144" s="73">
        <f t="shared" si="14"/>
        <v>3029.6100000000006</v>
      </c>
      <c r="P144" s="31">
        <v>174</v>
      </c>
    </row>
    <row r="145" spans="1:16" ht="15.75" customHeight="1" x14ac:dyDescent="0.25">
      <c r="A145" s="48">
        <v>137</v>
      </c>
      <c r="B145" s="104" t="s">
        <v>1556</v>
      </c>
      <c r="C145" s="85" t="s">
        <v>1557</v>
      </c>
      <c r="D145" s="48" t="s">
        <v>26</v>
      </c>
      <c r="E145" s="70" t="s">
        <v>306</v>
      </c>
      <c r="F145" s="69" t="s">
        <v>1583</v>
      </c>
      <c r="G145" s="48" t="s">
        <v>27</v>
      </c>
      <c r="H145" s="71">
        <v>39539</v>
      </c>
      <c r="I145" s="48" t="s">
        <v>28</v>
      </c>
      <c r="J145" s="72">
        <v>17100</v>
      </c>
      <c r="K145" s="73">
        <f t="shared" si="12"/>
        <v>490.77</v>
      </c>
      <c r="L145" s="73">
        <v>0</v>
      </c>
      <c r="M145" s="73">
        <f t="shared" si="13"/>
        <v>519.84</v>
      </c>
      <c r="N145" s="73">
        <v>0</v>
      </c>
      <c r="O145" s="73">
        <f t="shared" si="14"/>
        <v>16089.39</v>
      </c>
      <c r="P145" s="31">
        <v>191</v>
      </c>
    </row>
    <row r="146" spans="1:16" ht="15.75" customHeight="1" x14ac:dyDescent="0.25">
      <c r="A146" s="48">
        <v>138</v>
      </c>
      <c r="B146" s="69" t="s">
        <v>307</v>
      </c>
      <c r="C146" s="69" t="s">
        <v>308</v>
      </c>
      <c r="D146" s="48" t="s">
        <v>29</v>
      </c>
      <c r="E146" s="70" t="s">
        <v>306</v>
      </c>
      <c r="F146" s="69" t="s">
        <v>1583</v>
      </c>
      <c r="G146" s="48" t="s">
        <v>27</v>
      </c>
      <c r="H146" s="71">
        <v>39508</v>
      </c>
      <c r="I146" s="48" t="s">
        <v>28</v>
      </c>
      <c r="J146" s="72">
        <v>14300</v>
      </c>
      <c r="K146" s="73">
        <f t="shared" si="12"/>
        <v>410.41</v>
      </c>
      <c r="L146" s="73">
        <v>0</v>
      </c>
      <c r="M146" s="73">
        <f t="shared" si="13"/>
        <v>434.72</v>
      </c>
      <c r="N146" s="73">
        <v>1100</v>
      </c>
      <c r="O146" s="73">
        <f t="shared" si="14"/>
        <v>12354.87</v>
      </c>
      <c r="P146" s="31">
        <v>366</v>
      </c>
    </row>
    <row r="147" spans="1:16" ht="15.75" customHeight="1" x14ac:dyDescent="0.25">
      <c r="A147" s="48">
        <v>139</v>
      </c>
      <c r="B147" s="69" t="s">
        <v>309</v>
      </c>
      <c r="C147" s="69" t="s">
        <v>310</v>
      </c>
      <c r="D147" s="48" t="s">
        <v>29</v>
      </c>
      <c r="E147" s="70" t="s">
        <v>306</v>
      </c>
      <c r="F147" s="69" t="s">
        <v>1583</v>
      </c>
      <c r="G147" s="48" t="s">
        <v>27</v>
      </c>
      <c r="H147" s="71">
        <v>39624</v>
      </c>
      <c r="I147" s="48" t="s">
        <v>28</v>
      </c>
      <c r="J147" s="72">
        <v>14300</v>
      </c>
      <c r="K147" s="73">
        <f t="shared" si="12"/>
        <v>410.41</v>
      </c>
      <c r="L147" s="73">
        <v>0</v>
      </c>
      <c r="M147" s="73">
        <f t="shared" si="13"/>
        <v>434.72</v>
      </c>
      <c r="N147" s="73">
        <v>0</v>
      </c>
      <c r="O147" s="73">
        <f t="shared" si="14"/>
        <v>13454.87</v>
      </c>
      <c r="P147" s="31">
        <v>367</v>
      </c>
    </row>
    <row r="148" spans="1:16" ht="15.75" customHeight="1" x14ac:dyDescent="0.25">
      <c r="A148" s="48">
        <v>140</v>
      </c>
      <c r="B148" s="69" t="s">
        <v>311</v>
      </c>
      <c r="C148" s="69" t="s">
        <v>312</v>
      </c>
      <c r="D148" s="48" t="s">
        <v>29</v>
      </c>
      <c r="E148" s="70" t="s">
        <v>306</v>
      </c>
      <c r="F148" s="69" t="s">
        <v>1583</v>
      </c>
      <c r="G148" s="48" t="s">
        <v>27</v>
      </c>
      <c r="H148" s="71">
        <v>39624</v>
      </c>
      <c r="I148" s="48" t="s">
        <v>28</v>
      </c>
      <c r="J148" s="72">
        <v>14300</v>
      </c>
      <c r="K148" s="73">
        <f t="shared" si="12"/>
        <v>410.41</v>
      </c>
      <c r="L148" s="73">
        <v>0</v>
      </c>
      <c r="M148" s="73">
        <f t="shared" si="13"/>
        <v>434.72</v>
      </c>
      <c r="N148" s="73">
        <v>2917.1</v>
      </c>
      <c r="O148" s="73">
        <f t="shared" si="14"/>
        <v>10537.77</v>
      </c>
      <c r="P148" s="31">
        <v>368</v>
      </c>
    </row>
    <row r="149" spans="1:16" ht="15.75" customHeight="1" x14ac:dyDescent="0.25">
      <c r="A149" s="48">
        <v>141</v>
      </c>
      <c r="B149" s="69" t="s">
        <v>313</v>
      </c>
      <c r="C149" s="69" t="s">
        <v>314</v>
      </c>
      <c r="D149" s="48" t="s">
        <v>26</v>
      </c>
      <c r="E149" s="70" t="s">
        <v>306</v>
      </c>
      <c r="F149" s="69" t="s">
        <v>1583</v>
      </c>
      <c r="G149" s="48" t="s">
        <v>27</v>
      </c>
      <c r="H149" s="71">
        <v>39661</v>
      </c>
      <c r="I149" s="48" t="s">
        <v>28</v>
      </c>
      <c r="J149" s="72">
        <v>14300</v>
      </c>
      <c r="K149" s="73">
        <f t="shared" si="12"/>
        <v>410.41</v>
      </c>
      <c r="L149" s="73">
        <v>0</v>
      </c>
      <c r="M149" s="73">
        <f t="shared" si="13"/>
        <v>434.72</v>
      </c>
      <c r="N149" s="73">
        <v>5748.35</v>
      </c>
      <c r="O149" s="73">
        <f t="shared" si="14"/>
        <v>7706.52</v>
      </c>
      <c r="P149" s="31">
        <v>369</v>
      </c>
    </row>
    <row r="150" spans="1:16" ht="15.75" customHeight="1" x14ac:dyDescent="0.25">
      <c r="A150" s="48">
        <v>142</v>
      </c>
      <c r="B150" s="69" t="s">
        <v>315</v>
      </c>
      <c r="C150" s="69" t="s">
        <v>316</v>
      </c>
      <c r="D150" s="48" t="s">
        <v>26</v>
      </c>
      <c r="E150" s="70" t="s">
        <v>306</v>
      </c>
      <c r="F150" s="69" t="s">
        <v>1583</v>
      </c>
      <c r="G150" s="48" t="s">
        <v>27</v>
      </c>
      <c r="H150" s="71">
        <v>39661</v>
      </c>
      <c r="I150" s="48" t="s">
        <v>28</v>
      </c>
      <c r="J150" s="72">
        <v>15500</v>
      </c>
      <c r="K150" s="73">
        <f t="shared" si="12"/>
        <v>444.85</v>
      </c>
      <c r="L150" s="73">
        <v>0</v>
      </c>
      <c r="M150" s="73">
        <f t="shared" si="13"/>
        <v>471.2</v>
      </c>
      <c r="N150" s="73">
        <v>8220.74</v>
      </c>
      <c r="O150" s="73">
        <f t="shared" si="14"/>
        <v>6363.2099999999991</v>
      </c>
      <c r="P150" s="31">
        <v>370</v>
      </c>
    </row>
    <row r="151" spans="1:16" ht="15.75" customHeight="1" x14ac:dyDescent="0.25">
      <c r="A151" s="48">
        <v>143</v>
      </c>
      <c r="B151" s="69" t="s">
        <v>317</v>
      </c>
      <c r="C151" s="69" t="s">
        <v>318</v>
      </c>
      <c r="D151" s="48" t="s">
        <v>29</v>
      </c>
      <c r="E151" s="70" t="s">
        <v>306</v>
      </c>
      <c r="F151" s="69" t="s">
        <v>1583</v>
      </c>
      <c r="G151" s="48" t="s">
        <v>27</v>
      </c>
      <c r="H151" s="71">
        <v>39729</v>
      </c>
      <c r="I151" s="48" t="s">
        <v>28</v>
      </c>
      <c r="J151" s="72">
        <v>14300</v>
      </c>
      <c r="K151" s="73">
        <f t="shared" si="12"/>
        <v>410.41</v>
      </c>
      <c r="L151" s="73">
        <v>0</v>
      </c>
      <c r="M151" s="73">
        <f t="shared" si="13"/>
        <v>434.72</v>
      </c>
      <c r="N151" s="73">
        <v>0</v>
      </c>
      <c r="O151" s="73">
        <f t="shared" si="14"/>
        <v>13454.87</v>
      </c>
      <c r="P151" s="31">
        <v>371</v>
      </c>
    </row>
    <row r="152" spans="1:16" ht="15.75" customHeight="1" x14ac:dyDescent="0.25">
      <c r="A152" s="48">
        <v>144</v>
      </c>
      <c r="B152" s="69" t="s">
        <v>319</v>
      </c>
      <c r="C152" s="69" t="s">
        <v>320</v>
      </c>
      <c r="D152" s="48" t="s">
        <v>29</v>
      </c>
      <c r="E152" s="70" t="s">
        <v>306</v>
      </c>
      <c r="F152" s="69" t="s">
        <v>1583</v>
      </c>
      <c r="G152" s="48" t="s">
        <v>27</v>
      </c>
      <c r="H152" s="71">
        <v>39729</v>
      </c>
      <c r="I152" s="48" t="s">
        <v>28</v>
      </c>
      <c r="J152" s="72">
        <v>14300</v>
      </c>
      <c r="K152" s="73">
        <f t="shared" si="12"/>
        <v>410.41</v>
      </c>
      <c r="L152" s="73">
        <v>0</v>
      </c>
      <c r="M152" s="73">
        <f t="shared" si="13"/>
        <v>434.72</v>
      </c>
      <c r="N152" s="73">
        <v>0</v>
      </c>
      <c r="O152" s="73">
        <f t="shared" si="14"/>
        <v>13454.87</v>
      </c>
      <c r="P152" s="31">
        <v>372</v>
      </c>
    </row>
    <row r="153" spans="1:16" ht="15.75" customHeight="1" x14ac:dyDescent="0.25">
      <c r="A153" s="48">
        <v>145</v>
      </c>
      <c r="B153" s="69" t="s">
        <v>241</v>
      </c>
      <c r="C153" s="69" t="s">
        <v>321</v>
      </c>
      <c r="D153" s="48" t="s">
        <v>29</v>
      </c>
      <c r="E153" s="70" t="s">
        <v>306</v>
      </c>
      <c r="F153" s="69" t="s">
        <v>1583</v>
      </c>
      <c r="G153" s="48" t="s">
        <v>27</v>
      </c>
      <c r="H153" s="71">
        <v>39828</v>
      </c>
      <c r="I153" s="48" t="s">
        <v>28</v>
      </c>
      <c r="J153" s="72">
        <v>14300</v>
      </c>
      <c r="K153" s="73">
        <f t="shared" si="12"/>
        <v>410.41</v>
      </c>
      <c r="L153" s="73">
        <v>0</v>
      </c>
      <c r="M153" s="73">
        <f t="shared" si="13"/>
        <v>434.72</v>
      </c>
      <c r="N153" s="73">
        <v>9456.7000000000007</v>
      </c>
      <c r="O153" s="73">
        <f t="shared" si="14"/>
        <v>3998.17</v>
      </c>
      <c r="P153" s="31">
        <v>373</v>
      </c>
    </row>
    <row r="154" spans="1:16" ht="15.75" customHeight="1" x14ac:dyDescent="0.25">
      <c r="A154" s="48">
        <v>146</v>
      </c>
      <c r="B154" s="69" t="s">
        <v>241</v>
      </c>
      <c r="C154" s="69" t="s">
        <v>324</v>
      </c>
      <c r="D154" s="48" t="s">
        <v>29</v>
      </c>
      <c r="E154" s="70" t="s">
        <v>306</v>
      </c>
      <c r="F154" s="69" t="s">
        <v>1583</v>
      </c>
      <c r="G154" s="48" t="s">
        <v>27</v>
      </c>
      <c r="H154" s="71">
        <v>40092</v>
      </c>
      <c r="I154" s="48" t="s">
        <v>28</v>
      </c>
      <c r="J154" s="72">
        <v>14300</v>
      </c>
      <c r="K154" s="73">
        <f t="shared" si="12"/>
        <v>410.41</v>
      </c>
      <c r="L154" s="73">
        <v>0</v>
      </c>
      <c r="M154" s="73">
        <f t="shared" si="13"/>
        <v>434.72</v>
      </c>
      <c r="N154" s="73">
        <v>1500</v>
      </c>
      <c r="O154" s="73">
        <f t="shared" si="14"/>
        <v>11954.87</v>
      </c>
      <c r="P154" s="31">
        <v>375</v>
      </c>
    </row>
    <row r="155" spans="1:16" ht="15.75" customHeight="1" x14ac:dyDescent="0.25">
      <c r="A155" s="48">
        <v>147</v>
      </c>
      <c r="B155" s="69" t="s">
        <v>325</v>
      </c>
      <c r="C155" s="69" t="s">
        <v>326</v>
      </c>
      <c r="D155" s="48" t="s">
        <v>29</v>
      </c>
      <c r="E155" s="70" t="s">
        <v>306</v>
      </c>
      <c r="F155" s="69" t="s">
        <v>1583</v>
      </c>
      <c r="G155" s="48" t="s">
        <v>27</v>
      </c>
      <c r="H155" s="71">
        <v>40123</v>
      </c>
      <c r="I155" s="48" t="s">
        <v>28</v>
      </c>
      <c r="J155" s="72">
        <v>14300</v>
      </c>
      <c r="K155" s="73">
        <f t="shared" si="12"/>
        <v>410.41</v>
      </c>
      <c r="L155" s="73">
        <v>0</v>
      </c>
      <c r="M155" s="73">
        <f t="shared" si="13"/>
        <v>434.72</v>
      </c>
      <c r="N155" s="73">
        <v>600</v>
      </c>
      <c r="O155" s="73">
        <f t="shared" si="14"/>
        <v>12854.87</v>
      </c>
      <c r="P155" s="31">
        <v>376</v>
      </c>
    </row>
    <row r="156" spans="1:16" ht="15.75" customHeight="1" x14ac:dyDescent="0.25">
      <c r="A156" s="48">
        <v>148</v>
      </c>
      <c r="B156" s="69" t="s">
        <v>327</v>
      </c>
      <c r="C156" s="69" t="s">
        <v>328</v>
      </c>
      <c r="D156" s="48" t="s">
        <v>29</v>
      </c>
      <c r="E156" s="70" t="s">
        <v>306</v>
      </c>
      <c r="F156" s="69" t="s">
        <v>1583</v>
      </c>
      <c r="G156" s="48" t="s">
        <v>27</v>
      </c>
      <c r="H156" s="71">
        <v>40402</v>
      </c>
      <c r="I156" s="48" t="s">
        <v>28</v>
      </c>
      <c r="J156" s="72">
        <v>14300</v>
      </c>
      <c r="K156" s="73">
        <f t="shared" si="12"/>
        <v>410.41</v>
      </c>
      <c r="L156" s="73">
        <v>0</v>
      </c>
      <c r="M156" s="73">
        <f t="shared" si="13"/>
        <v>434.72</v>
      </c>
      <c r="N156" s="73">
        <v>0</v>
      </c>
      <c r="O156" s="73">
        <f t="shared" si="14"/>
        <v>13454.87</v>
      </c>
      <c r="P156" s="31">
        <v>378</v>
      </c>
    </row>
    <row r="157" spans="1:16" ht="15.75" customHeight="1" x14ac:dyDescent="0.25">
      <c r="A157" s="48">
        <v>149</v>
      </c>
      <c r="B157" s="69" t="s">
        <v>329</v>
      </c>
      <c r="C157" s="69" t="s">
        <v>330</v>
      </c>
      <c r="D157" s="48" t="s">
        <v>29</v>
      </c>
      <c r="E157" s="70" t="s">
        <v>306</v>
      </c>
      <c r="F157" s="69" t="s">
        <v>1583</v>
      </c>
      <c r="G157" s="48" t="s">
        <v>27</v>
      </c>
      <c r="H157" s="71">
        <v>40456</v>
      </c>
      <c r="I157" s="48" t="s">
        <v>28</v>
      </c>
      <c r="J157" s="72">
        <v>14300</v>
      </c>
      <c r="K157" s="73">
        <f t="shared" si="12"/>
        <v>410.41</v>
      </c>
      <c r="L157" s="73">
        <v>0</v>
      </c>
      <c r="M157" s="73">
        <f t="shared" si="13"/>
        <v>434.72</v>
      </c>
      <c r="N157" s="73">
        <v>7532.48</v>
      </c>
      <c r="O157" s="73">
        <f t="shared" si="14"/>
        <v>5922.3900000000012</v>
      </c>
      <c r="P157" s="31">
        <v>379</v>
      </c>
    </row>
    <row r="158" spans="1:16" ht="15.75" customHeight="1" x14ac:dyDescent="0.25">
      <c r="A158" s="48">
        <v>150</v>
      </c>
      <c r="B158" s="69" t="s">
        <v>331</v>
      </c>
      <c r="C158" s="69" t="s">
        <v>332</v>
      </c>
      <c r="D158" s="48" t="s">
        <v>26</v>
      </c>
      <c r="E158" s="70" t="s">
        <v>306</v>
      </c>
      <c r="F158" s="69" t="s">
        <v>1583</v>
      </c>
      <c r="G158" s="48" t="s">
        <v>27</v>
      </c>
      <c r="H158" s="71">
        <v>40834</v>
      </c>
      <c r="I158" s="48" t="s">
        <v>28</v>
      </c>
      <c r="J158" s="72">
        <v>14300</v>
      </c>
      <c r="K158" s="73">
        <f t="shared" si="12"/>
        <v>410.41</v>
      </c>
      <c r="L158" s="73">
        <v>0</v>
      </c>
      <c r="M158" s="73">
        <f t="shared" si="13"/>
        <v>434.72</v>
      </c>
      <c r="N158" s="73">
        <v>0</v>
      </c>
      <c r="O158" s="73">
        <f t="shared" si="14"/>
        <v>13454.87</v>
      </c>
      <c r="P158" s="31">
        <v>380</v>
      </c>
    </row>
    <row r="159" spans="1:16" ht="15.75" customHeight="1" x14ac:dyDescent="0.25">
      <c r="A159" s="48">
        <v>151</v>
      </c>
      <c r="B159" s="69" t="s">
        <v>333</v>
      </c>
      <c r="C159" s="69" t="s">
        <v>334</v>
      </c>
      <c r="D159" s="48" t="s">
        <v>26</v>
      </c>
      <c r="E159" s="70" t="s">
        <v>306</v>
      </c>
      <c r="F159" s="69" t="s">
        <v>1583</v>
      </c>
      <c r="G159" s="48" t="s">
        <v>27</v>
      </c>
      <c r="H159" s="71">
        <v>40625</v>
      </c>
      <c r="I159" s="48" t="s">
        <v>28</v>
      </c>
      <c r="J159" s="72">
        <v>14300</v>
      </c>
      <c r="K159" s="73">
        <f t="shared" si="12"/>
        <v>410.41</v>
      </c>
      <c r="L159" s="73">
        <v>0</v>
      </c>
      <c r="M159" s="73">
        <f t="shared" si="13"/>
        <v>434.72</v>
      </c>
      <c r="N159" s="73">
        <v>6248.93</v>
      </c>
      <c r="O159" s="73">
        <f t="shared" si="14"/>
        <v>7205.9400000000005</v>
      </c>
      <c r="P159" s="31">
        <v>381</v>
      </c>
    </row>
    <row r="160" spans="1:16" ht="15.75" customHeight="1" x14ac:dyDescent="0.25">
      <c r="A160" s="48">
        <v>152</v>
      </c>
      <c r="B160" s="69" t="s">
        <v>335</v>
      </c>
      <c r="C160" s="69" t="s">
        <v>336</v>
      </c>
      <c r="D160" s="48" t="s">
        <v>29</v>
      </c>
      <c r="E160" s="70" t="s">
        <v>306</v>
      </c>
      <c r="F160" s="69" t="s">
        <v>1583</v>
      </c>
      <c r="G160" s="48" t="s">
        <v>27</v>
      </c>
      <c r="H160" s="71">
        <v>41306</v>
      </c>
      <c r="I160" s="48" t="s">
        <v>28</v>
      </c>
      <c r="J160" s="72">
        <v>14300</v>
      </c>
      <c r="K160" s="73">
        <f t="shared" si="12"/>
        <v>410.41</v>
      </c>
      <c r="L160" s="73">
        <v>0</v>
      </c>
      <c r="M160" s="73">
        <f t="shared" si="13"/>
        <v>434.72</v>
      </c>
      <c r="N160" s="73">
        <v>0</v>
      </c>
      <c r="O160" s="73">
        <f t="shared" si="14"/>
        <v>13454.87</v>
      </c>
      <c r="P160" s="31">
        <v>483</v>
      </c>
    </row>
    <row r="161" spans="1:16" ht="15.75" customHeight="1" x14ac:dyDescent="0.25">
      <c r="A161" s="48">
        <v>153</v>
      </c>
      <c r="B161" s="69" t="s">
        <v>337</v>
      </c>
      <c r="C161" s="69" t="s">
        <v>338</v>
      </c>
      <c r="D161" s="48" t="s">
        <v>29</v>
      </c>
      <c r="E161" s="70" t="s">
        <v>306</v>
      </c>
      <c r="F161" s="69" t="s">
        <v>1583</v>
      </c>
      <c r="G161" s="48" t="s">
        <v>27</v>
      </c>
      <c r="H161" s="71">
        <v>41554</v>
      </c>
      <c r="I161" s="48" t="s">
        <v>28</v>
      </c>
      <c r="J161" s="72">
        <v>14300</v>
      </c>
      <c r="K161" s="73">
        <f t="shared" si="12"/>
        <v>410.41</v>
      </c>
      <c r="L161" s="73">
        <v>0</v>
      </c>
      <c r="M161" s="73">
        <f t="shared" si="13"/>
        <v>434.72</v>
      </c>
      <c r="N161" s="73">
        <v>0</v>
      </c>
      <c r="O161" s="73">
        <f t="shared" si="14"/>
        <v>13454.87</v>
      </c>
      <c r="P161" s="31">
        <v>495</v>
      </c>
    </row>
    <row r="162" spans="1:16" ht="15.75" customHeight="1" x14ac:dyDescent="0.25">
      <c r="A162" s="48">
        <v>154</v>
      </c>
      <c r="B162" s="69" t="s">
        <v>339</v>
      </c>
      <c r="C162" s="69" t="s">
        <v>340</v>
      </c>
      <c r="D162" s="48" t="s">
        <v>29</v>
      </c>
      <c r="E162" s="70" t="s">
        <v>306</v>
      </c>
      <c r="F162" s="69" t="s">
        <v>1583</v>
      </c>
      <c r="G162" s="48" t="s">
        <v>27</v>
      </c>
      <c r="H162" s="71">
        <v>41760</v>
      </c>
      <c r="I162" s="48" t="s">
        <v>28</v>
      </c>
      <c r="J162" s="72">
        <v>14300</v>
      </c>
      <c r="K162" s="73">
        <f t="shared" si="12"/>
        <v>410.41</v>
      </c>
      <c r="L162" s="73">
        <v>0</v>
      </c>
      <c r="M162" s="73">
        <f t="shared" si="13"/>
        <v>434.72</v>
      </c>
      <c r="N162" s="73">
        <v>0</v>
      </c>
      <c r="O162" s="73">
        <f t="shared" si="14"/>
        <v>13454.87</v>
      </c>
      <c r="P162" s="31">
        <v>504</v>
      </c>
    </row>
    <row r="163" spans="1:16" ht="15.75" customHeight="1" x14ac:dyDescent="0.25">
      <c r="A163" s="48">
        <v>155</v>
      </c>
      <c r="B163" s="69" t="s">
        <v>341</v>
      </c>
      <c r="C163" s="69" t="s">
        <v>342</v>
      </c>
      <c r="D163" s="48" t="s">
        <v>29</v>
      </c>
      <c r="E163" s="70" t="s">
        <v>306</v>
      </c>
      <c r="F163" s="69" t="s">
        <v>1583</v>
      </c>
      <c r="G163" s="48" t="s">
        <v>27</v>
      </c>
      <c r="H163" s="71">
        <v>41841</v>
      </c>
      <c r="I163" s="48" t="s">
        <v>28</v>
      </c>
      <c r="J163" s="72">
        <v>14300</v>
      </c>
      <c r="K163" s="73">
        <f t="shared" si="12"/>
        <v>410.41</v>
      </c>
      <c r="L163" s="73">
        <v>0</v>
      </c>
      <c r="M163" s="73">
        <f t="shared" si="13"/>
        <v>434.72</v>
      </c>
      <c r="N163" s="73">
        <v>0</v>
      </c>
      <c r="O163" s="73">
        <f t="shared" si="14"/>
        <v>13454.87</v>
      </c>
      <c r="P163" s="31">
        <v>505</v>
      </c>
    </row>
    <row r="164" spans="1:16" ht="15.75" customHeight="1" x14ac:dyDescent="0.25">
      <c r="A164" s="48">
        <v>156</v>
      </c>
      <c r="B164" s="69" t="s">
        <v>343</v>
      </c>
      <c r="C164" s="69" t="s">
        <v>344</v>
      </c>
      <c r="D164" s="48" t="s">
        <v>29</v>
      </c>
      <c r="E164" s="70" t="s">
        <v>306</v>
      </c>
      <c r="F164" s="69" t="s">
        <v>1583</v>
      </c>
      <c r="G164" s="48" t="s">
        <v>27</v>
      </c>
      <c r="H164" s="71">
        <v>42493</v>
      </c>
      <c r="I164" s="48" t="s">
        <v>28</v>
      </c>
      <c r="J164" s="72">
        <v>14300</v>
      </c>
      <c r="K164" s="73">
        <f t="shared" si="12"/>
        <v>410.41</v>
      </c>
      <c r="L164" s="73">
        <v>0</v>
      </c>
      <c r="M164" s="73">
        <f t="shared" si="13"/>
        <v>434.72</v>
      </c>
      <c r="N164" s="73">
        <v>7526.76</v>
      </c>
      <c r="O164" s="73">
        <f t="shared" si="14"/>
        <v>5928.1100000000006</v>
      </c>
      <c r="P164" s="31">
        <v>527</v>
      </c>
    </row>
    <row r="165" spans="1:16" ht="15.75" customHeight="1" x14ac:dyDescent="0.25">
      <c r="A165" s="48">
        <v>157</v>
      </c>
      <c r="B165" s="69" t="s">
        <v>35</v>
      </c>
      <c r="C165" s="69" t="s">
        <v>345</v>
      </c>
      <c r="D165" s="48" t="s">
        <v>29</v>
      </c>
      <c r="E165" s="70" t="s">
        <v>306</v>
      </c>
      <c r="F165" s="69" t="s">
        <v>1583</v>
      </c>
      <c r="G165" s="48" t="s">
        <v>27</v>
      </c>
      <c r="H165" s="71">
        <v>43313</v>
      </c>
      <c r="I165" s="48" t="s">
        <v>28</v>
      </c>
      <c r="J165" s="72">
        <v>14300</v>
      </c>
      <c r="K165" s="73">
        <f t="shared" si="12"/>
        <v>410.41</v>
      </c>
      <c r="L165" s="73">
        <v>0</v>
      </c>
      <c r="M165" s="73">
        <f t="shared" si="13"/>
        <v>434.72</v>
      </c>
      <c r="N165" s="73">
        <v>1715.46</v>
      </c>
      <c r="O165" s="73">
        <f t="shared" si="14"/>
        <v>11739.41</v>
      </c>
      <c r="P165" s="31">
        <v>569</v>
      </c>
    </row>
    <row r="166" spans="1:16" ht="15.75" customHeight="1" x14ac:dyDescent="0.25">
      <c r="A166" s="48">
        <v>158</v>
      </c>
      <c r="B166" s="69" t="s">
        <v>346</v>
      </c>
      <c r="C166" s="69" t="s">
        <v>347</v>
      </c>
      <c r="D166" s="48" t="s">
        <v>26</v>
      </c>
      <c r="E166" s="70" t="s">
        <v>306</v>
      </c>
      <c r="F166" s="69" t="s">
        <v>1583</v>
      </c>
      <c r="G166" s="48" t="s">
        <v>27</v>
      </c>
      <c r="H166" s="71">
        <v>43313</v>
      </c>
      <c r="I166" s="48" t="s">
        <v>28</v>
      </c>
      <c r="J166" s="72">
        <v>14300</v>
      </c>
      <c r="K166" s="73">
        <f t="shared" si="12"/>
        <v>410.41</v>
      </c>
      <c r="L166" s="73">
        <v>0</v>
      </c>
      <c r="M166" s="73">
        <f t="shared" si="13"/>
        <v>434.72</v>
      </c>
      <c r="N166" s="73">
        <v>600</v>
      </c>
      <c r="O166" s="73">
        <f t="shared" si="14"/>
        <v>12854.87</v>
      </c>
      <c r="P166" s="31">
        <v>572</v>
      </c>
    </row>
    <row r="167" spans="1:16" ht="15.75" customHeight="1" x14ac:dyDescent="0.25">
      <c r="A167" s="48">
        <v>159</v>
      </c>
      <c r="B167" s="69" t="s">
        <v>348</v>
      </c>
      <c r="C167" s="69" t="s">
        <v>349</v>
      </c>
      <c r="D167" s="48" t="s">
        <v>29</v>
      </c>
      <c r="E167" s="70" t="s">
        <v>306</v>
      </c>
      <c r="F167" s="69" t="s">
        <v>1583</v>
      </c>
      <c r="G167" s="48" t="s">
        <v>27</v>
      </c>
      <c r="H167" s="71">
        <v>43313</v>
      </c>
      <c r="I167" s="48" t="s">
        <v>28</v>
      </c>
      <c r="J167" s="72">
        <v>14300</v>
      </c>
      <c r="K167" s="73">
        <f t="shared" si="12"/>
        <v>410.41</v>
      </c>
      <c r="L167" s="73">
        <v>0</v>
      </c>
      <c r="M167" s="73">
        <f t="shared" si="13"/>
        <v>434.72</v>
      </c>
      <c r="N167" s="73">
        <v>1148</v>
      </c>
      <c r="O167" s="73">
        <f t="shared" si="14"/>
        <v>12306.87</v>
      </c>
      <c r="P167" s="31">
        <v>574</v>
      </c>
    </row>
    <row r="168" spans="1:16" ht="27" customHeight="1" x14ac:dyDescent="0.25">
      <c r="A168" s="48">
        <v>160</v>
      </c>
      <c r="B168" s="69" t="s">
        <v>350</v>
      </c>
      <c r="C168" s="69" t="s">
        <v>351</v>
      </c>
      <c r="D168" s="48" t="s">
        <v>29</v>
      </c>
      <c r="E168" s="70" t="s">
        <v>306</v>
      </c>
      <c r="F168" s="69" t="s">
        <v>1583</v>
      </c>
      <c r="G168" s="48" t="s">
        <v>27</v>
      </c>
      <c r="H168" s="71">
        <v>43739</v>
      </c>
      <c r="I168" s="48" t="s">
        <v>28</v>
      </c>
      <c r="J168" s="72">
        <v>14300</v>
      </c>
      <c r="K168" s="73">
        <f t="shared" si="12"/>
        <v>410.41</v>
      </c>
      <c r="L168" s="73">
        <v>0</v>
      </c>
      <c r="M168" s="73">
        <f t="shared" si="13"/>
        <v>434.72</v>
      </c>
      <c r="N168" s="73">
        <v>1148</v>
      </c>
      <c r="O168" s="73">
        <f t="shared" si="14"/>
        <v>12306.87</v>
      </c>
      <c r="P168" s="31">
        <v>621</v>
      </c>
    </row>
    <row r="169" spans="1:16" ht="15.75" customHeight="1" x14ac:dyDescent="0.25">
      <c r="A169" s="48">
        <v>161</v>
      </c>
      <c r="B169" s="69" t="s">
        <v>352</v>
      </c>
      <c r="C169" s="69" t="s">
        <v>353</v>
      </c>
      <c r="D169" s="48" t="s">
        <v>29</v>
      </c>
      <c r="E169" s="70" t="s">
        <v>306</v>
      </c>
      <c r="F169" s="69" t="s">
        <v>1583</v>
      </c>
      <c r="G169" s="48" t="s">
        <v>27</v>
      </c>
      <c r="H169" s="71">
        <v>43739</v>
      </c>
      <c r="I169" s="48" t="s">
        <v>28</v>
      </c>
      <c r="J169" s="72">
        <v>14300</v>
      </c>
      <c r="K169" s="73">
        <f t="shared" ref="K169:K180" si="15">+J169*2.87%</f>
        <v>410.41</v>
      </c>
      <c r="L169" s="73">
        <v>0</v>
      </c>
      <c r="M169" s="73">
        <f t="shared" ref="M169:M180" si="16">+J169*3.04%</f>
        <v>434.72</v>
      </c>
      <c r="N169" s="73">
        <v>2748</v>
      </c>
      <c r="O169" s="73">
        <f t="shared" ref="O169:O180" si="17">+J169-K169-L169-M169-N169</f>
        <v>10706.87</v>
      </c>
      <c r="P169" s="31">
        <v>623</v>
      </c>
    </row>
    <row r="170" spans="1:16" ht="15.75" customHeight="1" x14ac:dyDescent="0.25">
      <c r="A170" s="48">
        <v>162</v>
      </c>
      <c r="B170" s="69" t="s">
        <v>354</v>
      </c>
      <c r="C170" s="69" t="s">
        <v>355</v>
      </c>
      <c r="D170" s="48" t="s">
        <v>26</v>
      </c>
      <c r="E170" s="70" t="s">
        <v>306</v>
      </c>
      <c r="F170" s="69" t="s">
        <v>1583</v>
      </c>
      <c r="G170" s="48" t="s">
        <v>27</v>
      </c>
      <c r="H170" s="71">
        <v>43739</v>
      </c>
      <c r="I170" s="48" t="s">
        <v>28</v>
      </c>
      <c r="J170" s="72">
        <v>14300</v>
      </c>
      <c r="K170" s="73">
        <f t="shared" si="15"/>
        <v>410.41</v>
      </c>
      <c r="L170" s="73">
        <v>0</v>
      </c>
      <c r="M170" s="73">
        <f t="shared" si="16"/>
        <v>434.72</v>
      </c>
      <c r="N170" s="73">
        <v>0</v>
      </c>
      <c r="O170" s="73">
        <f t="shared" si="17"/>
        <v>13454.87</v>
      </c>
      <c r="P170" s="31">
        <v>624</v>
      </c>
    </row>
    <row r="171" spans="1:16" ht="15.75" customHeight="1" x14ac:dyDescent="0.25">
      <c r="A171" s="48">
        <v>163</v>
      </c>
      <c r="B171" s="69" t="s">
        <v>356</v>
      </c>
      <c r="C171" s="69" t="s">
        <v>357</v>
      </c>
      <c r="D171" s="48" t="s">
        <v>29</v>
      </c>
      <c r="E171" s="70" t="s">
        <v>1666</v>
      </c>
      <c r="F171" s="69" t="s">
        <v>1583</v>
      </c>
      <c r="G171" s="48" t="s">
        <v>27</v>
      </c>
      <c r="H171" s="71">
        <v>44805</v>
      </c>
      <c r="I171" s="48" t="s">
        <v>28</v>
      </c>
      <c r="J171" s="72">
        <v>14300</v>
      </c>
      <c r="K171" s="73">
        <f t="shared" si="15"/>
        <v>410.41</v>
      </c>
      <c r="L171" s="73">
        <v>0</v>
      </c>
      <c r="M171" s="73">
        <f t="shared" si="16"/>
        <v>434.72</v>
      </c>
      <c r="N171" s="73">
        <v>6073.45</v>
      </c>
      <c r="O171" s="73">
        <f t="shared" si="17"/>
        <v>7381.420000000001</v>
      </c>
      <c r="P171" s="31">
        <v>181</v>
      </c>
    </row>
    <row r="172" spans="1:16" ht="17.25" customHeight="1" x14ac:dyDescent="0.25">
      <c r="A172" s="48">
        <v>164</v>
      </c>
      <c r="B172" s="69" t="s">
        <v>358</v>
      </c>
      <c r="C172" s="69" t="s">
        <v>359</v>
      </c>
      <c r="D172" s="48" t="s">
        <v>29</v>
      </c>
      <c r="E172" s="70" t="s">
        <v>1666</v>
      </c>
      <c r="F172" s="69" t="s">
        <v>1583</v>
      </c>
      <c r="G172" s="48" t="s">
        <v>27</v>
      </c>
      <c r="H172" s="71">
        <v>44835</v>
      </c>
      <c r="I172" s="48" t="s">
        <v>28</v>
      </c>
      <c r="J172" s="72">
        <v>14300</v>
      </c>
      <c r="K172" s="73">
        <f t="shared" si="15"/>
        <v>410.41</v>
      </c>
      <c r="L172" s="73">
        <v>0</v>
      </c>
      <c r="M172" s="73">
        <f t="shared" si="16"/>
        <v>434.72</v>
      </c>
      <c r="N172" s="73">
        <v>6328.65</v>
      </c>
      <c r="O172" s="73">
        <f t="shared" si="17"/>
        <v>7126.2200000000012</v>
      </c>
      <c r="P172" s="31">
        <v>223</v>
      </c>
    </row>
    <row r="173" spans="1:16" ht="17.25" customHeight="1" x14ac:dyDescent="0.25">
      <c r="A173" s="48">
        <v>165</v>
      </c>
      <c r="B173" s="105" t="s">
        <v>1696</v>
      </c>
      <c r="C173" s="106" t="s">
        <v>1697</v>
      </c>
      <c r="D173" s="48" t="s">
        <v>26</v>
      </c>
      <c r="E173" s="98" t="s">
        <v>1666</v>
      </c>
      <c r="F173" s="69" t="s">
        <v>1583</v>
      </c>
      <c r="G173" s="48" t="s">
        <v>27</v>
      </c>
      <c r="H173" s="71">
        <v>45413</v>
      </c>
      <c r="I173" s="48" t="s">
        <v>28</v>
      </c>
      <c r="J173" s="72">
        <v>14300</v>
      </c>
      <c r="K173" s="73">
        <f t="shared" si="15"/>
        <v>410.41</v>
      </c>
      <c r="L173" s="73">
        <v>0</v>
      </c>
      <c r="M173" s="73">
        <f t="shared" si="16"/>
        <v>434.72</v>
      </c>
      <c r="N173" s="73">
        <v>0</v>
      </c>
      <c r="O173" s="73">
        <f t="shared" si="17"/>
        <v>13454.87</v>
      </c>
      <c r="P173" s="31">
        <v>273</v>
      </c>
    </row>
    <row r="174" spans="1:16" ht="17.25" customHeight="1" x14ac:dyDescent="0.25">
      <c r="A174" s="48">
        <v>166</v>
      </c>
      <c r="B174" s="75" t="s">
        <v>1733</v>
      </c>
      <c r="C174" s="74" t="s">
        <v>1734</v>
      </c>
      <c r="D174" s="31" t="s">
        <v>26</v>
      </c>
      <c r="E174" s="76" t="s">
        <v>280</v>
      </c>
      <c r="F174" s="76" t="s">
        <v>1735</v>
      </c>
      <c r="G174" s="77" t="s">
        <v>1723</v>
      </c>
      <c r="H174" s="51">
        <v>45536</v>
      </c>
      <c r="I174" s="77" t="s">
        <v>28</v>
      </c>
      <c r="J174" s="72">
        <v>14300</v>
      </c>
      <c r="K174" s="73">
        <f t="shared" si="15"/>
        <v>410.41</v>
      </c>
      <c r="L174" s="73">
        <v>0</v>
      </c>
      <c r="M174" s="73">
        <f t="shared" si="16"/>
        <v>434.72</v>
      </c>
      <c r="N174" s="73">
        <v>0</v>
      </c>
      <c r="O174" s="73">
        <f t="shared" si="17"/>
        <v>13454.87</v>
      </c>
      <c r="P174" s="31">
        <v>219</v>
      </c>
    </row>
    <row r="175" spans="1:16" ht="17.25" customHeight="1" x14ac:dyDescent="0.25">
      <c r="A175" s="48">
        <v>167</v>
      </c>
      <c r="B175" s="91" t="s">
        <v>1813</v>
      </c>
      <c r="C175" s="85" t="s">
        <v>1814</v>
      </c>
      <c r="D175" s="31" t="s">
        <v>26</v>
      </c>
      <c r="E175" s="76" t="s">
        <v>280</v>
      </c>
      <c r="F175" s="76" t="s">
        <v>1735</v>
      </c>
      <c r="G175" s="77" t="s">
        <v>1723</v>
      </c>
      <c r="H175" s="51">
        <v>45658</v>
      </c>
      <c r="I175" s="77" t="s">
        <v>28</v>
      </c>
      <c r="J175" s="72">
        <v>14300</v>
      </c>
      <c r="K175" s="73">
        <f t="shared" si="15"/>
        <v>410.41</v>
      </c>
      <c r="L175" s="73">
        <v>0</v>
      </c>
      <c r="M175" s="73">
        <f t="shared" si="16"/>
        <v>434.72</v>
      </c>
      <c r="N175" s="73">
        <v>0</v>
      </c>
      <c r="O175" s="73">
        <f t="shared" si="17"/>
        <v>13454.87</v>
      </c>
      <c r="P175" s="31">
        <v>257</v>
      </c>
    </row>
    <row r="176" spans="1:16" ht="17.25" customHeight="1" x14ac:dyDescent="0.25">
      <c r="A176" s="48">
        <v>168</v>
      </c>
      <c r="B176" s="107" t="s">
        <v>1828</v>
      </c>
      <c r="C176" s="108" t="s">
        <v>1829</v>
      </c>
      <c r="D176" s="31" t="s">
        <v>26</v>
      </c>
      <c r="E176" s="109" t="s">
        <v>280</v>
      </c>
      <c r="F176" s="109" t="s">
        <v>1583</v>
      </c>
      <c r="G176" s="77" t="s">
        <v>1723</v>
      </c>
      <c r="H176" s="51">
        <v>45748</v>
      </c>
      <c r="I176" s="77" t="s">
        <v>28</v>
      </c>
      <c r="J176" s="110">
        <v>14300</v>
      </c>
      <c r="K176" s="73">
        <f t="shared" si="15"/>
        <v>410.41</v>
      </c>
      <c r="L176" s="73">
        <v>0</v>
      </c>
      <c r="M176" s="73">
        <f t="shared" si="16"/>
        <v>434.72</v>
      </c>
      <c r="N176" s="73">
        <v>0</v>
      </c>
      <c r="O176" s="73">
        <f t="shared" si="17"/>
        <v>13454.87</v>
      </c>
      <c r="P176" s="31">
        <v>246</v>
      </c>
    </row>
    <row r="177" spans="1:16" ht="17.25" customHeight="1" x14ac:dyDescent="0.25">
      <c r="A177" s="48">
        <v>169</v>
      </c>
      <c r="B177" s="111" t="s">
        <v>1830</v>
      </c>
      <c r="C177" s="109" t="s">
        <v>1831</v>
      </c>
      <c r="D177" s="31" t="s">
        <v>29</v>
      </c>
      <c r="E177" s="109" t="s">
        <v>280</v>
      </c>
      <c r="F177" s="109" t="s">
        <v>1583</v>
      </c>
      <c r="G177" s="77" t="s">
        <v>1723</v>
      </c>
      <c r="H177" s="51">
        <v>45748</v>
      </c>
      <c r="I177" s="77" t="s">
        <v>28</v>
      </c>
      <c r="J177" s="110">
        <v>14300</v>
      </c>
      <c r="K177" s="73">
        <f t="shared" si="15"/>
        <v>410.41</v>
      </c>
      <c r="L177" s="73">
        <v>0</v>
      </c>
      <c r="M177" s="73">
        <f t="shared" si="16"/>
        <v>434.72</v>
      </c>
      <c r="N177" s="73">
        <v>0</v>
      </c>
      <c r="O177" s="73">
        <f t="shared" si="17"/>
        <v>13454.87</v>
      </c>
      <c r="P177" s="31">
        <v>247</v>
      </c>
    </row>
    <row r="178" spans="1:16" ht="17.25" customHeight="1" x14ac:dyDescent="0.25">
      <c r="A178" s="48">
        <v>170</v>
      </c>
      <c r="B178" s="111" t="s">
        <v>1832</v>
      </c>
      <c r="C178" s="132" t="s">
        <v>1833</v>
      </c>
      <c r="D178" s="31" t="s">
        <v>29</v>
      </c>
      <c r="E178" s="135" t="s">
        <v>280</v>
      </c>
      <c r="F178" s="109" t="s">
        <v>1583</v>
      </c>
      <c r="G178" s="77" t="s">
        <v>1723</v>
      </c>
      <c r="H178" s="51">
        <v>45748</v>
      </c>
      <c r="I178" s="77" t="s">
        <v>28</v>
      </c>
      <c r="J178" s="110">
        <v>14300</v>
      </c>
      <c r="K178" s="73">
        <f t="shared" si="15"/>
        <v>410.41</v>
      </c>
      <c r="L178" s="73">
        <v>0</v>
      </c>
      <c r="M178" s="73">
        <f t="shared" si="16"/>
        <v>434.72</v>
      </c>
      <c r="N178" s="73">
        <v>0</v>
      </c>
      <c r="O178" s="73">
        <f t="shared" si="17"/>
        <v>13454.87</v>
      </c>
      <c r="P178" s="31">
        <v>248</v>
      </c>
    </row>
    <row r="179" spans="1:16" ht="17.25" customHeight="1" x14ac:dyDescent="0.25">
      <c r="A179" s="48">
        <v>171</v>
      </c>
      <c r="B179" s="111" t="s">
        <v>1834</v>
      </c>
      <c r="C179" s="132" t="s">
        <v>1835</v>
      </c>
      <c r="D179" s="31" t="s">
        <v>29</v>
      </c>
      <c r="E179" s="135" t="s">
        <v>280</v>
      </c>
      <c r="F179" s="109" t="s">
        <v>1583</v>
      </c>
      <c r="G179" s="77" t="s">
        <v>1723</v>
      </c>
      <c r="H179" s="51">
        <v>45748</v>
      </c>
      <c r="I179" s="77" t="s">
        <v>28</v>
      </c>
      <c r="J179" s="110">
        <v>14300</v>
      </c>
      <c r="K179" s="73">
        <f t="shared" si="15"/>
        <v>410.41</v>
      </c>
      <c r="L179" s="73">
        <v>0</v>
      </c>
      <c r="M179" s="73">
        <f t="shared" si="16"/>
        <v>434.72</v>
      </c>
      <c r="N179" s="73">
        <v>0</v>
      </c>
      <c r="O179" s="73">
        <f t="shared" si="17"/>
        <v>13454.87</v>
      </c>
      <c r="P179" s="31">
        <v>249</v>
      </c>
    </row>
    <row r="180" spans="1:16" ht="17.25" customHeight="1" x14ac:dyDescent="0.25">
      <c r="A180" s="48">
        <v>172</v>
      </c>
      <c r="B180" s="111" t="s">
        <v>1836</v>
      </c>
      <c r="C180" s="132" t="s">
        <v>1837</v>
      </c>
      <c r="D180" s="31" t="s">
        <v>26</v>
      </c>
      <c r="E180" s="135" t="s">
        <v>280</v>
      </c>
      <c r="F180" s="109" t="s">
        <v>1583</v>
      </c>
      <c r="G180" s="77" t="s">
        <v>1723</v>
      </c>
      <c r="H180" s="51">
        <v>45748</v>
      </c>
      <c r="I180" s="77" t="s">
        <v>28</v>
      </c>
      <c r="J180" s="110">
        <v>14300</v>
      </c>
      <c r="K180" s="73">
        <f t="shared" si="15"/>
        <v>410.41</v>
      </c>
      <c r="L180" s="73">
        <v>0</v>
      </c>
      <c r="M180" s="73">
        <f t="shared" si="16"/>
        <v>434.72</v>
      </c>
      <c r="N180" s="73">
        <v>0</v>
      </c>
      <c r="O180" s="73">
        <f t="shared" si="17"/>
        <v>13454.87</v>
      </c>
      <c r="P180" s="31">
        <v>250</v>
      </c>
    </row>
    <row r="181" spans="1:16" ht="15.75" customHeight="1" x14ac:dyDescent="0.25">
      <c r="A181" s="48">
        <v>173</v>
      </c>
      <c r="B181" s="75" t="s">
        <v>1862</v>
      </c>
      <c r="C181" s="112" t="s">
        <v>1861</v>
      </c>
      <c r="D181" s="31" t="s">
        <v>29</v>
      </c>
      <c r="E181" s="76" t="s">
        <v>1775</v>
      </c>
      <c r="F181" s="81" t="s">
        <v>1597</v>
      </c>
      <c r="G181" s="77" t="s">
        <v>31</v>
      </c>
      <c r="H181" s="51">
        <v>45597</v>
      </c>
      <c r="I181" s="99">
        <v>45778</v>
      </c>
      <c r="J181" s="72">
        <v>60000</v>
      </c>
      <c r="K181" s="73">
        <f t="shared" ref="K181:K244" si="18">+J181*2.87%</f>
        <v>1722</v>
      </c>
      <c r="L181" s="74">
        <v>3486.65</v>
      </c>
      <c r="M181" s="73">
        <f t="shared" ref="M181:M212" si="19">+J181*3.04%</f>
        <v>1824</v>
      </c>
      <c r="N181" s="73">
        <v>0</v>
      </c>
      <c r="O181" s="73">
        <f t="shared" ref="O181:O244" si="20">+J181-K181-L181-M181-N181</f>
        <v>52967.35</v>
      </c>
      <c r="P181" s="31">
        <v>161</v>
      </c>
    </row>
    <row r="182" spans="1:16" ht="15.75" customHeight="1" x14ac:dyDescent="0.25">
      <c r="A182" s="48">
        <v>174</v>
      </c>
      <c r="B182" s="113" t="s">
        <v>1859</v>
      </c>
      <c r="C182" s="69" t="s">
        <v>360</v>
      </c>
      <c r="D182" s="48" t="s">
        <v>29</v>
      </c>
      <c r="E182" s="70" t="s">
        <v>361</v>
      </c>
      <c r="F182" s="81" t="s">
        <v>1597</v>
      </c>
      <c r="G182" s="77" t="s">
        <v>31</v>
      </c>
      <c r="H182" s="71">
        <v>44896</v>
      </c>
      <c r="I182" s="71">
        <v>45078</v>
      </c>
      <c r="J182" s="72">
        <v>35000</v>
      </c>
      <c r="K182" s="73">
        <f t="shared" si="18"/>
        <v>1004.5</v>
      </c>
      <c r="L182" s="73">
        <v>0</v>
      </c>
      <c r="M182" s="73">
        <f t="shared" si="19"/>
        <v>1064</v>
      </c>
      <c r="N182" s="73">
        <v>0</v>
      </c>
      <c r="O182" s="73">
        <f t="shared" si="20"/>
        <v>32931.5</v>
      </c>
      <c r="P182" s="31">
        <v>31</v>
      </c>
    </row>
    <row r="183" spans="1:16" ht="15.75" customHeight="1" x14ac:dyDescent="0.25">
      <c r="A183" s="48">
        <v>175</v>
      </c>
      <c r="B183" s="69" t="s">
        <v>362</v>
      </c>
      <c r="C183" s="69" t="s">
        <v>363</v>
      </c>
      <c r="D183" s="48" t="s">
        <v>29</v>
      </c>
      <c r="E183" s="70" t="s">
        <v>361</v>
      </c>
      <c r="F183" s="81" t="s">
        <v>1597</v>
      </c>
      <c r="G183" s="77" t="s">
        <v>31</v>
      </c>
      <c r="H183" s="71">
        <v>44927</v>
      </c>
      <c r="I183" s="71">
        <v>45108</v>
      </c>
      <c r="J183" s="72">
        <v>35000</v>
      </c>
      <c r="K183" s="73">
        <f t="shared" si="18"/>
        <v>1004.5</v>
      </c>
      <c r="L183" s="73">
        <v>0</v>
      </c>
      <c r="M183" s="73">
        <f t="shared" si="19"/>
        <v>1064</v>
      </c>
      <c r="N183" s="73">
        <v>1100</v>
      </c>
      <c r="O183" s="73">
        <f t="shared" si="20"/>
        <v>31831.5</v>
      </c>
      <c r="P183" s="31">
        <v>37</v>
      </c>
    </row>
    <row r="184" spans="1:16" ht="15.75" customHeight="1" x14ac:dyDescent="0.25">
      <c r="A184" s="48">
        <v>176</v>
      </c>
      <c r="B184" s="75" t="s">
        <v>1750</v>
      </c>
      <c r="C184" s="74" t="s">
        <v>1751</v>
      </c>
      <c r="D184" s="31" t="s">
        <v>29</v>
      </c>
      <c r="E184" s="76" t="s">
        <v>1752</v>
      </c>
      <c r="F184" s="75" t="s">
        <v>1597</v>
      </c>
      <c r="G184" s="31" t="s">
        <v>1753</v>
      </c>
      <c r="H184" s="51">
        <v>45536</v>
      </c>
      <c r="I184" s="51">
        <v>45352</v>
      </c>
      <c r="J184" s="72">
        <v>45000</v>
      </c>
      <c r="K184" s="73">
        <f t="shared" si="18"/>
        <v>1291.5</v>
      </c>
      <c r="L184" s="74">
        <v>1148.33</v>
      </c>
      <c r="M184" s="73">
        <f t="shared" si="19"/>
        <v>1368</v>
      </c>
      <c r="N184" s="73">
        <v>0</v>
      </c>
      <c r="O184" s="73">
        <f t="shared" si="20"/>
        <v>41192.17</v>
      </c>
      <c r="P184" s="31">
        <v>136</v>
      </c>
    </row>
    <row r="185" spans="1:16" ht="15.75" customHeight="1" x14ac:dyDescent="0.25">
      <c r="A185" s="48">
        <v>177</v>
      </c>
      <c r="B185" s="75" t="s">
        <v>1754</v>
      </c>
      <c r="C185" s="74" t="s">
        <v>1755</v>
      </c>
      <c r="D185" s="31" t="s">
        <v>29</v>
      </c>
      <c r="E185" s="76" t="s">
        <v>1752</v>
      </c>
      <c r="F185" s="75" t="s">
        <v>1597</v>
      </c>
      <c r="G185" s="31" t="s">
        <v>1753</v>
      </c>
      <c r="H185" s="51">
        <v>45536</v>
      </c>
      <c r="I185" s="51">
        <v>45352</v>
      </c>
      <c r="J185" s="72">
        <v>35000</v>
      </c>
      <c r="K185" s="73">
        <f t="shared" si="18"/>
        <v>1004.5</v>
      </c>
      <c r="L185" s="73">
        <v>0</v>
      </c>
      <c r="M185" s="73">
        <f t="shared" si="19"/>
        <v>1064</v>
      </c>
      <c r="N185" s="73">
        <v>0</v>
      </c>
      <c r="O185" s="73">
        <f t="shared" si="20"/>
        <v>32931.5</v>
      </c>
      <c r="P185" s="31">
        <v>27</v>
      </c>
    </row>
    <row r="186" spans="1:16" ht="17.25" customHeight="1" x14ac:dyDescent="0.25">
      <c r="A186" s="48">
        <v>178</v>
      </c>
      <c r="B186" s="85" t="s">
        <v>1782</v>
      </c>
      <c r="C186" s="85" t="s">
        <v>1783</v>
      </c>
      <c r="D186" s="31" t="s">
        <v>29</v>
      </c>
      <c r="E186" s="85" t="s">
        <v>1784</v>
      </c>
      <c r="F186" s="85" t="s">
        <v>1785</v>
      </c>
      <c r="G186" s="78" t="s">
        <v>1753</v>
      </c>
      <c r="H186" s="114">
        <v>45627</v>
      </c>
      <c r="I186" s="114" t="s">
        <v>1786</v>
      </c>
      <c r="J186" s="72">
        <v>65000</v>
      </c>
      <c r="K186" s="73">
        <f t="shared" si="18"/>
        <v>1865.5</v>
      </c>
      <c r="L186" s="74">
        <v>4427.55</v>
      </c>
      <c r="M186" s="73">
        <f t="shared" si="19"/>
        <v>1976</v>
      </c>
      <c r="N186" s="73">
        <v>0</v>
      </c>
      <c r="O186" s="73">
        <f t="shared" si="20"/>
        <v>56730.95</v>
      </c>
      <c r="P186" s="31">
        <v>30</v>
      </c>
    </row>
    <row r="187" spans="1:16" ht="17.25" customHeight="1" x14ac:dyDescent="0.25">
      <c r="A187" s="48">
        <v>179</v>
      </c>
      <c r="B187" s="69" t="s">
        <v>366</v>
      </c>
      <c r="C187" s="69" t="s">
        <v>367</v>
      </c>
      <c r="D187" s="48" t="s">
        <v>29</v>
      </c>
      <c r="E187" s="70" t="s">
        <v>1667</v>
      </c>
      <c r="F187" s="69" t="s">
        <v>1613</v>
      </c>
      <c r="G187" s="48" t="s">
        <v>27</v>
      </c>
      <c r="H187" s="71">
        <v>44835</v>
      </c>
      <c r="I187" s="48" t="s">
        <v>28</v>
      </c>
      <c r="J187" s="72">
        <v>23200</v>
      </c>
      <c r="K187" s="73">
        <f t="shared" si="18"/>
        <v>665.84</v>
      </c>
      <c r="L187" s="73">
        <v>0</v>
      </c>
      <c r="M187" s="73">
        <f t="shared" si="19"/>
        <v>705.28</v>
      </c>
      <c r="N187" s="73">
        <v>0</v>
      </c>
      <c r="O187" s="73">
        <f t="shared" si="20"/>
        <v>21828.880000000001</v>
      </c>
      <c r="P187" s="31">
        <v>220</v>
      </c>
    </row>
    <row r="188" spans="1:16" ht="17.25" customHeight="1" x14ac:dyDescent="0.25">
      <c r="A188" s="48">
        <v>180</v>
      </c>
      <c r="B188" s="69" t="s">
        <v>369</v>
      </c>
      <c r="C188" s="69" t="s">
        <v>370</v>
      </c>
      <c r="D188" s="48" t="s">
        <v>26</v>
      </c>
      <c r="E188" s="70" t="s">
        <v>1650</v>
      </c>
      <c r="F188" s="69" t="s">
        <v>1613</v>
      </c>
      <c r="G188" s="48" t="s">
        <v>27</v>
      </c>
      <c r="H188" s="71">
        <v>44470</v>
      </c>
      <c r="I188" s="48" t="s">
        <v>28</v>
      </c>
      <c r="J188" s="72">
        <v>25200</v>
      </c>
      <c r="K188" s="73">
        <f t="shared" si="18"/>
        <v>723.24</v>
      </c>
      <c r="L188" s="73">
        <v>0</v>
      </c>
      <c r="M188" s="73">
        <f t="shared" si="19"/>
        <v>766.08</v>
      </c>
      <c r="N188" s="73">
        <v>0</v>
      </c>
      <c r="O188" s="73">
        <f t="shared" si="20"/>
        <v>23710.679999999997</v>
      </c>
      <c r="P188" s="31">
        <v>198</v>
      </c>
    </row>
    <row r="189" spans="1:16" ht="15.75" customHeight="1" x14ac:dyDescent="0.25">
      <c r="A189" s="48">
        <v>181</v>
      </c>
      <c r="B189" s="69" t="s">
        <v>372</v>
      </c>
      <c r="C189" s="69" t="s">
        <v>373</v>
      </c>
      <c r="D189" s="48" t="s">
        <v>26</v>
      </c>
      <c r="E189" s="70" t="s">
        <v>1650</v>
      </c>
      <c r="F189" s="69" t="s">
        <v>1613</v>
      </c>
      <c r="G189" s="48" t="s">
        <v>27</v>
      </c>
      <c r="H189" s="71">
        <v>44470</v>
      </c>
      <c r="I189" s="48" t="s">
        <v>28</v>
      </c>
      <c r="J189" s="72">
        <v>25200</v>
      </c>
      <c r="K189" s="73">
        <f t="shared" si="18"/>
        <v>723.24</v>
      </c>
      <c r="L189" s="73">
        <v>0</v>
      </c>
      <c r="M189" s="73">
        <f t="shared" si="19"/>
        <v>766.08</v>
      </c>
      <c r="N189" s="73">
        <v>0</v>
      </c>
      <c r="O189" s="73">
        <f t="shared" si="20"/>
        <v>23710.679999999997</v>
      </c>
      <c r="P189" s="31">
        <v>199</v>
      </c>
    </row>
    <row r="190" spans="1:16" ht="17.25" customHeight="1" x14ac:dyDescent="0.25">
      <c r="A190" s="48">
        <v>182</v>
      </c>
      <c r="B190" s="87" t="s">
        <v>374</v>
      </c>
      <c r="C190" s="69" t="s">
        <v>375</v>
      </c>
      <c r="D190" s="48" t="s">
        <v>26</v>
      </c>
      <c r="E190" s="70" t="s">
        <v>1650</v>
      </c>
      <c r="F190" s="69" t="s">
        <v>1613</v>
      </c>
      <c r="G190" s="48" t="s">
        <v>27</v>
      </c>
      <c r="H190" s="71">
        <v>44136</v>
      </c>
      <c r="I190" s="48" t="s">
        <v>28</v>
      </c>
      <c r="J190" s="72">
        <v>21842.7</v>
      </c>
      <c r="K190" s="73">
        <f t="shared" si="18"/>
        <v>626.88549</v>
      </c>
      <c r="L190" s="73">
        <v>0</v>
      </c>
      <c r="M190" s="73">
        <f t="shared" si="19"/>
        <v>664.01808000000005</v>
      </c>
      <c r="N190" s="73">
        <v>2917.1</v>
      </c>
      <c r="O190" s="73">
        <f t="shared" si="20"/>
        <v>17634.69643</v>
      </c>
      <c r="P190" s="31">
        <v>327</v>
      </c>
    </row>
    <row r="191" spans="1:16" ht="17.25" customHeight="1" x14ac:dyDescent="0.25">
      <c r="A191" s="48">
        <v>183</v>
      </c>
      <c r="B191" s="69" t="s">
        <v>376</v>
      </c>
      <c r="C191" s="69" t="s">
        <v>377</v>
      </c>
      <c r="D191" s="48" t="s">
        <v>26</v>
      </c>
      <c r="E191" s="70" t="s">
        <v>371</v>
      </c>
      <c r="F191" s="69" t="s">
        <v>1613</v>
      </c>
      <c r="G191" s="48" t="s">
        <v>27</v>
      </c>
      <c r="H191" s="71">
        <v>39904</v>
      </c>
      <c r="I191" s="48" t="s">
        <v>28</v>
      </c>
      <c r="J191" s="72">
        <v>25200</v>
      </c>
      <c r="K191" s="73">
        <f t="shared" si="18"/>
        <v>723.24</v>
      </c>
      <c r="L191" s="73">
        <v>0</v>
      </c>
      <c r="M191" s="73">
        <f t="shared" si="19"/>
        <v>766.08</v>
      </c>
      <c r="N191" s="73">
        <v>0</v>
      </c>
      <c r="O191" s="73">
        <f t="shared" si="20"/>
        <v>23710.679999999997</v>
      </c>
      <c r="P191" s="31">
        <v>476</v>
      </c>
    </row>
    <row r="192" spans="1:16" ht="17.25" customHeight="1" x14ac:dyDescent="0.25">
      <c r="A192" s="48">
        <v>184</v>
      </c>
      <c r="B192" s="69" t="s">
        <v>270</v>
      </c>
      <c r="C192" s="69" t="s">
        <v>378</v>
      </c>
      <c r="D192" s="48" t="s">
        <v>26</v>
      </c>
      <c r="E192" s="70" t="s">
        <v>371</v>
      </c>
      <c r="F192" s="69" t="s">
        <v>1613</v>
      </c>
      <c r="G192" s="48" t="s">
        <v>27</v>
      </c>
      <c r="H192" s="71">
        <v>41197</v>
      </c>
      <c r="I192" s="48" t="s">
        <v>28</v>
      </c>
      <c r="J192" s="72">
        <v>25200</v>
      </c>
      <c r="K192" s="73">
        <f t="shared" si="18"/>
        <v>723.24</v>
      </c>
      <c r="L192" s="73">
        <v>0</v>
      </c>
      <c r="M192" s="73">
        <f t="shared" si="19"/>
        <v>766.08</v>
      </c>
      <c r="N192" s="73">
        <v>1715.46</v>
      </c>
      <c r="O192" s="73">
        <f t="shared" si="20"/>
        <v>21995.219999999998</v>
      </c>
      <c r="P192" s="31">
        <v>480</v>
      </c>
    </row>
    <row r="193" spans="1:16" ht="17.25" customHeight="1" x14ac:dyDescent="0.25">
      <c r="A193" s="48">
        <v>185</v>
      </c>
      <c r="B193" s="69" t="s">
        <v>379</v>
      </c>
      <c r="C193" s="69" t="s">
        <v>380</v>
      </c>
      <c r="D193" s="48" t="s">
        <v>26</v>
      </c>
      <c r="E193" s="70" t="s">
        <v>371</v>
      </c>
      <c r="F193" s="69" t="s">
        <v>1613</v>
      </c>
      <c r="G193" s="48" t="s">
        <v>27</v>
      </c>
      <c r="H193" s="71">
        <v>42644</v>
      </c>
      <c r="I193" s="48" t="s">
        <v>28</v>
      </c>
      <c r="J193" s="72">
        <v>25200</v>
      </c>
      <c r="K193" s="73">
        <f t="shared" si="18"/>
        <v>723.24</v>
      </c>
      <c r="L193" s="73">
        <v>0</v>
      </c>
      <c r="M193" s="73">
        <f t="shared" si="19"/>
        <v>766.08</v>
      </c>
      <c r="N193" s="73">
        <v>0</v>
      </c>
      <c r="O193" s="73">
        <f t="shared" si="20"/>
        <v>23710.679999999997</v>
      </c>
      <c r="P193" s="31">
        <v>540</v>
      </c>
    </row>
    <row r="194" spans="1:16" ht="17.25" customHeight="1" x14ac:dyDescent="0.25">
      <c r="A194" s="48">
        <v>186</v>
      </c>
      <c r="B194" s="69" t="s">
        <v>381</v>
      </c>
      <c r="C194" s="69" t="s">
        <v>382</v>
      </c>
      <c r="D194" s="48" t="s">
        <v>26</v>
      </c>
      <c r="E194" s="70" t="s">
        <v>371</v>
      </c>
      <c r="F194" s="69" t="s">
        <v>1613</v>
      </c>
      <c r="G194" s="48" t="s">
        <v>27</v>
      </c>
      <c r="H194" s="71">
        <v>43344</v>
      </c>
      <c r="I194" s="48" t="s">
        <v>28</v>
      </c>
      <c r="J194" s="72">
        <v>25200</v>
      </c>
      <c r="K194" s="73">
        <f t="shared" si="18"/>
        <v>723.24</v>
      </c>
      <c r="L194" s="73">
        <v>0</v>
      </c>
      <c r="M194" s="73">
        <f t="shared" si="19"/>
        <v>766.08</v>
      </c>
      <c r="N194" s="73">
        <v>15454.77</v>
      </c>
      <c r="O194" s="73">
        <f t="shared" si="20"/>
        <v>8255.9099999999962</v>
      </c>
      <c r="P194" s="31">
        <v>571</v>
      </c>
    </row>
    <row r="195" spans="1:16" ht="17.25" customHeight="1" x14ac:dyDescent="0.25">
      <c r="A195" s="48">
        <v>187</v>
      </c>
      <c r="B195" s="69" t="s">
        <v>383</v>
      </c>
      <c r="C195" s="69" t="s">
        <v>384</v>
      </c>
      <c r="D195" s="48" t="s">
        <v>26</v>
      </c>
      <c r="E195" s="70" t="s">
        <v>371</v>
      </c>
      <c r="F195" s="69" t="s">
        <v>1613</v>
      </c>
      <c r="G195" s="48" t="s">
        <v>27</v>
      </c>
      <c r="H195" s="71">
        <v>43770</v>
      </c>
      <c r="I195" s="48" t="s">
        <v>28</v>
      </c>
      <c r="J195" s="72">
        <v>25200</v>
      </c>
      <c r="K195" s="73">
        <f t="shared" si="18"/>
        <v>723.24</v>
      </c>
      <c r="L195" s="73">
        <v>0</v>
      </c>
      <c r="M195" s="73">
        <f t="shared" si="19"/>
        <v>766.08</v>
      </c>
      <c r="N195" s="73">
        <v>10402.709999999999</v>
      </c>
      <c r="O195" s="73">
        <f t="shared" si="20"/>
        <v>13307.969999999998</v>
      </c>
      <c r="P195" s="31">
        <v>612</v>
      </c>
    </row>
    <row r="196" spans="1:16" ht="17.25" customHeight="1" x14ac:dyDescent="0.25">
      <c r="A196" s="48">
        <v>188</v>
      </c>
      <c r="B196" s="69" t="s">
        <v>218</v>
      </c>
      <c r="C196" s="69" t="s">
        <v>385</v>
      </c>
      <c r="D196" s="48" t="s">
        <v>26</v>
      </c>
      <c r="E196" s="70" t="s">
        <v>371</v>
      </c>
      <c r="F196" s="69" t="s">
        <v>1613</v>
      </c>
      <c r="G196" s="48" t="s">
        <v>27</v>
      </c>
      <c r="H196" s="71">
        <v>45108</v>
      </c>
      <c r="I196" s="48" t="s">
        <v>28</v>
      </c>
      <c r="J196" s="72">
        <v>25200</v>
      </c>
      <c r="K196" s="73">
        <f t="shared" si="18"/>
        <v>723.24</v>
      </c>
      <c r="L196" s="73">
        <v>0</v>
      </c>
      <c r="M196" s="73">
        <f t="shared" si="19"/>
        <v>766.08</v>
      </c>
      <c r="N196" s="73">
        <v>0</v>
      </c>
      <c r="O196" s="73">
        <f t="shared" si="20"/>
        <v>23710.679999999997</v>
      </c>
      <c r="P196" s="31">
        <v>289</v>
      </c>
    </row>
    <row r="197" spans="1:16" ht="17.25" customHeight="1" x14ac:dyDescent="0.25">
      <c r="A197" s="48">
        <v>189</v>
      </c>
      <c r="B197" s="69" t="s">
        <v>386</v>
      </c>
      <c r="C197" s="69" t="s">
        <v>387</v>
      </c>
      <c r="D197" s="48" t="s">
        <v>26</v>
      </c>
      <c r="E197" s="70" t="s">
        <v>371</v>
      </c>
      <c r="F197" s="69" t="s">
        <v>1613</v>
      </c>
      <c r="G197" s="48" t="s">
        <v>27</v>
      </c>
      <c r="H197" s="71">
        <v>45108</v>
      </c>
      <c r="I197" s="48" t="s">
        <v>28</v>
      </c>
      <c r="J197" s="72">
        <v>28900</v>
      </c>
      <c r="K197" s="73">
        <f t="shared" si="18"/>
        <v>829.43</v>
      </c>
      <c r="L197" s="73">
        <v>0</v>
      </c>
      <c r="M197" s="73">
        <f t="shared" si="19"/>
        <v>878.56</v>
      </c>
      <c r="N197" s="73">
        <v>0</v>
      </c>
      <c r="O197" s="73">
        <f t="shared" si="20"/>
        <v>27192.01</v>
      </c>
      <c r="P197" s="31">
        <v>291</v>
      </c>
    </row>
    <row r="198" spans="1:16" ht="17.25" customHeight="1" x14ac:dyDescent="0.25">
      <c r="A198" s="48">
        <v>190</v>
      </c>
      <c r="B198" s="69" t="s">
        <v>388</v>
      </c>
      <c r="C198" s="69" t="s">
        <v>389</v>
      </c>
      <c r="D198" s="48" t="s">
        <v>26</v>
      </c>
      <c r="E198" s="98" t="s">
        <v>371</v>
      </c>
      <c r="F198" s="69" t="s">
        <v>1613</v>
      </c>
      <c r="G198" s="48" t="s">
        <v>27</v>
      </c>
      <c r="H198" s="71">
        <v>45261</v>
      </c>
      <c r="I198" s="48" t="s">
        <v>28</v>
      </c>
      <c r="J198" s="72">
        <v>25200</v>
      </c>
      <c r="K198" s="73">
        <f t="shared" si="18"/>
        <v>723.24</v>
      </c>
      <c r="L198" s="73">
        <v>0</v>
      </c>
      <c r="M198" s="73">
        <f t="shared" si="19"/>
        <v>766.08</v>
      </c>
      <c r="N198" s="73">
        <v>0</v>
      </c>
      <c r="O198" s="73">
        <f t="shared" si="20"/>
        <v>23710.679999999997</v>
      </c>
      <c r="P198" s="31">
        <v>263</v>
      </c>
    </row>
    <row r="199" spans="1:16" x14ac:dyDescent="0.25">
      <c r="A199" s="48">
        <v>191</v>
      </c>
      <c r="B199" s="69" t="s">
        <v>390</v>
      </c>
      <c r="C199" s="69" t="s">
        <v>391</v>
      </c>
      <c r="D199" s="48" t="s">
        <v>26</v>
      </c>
      <c r="E199" s="70" t="s">
        <v>1614</v>
      </c>
      <c r="F199" s="69" t="s">
        <v>1613</v>
      </c>
      <c r="G199" s="77" t="s">
        <v>31</v>
      </c>
      <c r="H199" s="71">
        <v>44805</v>
      </c>
      <c r="I199" s="71">
        <v>45170</v>
      </c>
      <c r="J199" s="72">
        <v>35000</v>
      </c>
      <c r="K199" s="73">
        <f t="shared" si="18"/>
        <v>1004.5</v>
      </c>
      <c r="L199" s="73">
        <v>0</v>
      </c>
      <c r="M199" s="80">
        <f t="shared" si="19"/>
        <v>1064</v>
      </c>
      <c r="N199" s="73">
        <v>0</v>
      </c>
      <c r="O199" s="80">
        <f t="shared" si="20"/>
        <v>32931.5</v>
      </c>
      <c r="P199" s="31">
        <v>57</v>
      </c>
    </row>
    <row r="200" spans="1:16" ht="17.25" customHeight="1" x14ac:dyDescent="0.25">
      <c r="A200" s="48">
        <v>192</v>
      </c>
      <c r="B200" s="69" t="s">
        <v>392</v>
      </c>
      <c r="C200" s="69" t="s">
        <v>393</v>
      </c>
      <c r="D200" s="48" t="s">
        <v>26</v>
      </c>
      <c r="E200" s="70" t="s">
        <v>371</v>
      </c>
      <c r="F200" s="69" t="s">
        <v>1613</v>
      </c>
      <c r="G200" s="77" t="s">
        <v>31</v>
      </c>
      <c r="H200" s="71">
        <v>39539</v>
      </c>
      <c r="I200" s="71">
        <v>45383</v>
      </c>
      <c r="J200" s="72">
        <v>27700</v>
      </c>
      <c r="K200" s="73">
        <f t="shared" si="18"/>
        <v>794.99</v>
      </c>
      <c r="L200" s="73">
        <v>0</v>
      </c>
      <c r="M200" s="80">
        <f t="shared" si="19"/>
        <v>842.08</v>
      </c>
      <c r="N200" s="73">
        <v>0</v>
      </c>
      <c r="O200" s="80">
        <f t="shared" si="20"/>
        <v>26062.929999999997</v>
      </c>
      <c r="P200" s="31">
        <v>111</v>
      </c>
    </row>
    <row r="201" spans="1:16" ht="17.25" customHeight="1" x14ac:dyDescent="0.25">
      <c r="A201" s="48">
        <v>193</v>
      </c>
      <c r="B201" s="69" t="s">
        <v>394</v>
      </c>
      <c r="C201" s="69" t="s">
        <v>395</v>
      </c>
      <c r="D201" s="48" t="s">
        <v>26</v>
      </c>
      <c r="E201" s="70" t="s">
        <v>1650</v>
      </c>
      <c r="F201" s="69" t="s">
        <v>1613</v>
      </c>
      <c r="G201" s="77" t="s">
        <v>31</v>
      </c>
      <c r="H201" s="71">
        <v>44256</v>
      </c>
      <c r="I201" s="71">
        <v>44986</v>
      </c>
      <c r="J201" s="72">
        <v>25200</v>
      </c>
      <c r="K201" s="73">
        <f t="shared" si="18"/>
        <v>723.24</v>
      </c>
      <c r="L201" s="73">
        <v>0</v>
      </c>
      <c r="M201" s="80">
        <f t="shared" si="19"/>
        <v>766.08</v>
      </c>
      <c r="N201" s="73">
        <v>0</v>
      </c>
      <c r="O201" s="80">
        <f t="shared" si="20"/>
        <v>23710.679999999997</v>
      </c>
      <c r="P201" s="31">
        <v>120</v>
      </c>
    </row>
    <row r="202" spans="1:16" ht="17.25" customHeight="1" x14ac:dyDescent="0.25">
      <c r="A202" s="48">
        <v>194</v>
      </c>
      <c r="B202" s="69" t="s">
        <v>364</v>
      </c>
      <c r="C202" s="69" t="s">
        <v>365</v>
      </c>
      <c r="D202" s="48" t="s">
        <v>26</v>
      </c>
      <c r="E202" s="70" t="s">
        <v>1616</v>
      </c>
      <c r="F202" s="81" t="s">
        <v>1615</v>
      </c>
      <c r="G202" s="77" t="s">
        <v>31</v>
      </c>
      <c r="H202" s="71">
        <v>40112</v>
      </c>
      <c r="I202" s="71">
        <v>45225</v>
      </c>
      <c r="J202" s="72">
        <v>50000</v>
      </c>
      <c r="K202" s="73">
        <f t="shared" si="18"/>
        <v>1435</v>
      </c>
      <c r="L202" s="74">
        <v>1854</v>
      </c>
      <c r="M202" s="80">
        <f t="shared" si="19"/>
        <v>1520</v>
      </c>
      <c r="N202" s="73">
        <v>26397.02</v>
      </c>
      <c r="O202" s="80">
        <f t="shared" si="20"/>
        <v>18793.98</v>
      </c>
      <c r="P202" s="31">
        <v>58</v>
      </c>
    </row>
    <row r="203" spans="1:16" ht="17.25" customHeight="1" x14ac:dyDescent="0.25">
      <c r="A203" s="48">
        <v>195</v>
      </c>
      <c r="B203" s="69" t="s">
        <v>396</v>
      </c>
      <c r="C203" s="69" t="s">
        <v>397</v>
      </c>
      <c r="D203" s="48" t="s">
        <v>26</v>
      </c>
      <c r="E203" s="70" t="s">
        <v>398</v>
      </c>
      <c r="F203" s="81" t="s">
        <v>1615</v>
      </c>
      <c r="G203" s="48" t="s">
        <v>27</v>
      </c>
      <c r="H203" s="71">
        <v>45170</v>
      </c>
      <c r="I203" s="48" t="s">
        <v>28</v>
      </c>
      <c r="J203" s="72">
        <v>25000</v>
      </c>
      <c r="K203" s="73">
        <f t="shared" si="18"/>
        <v>717.5</v>
      </c>
      <c r="L203" s="73">
        <v>0</v>
      </c>
      <c r="M203" s="73">
        <f t="shared" si="19"/>
        <v>760</v>
      </c>
      <c r="N203" s="73">
        <v>0</v>
      </c>
      <c r="O203" s="73">
        <f t="shared" si="20"/>
        <v>23522.5</v>
      </c>
      <c r="P203" s="31">
        <v>300</v>
      </c>
    </row>
    <row r="204" spans="1:16" ht="17.25" customHeight="1" x14ac:dyDescent="0.25">
      <c r="A204" s="48">
        <v>196</v>
      </c>
      <c r="B204" s="69" t="s">
        <v>399</v>
      </c>
      <c r="C204" s="69" t="s">
        <v>400</v>
      </c>
      <c r="D204" s="48" t="s">
        <v>26</v>
      </c>
      <c r="E204" s="70" t="s">
        <v>401</v>
      </c>
      <c r="F204" s="81" t="s">
        <v>1615</v>
      </c>
      <c r="G204" s="48" t="s">
        <v>27</v>
      </c>
      <c r="H204" s="71">
        <v>39729</v>
      </c>
      <c r="I204" s="48" t="s">
        <v>28</v>
      </c>
      <c r="J204" s="72">
        <v>19400</v>
      </c>
      <c r="K204" s="73">
        <f t="shared" si="18"/>
        <v>556.78</v>
      </c>
      <c r="L204" s="73">
        <v>0</v>
      </c>
      <c r="M204" s="73">
        <f t="shared" si="19"/>
        <v>589.76</v>
      </c>
      <c r="N204" s="73">
        <v>11486.33</v>
      </c>
      <c r="O204" s="73">
        <f t="shared" si="20"/>
        <v>6767.1300000000028</v>
      </c>
      <c r="P204" s="31">
        <v>204</v>
      </c>
    </row>
    <row r="205" spans="1:16" ht="17.25" customHeight="1" x14ac:dyDescent="0.25">
      <c r="A205" s="48">
        <v>197</v>
      </c>
      <c r="B205" s="69" t="s">
        <v>402</v>
      </c>
      <c r="C205" s="69" t="s">
        <v>403</v>
      </c>
      <c r="D205" s="48" t="s">
        <v>26</v>
      </c>
      <c r="E205" s="70" t="s">
        <v>368</v>
      </c>
      <c r="F205" s="81" t="s">
        <v>1615</v>
      </c>
      <c r="G205" s="48" t="s">
        <v>27</v>
      </c>
      <c r="H205" s="71" t="s">
        <v>404</v>
      </c>
      <c r="I205" s="48" t="s">
        <v>28</v>
      </c>
      <c r="J205" s="72">
        <v>19000</v>
      </c>
      <c r="K205" s="73">
        <f t="shared" si="18"/>
        <v>545.29999999999995</v>
      </c>
      <c r="L205" s="73">
        <v>0</v>
      </c>
      <c r="M205" s="73">
        <f t="shared" si="19"/>
        <v>577.6</v>
      </c>
      <c r="N205" s="73">
        <v>0</v>
      </c>
      <c r="O205" s="73">
        <f t="shared" si="20"/>
        <v>17877.100000000002</v>
      </c>
      <c r="P205" s="31">
        <v>507</v>
      </c>
    </row>
    <row r="206" spans="1:16" ht="17.25" customHeight="1" x14ac:dyDescent="0.25">
      <c r="A206" s="48">
        <v>198</v>
      </c>
      <c r="B206" s="113" t="s">
        <v>1860</v>
      </c>
      <c r="C206" s="69" t="s">
        <v>405</v>
      </c>
      <c r="D206" s="48" t="s">
        <v>29</v>
      </c>
      <c r="E206" s="70" t="s">
        <v>1599</v>
      </c>
      <c r="F206" s="81" t="s">
        <v>1598</v>
      </c>
      <c r="G206" s="77" t="s">
        <v>31</v>
      </c>
      <c r="H206" s="71">
        <v>45261</v>
      </c>
      <c r="I206" s="71">
        <v>45444</v>
      </c>
      <c r="J206" s="72">
        <v>50000</v>
      </c>
      <c r="K206" s="73">
        <f t="shared" si="18"/>
        <v>1435</v>
      </c>
      <c r="L206" s="74">
        <v>1596.68</v>
      </c>
      <c r="M206" s="80">
        <f t="shared" si="19"/>
        <v>1520</v>
      </c>
      <c r="N206" s="73">
        <v>1715.45</v>
      </c>
      <c r="O206" s="80">
        <f t="shared" si="20"/>
        <v>43732.87</v>
      </c>
      <c r="P206" s="31">
        <v>32</v>
      </c>
    </row>
    <row r="207" spans="1:16" ht="17.25" customHeight="1" x14ac:dyDescent="0.25">
      <c r="A207" s="48">
        <v>199</v>
      </c>
      <c r="B207" s="69" t="s">
        <v>406</v>
      </c>
      <c r="C207" s="69" t="s">
        <v>407</v>
      </c>
      <c r="D207" s="48" t="s">
        <v>29</v>
      </c>
      <c r="E207" s="70" t="s">
        <v>193</v>
      </c>
      <c r="F207" s="81" t="s">
        <v>1598</v>
      </c>
      <c r="G207" s="77" t="s">
        <v>31</v>
      </c>
      <c r="H207" s="71">
        <v>44319</v>
      </c>
      <c r="I207" s="71">
        <v>45049</v>
      </c>
      <c r="J207" s="72">
        <v>19000</v>
      </c>
      <c r="K207" s="73">
        <f t="shared" si="18"/>
        <v>545.29999999999995</v>
      </c>
      <c r="L207" s="73">
        <v>0</v>
      </c>
      <c r="M207" s="80">
        <f t="shared" si="19"/>
        <v>577.6</v>
      </c>
      <c r="N207" s="73">
        <v>0</v>
      </c>
      <c r="O207" s="80">
        <f t="shared" si="20"/>
        <v>17877.100000000002</v>
      </c>
      <c r="P207" s="31">
        <v>119</v>
      </c>
    </row>
    <row r="208" spans="1:16" ht="17.25" customHeight="1" x14ac:dyDescent="0.25">
      <c r="A208" s="48">
        <v>200</v>
      </c>
      <c r="B208" s="69" t="s">
        <v>408</v>
      </c>
      <c r="C208" s="69" t="s">
        <v>409</v>
      </c>
      <c r="D208" s="48" t="s">
        <v>29</v>
      </c>
      <c r="E208" s="70" t="s">
        <v>193</v>
      </c>
      <c r="F208" s="81" t="s">
        <v>1598</v>
      </c>
      <c r="G208" s="48" t="s">
        <v>27</v>
      </c>
      <c r="H208" s="71">
        <v>44713</v>
      </c>
      <c r="I208" s="48" t="s">
        <v>28</v>
      </c>
      <c r="J208" s="72">
        <v>19000</v>
      </c>
      <c r="K208" s="73">
        <f t="shared" si="18"/>
        <v>545.29999999999995</v>
      </c>
      <c r="L208" s="73">
        <v>0</v>
      </c>
      <c r="M208" s="73">
        <f t="shared" si="19"/>
        <v>577.6</v>
      </c>
      <c r="N208" s="73">
        <v>0</v>
      </c>
      <c r="O208" s="73">
        <f t="shared" si="20"/>
        <v>17877.100000000002</v>
      </c>
      <c r="P208" s="31">
        <v>177</v>
      </c>
    </row>
    <row r="209" spans="1:16" ht="17.25" customHeight="1" x14ac:dyDescent="0.25">
      <c r="A209" s="48">
        <v>201</v>
      </c>
      <c r="B209" s="75" t="s">
        <v>1736</v>
      </c>
      <c r="C209" s="74" t="s">
        <v>1737</v>
      </c>
      <c r="D209" s="31" t="s">
        <v>29</v>
      </c>
      <c r="E209" s="76" t="s">
        <v>1738</v>
      </c>
      <c r="F209" s="75" t="s">
        <v>1598</v>
      </c>
      <c r="G209" s="77" t="s">
        <v>1723</v>
      </c>
      <c r="H209" s="51">
        <v>45536</v>
      </c>
      <c r="I209" s="77" t="s">
        <v>28</v>
      </c>
      <c r="J209" s="72">
        <v>19000</v>
      </c>
      <c r="K209" s="73">
        <f t="shared" si="18"/>
        <v>545.29999999999995</v>
      </c>
      <c r="L209" s="73">
        <v>0</v>
      </c>
      <c r="M209" s="73">
        <f t="shared" si="19"/>
        <v>577.6</v>
      </c>
      <c r="N209" s="73">
        <v>0</v>
      </c>
      <c r="O209" s="73">
        <f t="shared" si="20"/>
        <v>17877.100000000002</v>
      </c>
      <c r="P209" s="31">
        <v>221</v>
      </c>
    </row>
    <row r="210" spans="1:16" ht="17.25" customHeight="1" x14ac:dyDescent="0.25">
      <c r="A210" s="48">
        <v>202</v>
      </c>
      <c r="B210" s="75" t="s">
        <v>1756</v>
      </c>
      <c r="C210" s="74" t="s">
        <v>1757</v>
      </c>
      <c r="D210" s="31" t="s">
        <v>29</v>
      </c>
      <c r="E210" s="76" t="s">
        <v>1758</v>
      </c>
      <c r="F210" s="76" t="s">
        <v>1728</v>
      </c>
      <c r="G210" s="31" t="s">
        <v>1753</v>
      </c>
      <c r="H210" s="51">
        <v>45536</v>
      </c>
      <c r="I210" s="51">
        <v>45352</v>
      </c>
      <c r="J210" s="115">
        <v>50000</v>
      </c>
      <c r="K210" s="73">
        <f t="shared" si="18"/>
        <v>1435</v>
      </c>
      <c r="L210" s="74">
        <v>1854</v>
      </c>
      <c r="M210" s="73">
        <f t="shared" si="19"/>
        <v>1520</v>
      </c>
      <c r="N210" s="73">
        <v>0</v>
      </c>
      <c r="O210" s="73">
        <f t="shared" si="20"/>
        <v>45191</v>
      </c>
      <c r="P210" s="31">
        <v>157</v>
      </c>
    </row>
    <row r="211" spans="1:16" ht="17.25" customHeight="1" x14ac:dyDescent="0.25">
      <c r="A211" s="48">
        <v>203</v>
      </c>
      <c r="B211" s="69" t="s">
        <v>411</v>
      </c>
      <c r="C211" s="69" t="s">
        <v>412</v>
      </c>
      <c r="D211" s="48" t="s">
        <v>29</v>
      </c>
      <c r="E211" s="70" t="s">
        <v>437</v>
      </c>
      <c r="F211" s="81" t="s">
        <v>1598</v>
      </c>
      <c r="G211" s="48" t="s">
        <v>27</v>
      </c>
      <c r="H211" s="71">
        <v>42278</v>
      </c>
      <c r="I211" s="48" t="s">
        <v>28</v>
      </c>
      <c r="J211" s="72">
        <v>23037</v>
      </c>
      <c r="K211" s="73">
        <f t="shared" si="18"/>
        <v>661.16189999999995</v>
      </c>
      <c r="L211" s="73">
        <v>0</v>
      </c>
      <c r="M211" s="73">
        <f t="shared" si="19"/>
        <v>700.32479999999998</v>
      </c>
      <c r="N211" s="73">
        <v>1715.46</v>
      </c>
      <c r="O211" s="73">
        <f t="shared" si="20"/>
        <v>19960.053300000003</v>
      </c>
      <c r="P211" s="31">
        <v>518</v>
      </c>
    </row>
    <row r="212" spans="1:16" ht="17.25" customHeight="1" x14ac:dyDescent="0.25">
      <c r="A212" s="48">
        <v>204</v>
      </c>
      <c r="B212" s="69" t="s">
        <v>413</v>
      </c>
      <c r="C212" s="69" t="s">
        <v>414</v>
      </c>
      <c r="D212" s="48" t="s">
        <v>29</v>
      </c>
      <c r="E212" s="70" t="s">
        <v>437</v>
      </c>
      <c r="F212" s="81" t="s">
        <v>1598</v>
      </c>
      <c r="G212" s="48" t="s">
        <v>27</v>
      </c>
      <c r="H212" s="71">
        <v>42493</v>
      </c>
      <c r="I212" s="48" t="s">
        <v>28</v>
      </c>
      <c r="J212" s="72">
        <v>23037</v>
      </c>
      <c r="K212" s="73">
        <f t="shared" si="18"/>
        <v>661.16189999999995</v>
      </c>
      <c r="L212" s="73">
        <v>0</v>
      </c>
      <c r="M212" s="73">
        <f t="shared" si="19"/>
        <v>700.32479999999998</v>
      </c>
      <c r="N212" s="73">
        <v>0</v>
      </c>
      <c r="O212" s="73">
        <f t="shared" si="20"/>
        <v>21675.513300000002</v>
      </c>
      <c r="P212" s="31">
        <v>525</v>
      </c>
    </row>
    <row r="213" spans="1:16" ht="20.25" customHeight="1" x14ac:dyDescent="0.25">
      <c r="A213" s="48">
        <v>205</v>
      </c>
      <c r="B213" s="69" t="s">
        <v>415</v>
      </c>
      <c r="C213" s="69" t="s">
        <v>416</v>
      </c>
      <c r="D213" s="48" t="s">
        <v>26</v>
      </c>
      <c r="E213" s="70" t="s">
        <v>437</v>
      </c>
      <c r="F213" s="81" t="s">
        <v>1598</v>
      </c>
      <c r="G213" s="48" t="s">
        <v>27</v>
      </c>
      <c r="H213" s="71">
        <v>42432</v>
      </c>
      <c r="I213" s="48" t="s">
        <v>28</v>
      </c>
      <c r="J213" s="72">
        <v>19000</v>
      </c>
      <c r="K213" s="73">
        <f t="shared" si="18"/>
        <v>545.29999999999995</v>
      </c>
      <c r="L213" s="73">
        <v>0</v>
      </c>
      <c r="M213" s="73">
        <f t="shared" ref="M213:M244" si="21">+J213*3.04%</f>
        <v>577.6</v>
      </c>
      <c r="N213" s="73">
        <v>0</v>
      </c>
      <c r="O213" s="73">
        <f t="shared" si="20"/>
        <v>17877.100000000002</v>
      </c>
      <c r="P213" s="31">
        <v>526</v>
      </c>
    </row>
    <row r="214" spans="1:16" ht="17.25" customHeight="1" x14ac:dyDescent="0.25">
      <c r="A214" s="48">
        <v>206</v>
      </c>
      <c r="B214" s="69" t="s">
        <v>417</v>
      </c>
      <c r="C214" s="69" t="s">
        <v>418</v>
      </c>
      <c r="D214" s="48" t="s">
        <v>29</v>
      </c>
      <c r="E214" s="70" t="s">
        <v>437</v>
      </c>
      <c r="F214" s="81" t="s">
        <v>1598</v>
      </c>
      <c r="G214" s="48" t="s">
        <v>27</v>
      </c>
      <c r="H214" s="71">
        <v>43010</v>
      </c>
      <c r="I214" s="48" t="s">
        <v>28</v>
      </c>
      <c r="J214" s="72">
        <v>19000</v>
      </c>
      <c r="K214" s="73">
        <f t="shared" si="18"/>
        <v>545.29999999999995</v>
      </c>
      <c r="L214" s="73">
        <v>0</v>
      </c>
      <c r="M214" s="73">
        <f t="shared" si="21"/>
        <v>577.6</v>
      </c>
      <c r="N214" s="73">
        <v>0</v>
      </c>
      <c r="O214" s="73">
        <f t="shared" si="20"/>
        <v>17877.100000000002</v>
      </c>
      <c r="P214" s="31">
        <v>543</v>
      </c>
    </row>
    <row r="215" spans="1:16" ht="17.25" customHeight="1" x14ac:dyDescent="0.25">
      <c r="A215" s="48">
        <v>207</v>
      </c>
      <c r="B215" s="69" t="s">
        <v>419</v>
      </c>
      <c r="C215" s="69" t="s">
        <v>420</v>
      </c>
      <c r="D215" s="48" t="s">
        <v>29</v>
      </c>
      <c r="E215" s="70" t="s">
        <v>437</v>
      </c>
      <c r="F215" s="81" t="s">
        <v>1598</v>
      </c>
      <c r="G215" s="48" t="s">
        <v>27</v>
      </c>
      <c r="H215" s="71">
        <v>43283</v>
      </c>
      <c r="I215" s="48" t="s">
        <v>28</v>
      </c>
      <c r="J215" s="72">
        <v>19000</v>
      </c>
      <c r="K215" s="73">
        <f t="shared" si="18"/>
        <v>545.29999999999995</v>
      </c>
      <c r="L215" s="73">
        <v>0</v>
      </c>
      <c r="M215" s="73">
        <f t="shared" si="21"/>
        <v>577.6</v>
      </c>
      <c r="N215" s="73">
        <v>0</v>
      </c>
      <c r="O215" s="73">
        <f t="shared" si="20"/>
        <v>17877.100000000002</v>
      </c>
      <c r="P215" s="31">
        <v>557</v>
      </c>
    </row>
    <row r="216" spans="1:16" ht="17.25" customHeight="1" x14ac:dyDescent="0.25">
      <c r="A216" s="48">
        <v>208</v>
      </c>
      <c r="B216" s="69" t="s">
        <v>1817</v>
      </c>
      <c r="C216" s="69" t="s">
        <v>421</v>
      </c>
      <c r="D216" s="48" t="s">
        <v>26</v>
      </c>
      <c r="E216" s="70" t="s">
        <v>188</v>
      </c>
      <c r="F216" s="81" t="s">
        <v>1598</v>
      </c>
      <c r="G216" s="48" t="s">
        <v>27</v>
      </c>
      <c r="H216" s="71">
        <v>44805</v>
      </c>
      <c r="I216" s="48" t="s">
        <v>28</v>
      </c>
      <c r="J216" s="72">
        <v>19000</v>
      </c>
      <c r="K216" s="73">
        <f t="shared" si="18"/>
        <v>545.29999999999995</v>
      </c>
      <c r="L216" s="73">
        <v>0</v>
      </c>
      <c r="M216" s="73">
        <f t="shared" si="21"/>
        <v>577.6</v>
      </c>
      <c r="N216" s="73">
        <v>0</v>
      </c>
      <c r="O216" s="73">
        <f t="shared" si="20"/>
        <v>17877.100000000002</v>
      </c>
      <c r="P216" s="31">
        <v>608</v>
      </c>
    </row>
    <row r="217" spans="1:16" ht="17.25" customHeight="1" x14ac:dyDescent="0.25">
      <c r="A217" s="48">
        <v>209</v>
      </c>
      <c r="B217" s="69" t="s">
        <v>422</v>
      </c>
      <c r="C217" s="69" t="s">
        <v>423</v>
      </c>
      <c r="D217" s="48" t="s">
        <v>29</v>
      </c>
      <c r="E217" s="70" t="s">
        <v>410</v>
      </c>
      <c r="F217" s="81" t="s">
        <v>1598</v>
      </c>
      <c r="G217" s="48" t="s">
        <v>27</v>
      </c>
      <c r="H217" s="71">
        <v>45139</v>
      </c>
      <c r="I217" s="48" t="s">
        <v>28</v>
      </c>
      <c r="J217" s="72">
        <v>18700</v>
      </c>
      <c r="K217" s="73">
        <f t="shared" si="18"/>
        <v>536.68999999999994</v>
      </c>
      <c r="L217" s="73">
        <v>0</v>
      </c>
      <c r="M217" s="73">
        <f t="shared" si="21"/>
        <v>568.48</v>
      </c>
      <c r="N217" s="73">
        <v>0</v>
      </c>
      <c r="O217" s="73">
        <f t="shared" si="20"/>
        <v>17594.830000000002</v>
      </c>
      <c r="P217" s="31">
        <v>298</v>
      </c>
    </row>
    <row r="218" spans="1:16" ht="17.25" customHeight="1" x14ac:dyDescent="0.25">
      <c r="A218" s="48">
        <v>210</v>
      </c>
      <c r="B218" s="69" t="s">
        <v>424</v>
      </c>
      <c r="C218" s="69" t="s">
        <v>425</v>
      </c>
      <c r="D218" s="48" t="s">
        <v>29</v>
      </c>
      <c r="E218" s="70" t="s">
        <v>1672</v>
      </c>
      <c r="F218" s="81" t="s">
        <v>1598</v>
      </c>
      <c r="G218" s="48" t="s">
        <v>27</v>
      </c>
      <c r="H218" s="71">
        <v>45231</v>
      </c>
      <c r="I218" s="48" t="s">
        <v>28</v>
      </c>
      <c r="J218" s="72">
        <v>19000</v>
      </c>
      <c r="K218" s="73">
        <f t="shared" si="18"/>
        <v>545.29999999999995</v>
      </c>
      <c r="L218" s="73">
        <v>0</v>
      </c>
      <c r="M218" s="73">
        <f t="shared" si="21"/>
        <v>577.6</v>
      </c>
      <c r="N218" s="73">
        <v>0</v>
      </c>
      <c r="O218" s="73">
        <f t="shared" si="20"/>
        <v>17877.100000000002</v>
      </c>
      <c r="P218" s="31">
        <v>253</v>
      </c>
    </row>
    <row r="219" spans="1:16" ht="17.25" customHeight="1" x14ac:dyDescent="0.25">
      <c r="A219" s="48">
        <v>211</v>
      </c>
      <c r="B219" s="69" t="s">
        <v>426</v>
      </c>
      <c r="C219" s="69" t="s">
        <v>427</v>
      </c>
      <c r="D219" s="48" t="s">
        <v>29</v>
      </c>
      <c r="E219" s="98" t="s">
        <v>1673</v>
      </c>
      <c r="F219" s="81" t="s">
        <v>1598</v>
      </c>
      <c r="G219" s="48" t="s">
        <v>27</v>
      </c>
      <c r="H219" s="71">
        <v>45261</v>
      </c>
      <c r="I219" s="48" t="s">
        <v>28</v>
      </c>
      <c r="J219" s="72">
        <v>19000</v>
      </c>
      <c r="K219" s="73">
        <f t="shared" si="18"/>
        <v>545.29999999999995</v>
      </c>
      <c r="L219" s="73">
        <v>0</v>
      </c>
      <c r="M219" s="73">
        <f t="shared" si="21"/>
        <v>577.6</v>
      </c>
      <c r="N219" s="73">
        <v>0</v>
      </c>
      <c r="O219" s="73">
        <f t="shared" si="20"/>
        <v>17877.100000000002</v>
      </c>
      <c r="P219" s="31">
        <v>261</v>
      </c>
    </row>
    <row r="220" spans="1:16" ht="15.75" customHeight="1" x14ac:dyDescent="0.25">
      <c r="A220" s="48">
        <v>212</v>
      </c>
      <c r="B220" s="69" t="s">
        <v>428</v>
      </c>
      <c r="C220" s="69" t="s">
        <v>429</v>
      </c>
      <c r="D220" s="48" t="s">
        <v>29</v>
      </c>
      <c r="E220" s="98" t="s">
        <v>1673</v>
      </c>
      <c r="F220" s="81" t="s">
        <v>1598</v>
      </c>
      <c r="G220" s="48" t="s">
        <v>27</v>
      </c>
      <c r="H220" s="71">
        <v>45261</v>
      </c>
      <c r="I220" s="48" t="s">
        <v>28</v>
      </c>
      <c r="J220" s="72">
        <v>19000</v>
      </c>
      <c r="K220" s="73">
        <f t="shared" si="18"/>
        <v>545.29999999999995</v>
      </c>
      <c r="L220" s="73">
        <v>0</v>
      </c>
      <c r="M220" s="73">
        <f t="shared" si="21"/>
        <v>577.6</v>
      </c>
      <c r="N220" s="73">
        <v>0</v>
      </c>
      <c r="O220" s="73">
        <f t="shared" si="20"/>
        <v>17877.100000000002</v>
      </c>
      <c r="P220" s="31">
        <v>262</v>
      </c>
    </row>
    <row r="221" spans="1:16" ht="17.25" customHeight="1" x14ac:dyDescent="0.25">
      <c r="A221" s="48">
        <v>213</v>
      </c>
      <c r="B221" s="69" t="s">
        <v>430</v>
      </c>
      <c r="C221" s="69" t="s">
        <v>431</v>
      </c>
      <c r="D221" s="48" t="s">
        <v>29</v>
      </c>
      <c r="E221" s="98" t="s">
        <v>410</v>
      </c>
      <c r="F221" s="81" t="s">
        <v>1598</v>
      </c>
      <c r="G221" s="48" t="s">
        <v>27</v>
      </c>
      <c r="H221" s="71">
        <v>45383</v>
      </c>
      <c r="I221" s="48" t="s">
        <v>28</v>
      </c>
      <c r="J221" s="72">
        <v>19000</v>
      </c>
      <c r="K221" s="73">
        <f t="shared" si="18"/>
        <v>545.29999999999995</v>
      </c>
      <c r="L221" s="73">
        <v>0</v>
      </c>
      <c r="M221" s="73">
        <f t="shared" si="21"/>
        <v>577.6</v>
      </c>
      <c r="N221" s="73">
        <v>0</v>
      </c>
      <c r="O221" s="73">
        <f t="shared" si="20"/>
        <v>17877.100000000002</v>
      </c>
      <c r="P221" s="31">
        <v>267</v>
      </c>
    </row>
    <row r="222" spans="1:16" ht="17.25" customHeight="1" x14ac:dyDescent="0.25">
      <c r="A222" s="48">
        <v>214</v>
      </c>
      <c r="B222" s="69" t="s">
        <v>432</v>
      </c>
      <c r="C222" s="69" t="s">
        <v>433</v>
      </c>
      <c r="D222" s="48" t="s">
        <v>29</v>
      </c>
      <c r="E222" s="70" t="s">
        <v>434</v>
      </c>
      <c r="F222" s="81" t="s">
        <v>1661</v>
      </c>
      <c r="G222" s="48" t="s">
        <v>27</v>
      </c>
      <c r="H222" s="71">
        <v>39539</v>
      </c>
      <c r="I222" s="48" t="s">
        <v>28</v>
      </c>
      <c r="J222" s="72">
        <v>25000</v>
      </c>
      <c r="K222" s="73">
        <f t="shared" si="18"/>
        <v>717.5</v>
      </c>
      <c r="L222" s="73">
        <v>0</v>
      </c>
      <c r="M222" s="73">
        <f t="shared" si="21"/>
        <v>760</v>
      </c>
      <c r="N222" s="73">
        <v>1715.46</v>
      </c>
      <c r="O222" s="73">
        <f t="shared" si="20"/>
        <v>21807.040000000001</v>
      </c>
      <c r="P222" s="31">
        <v>453</v>
      </c>
    </row>
    <row r="223" spans="1:16" ht="17.25" customHeight="1" x14ac:dyDescent="0.25">
      <c r="A223" s="48">
        <v>215</v>
      </c>
      <c r="B223" s="69" t="s">
        <v>435</v>
      </c>
      <c r="C223" s="69" t="s">
        <v>436</v>
      </c>
      <c r="D223" s="48" t="s">
        <v>29</v>
      </c>
      <c r="E223" s="70" t="s">
        <v>437</v>
      </c>
      <c r="F223" s="81" t="s">
        <v>1661</v>
      </c>
      <c r="G223" s="48" t="s">
        <v>27</v>
      </c>
      <c r="H223" s="71">
        <v>45170</v>
      </c>
      <c r="I223" s="48" t="s">
        <v>28</v>
      </c>
      <c r="J223" s="72">
        <v>19000</v>
      </c>
      <c r="K223" s="73">
        <f t="shared" si="18"/>
        <v>545.29999999999995</v>
      </c>
      <c r="L223" s="73">
        <v>0</v>
      </c>
      <c r="M223" s="73">
        <f t="shared" si="21"/>
        <v>577.6</v>
      </c>
      <c r="N223" s="73">
        <v>0</v>
      </c>
      <c r="O223" s="73">
        <f t="shared" si="20"/>
        <v>17877.100000000002</v>
      </c>
      <c r="P223" s="31">
        <v>301</v>
      </c>
    </row>
    <row r="224" spans="1:16" ht="17.25" customHeight="1" x14ac:dyDescent="0.25">
      <c r="A224" s="48">
        <v>216</v>
      </c>
      <c r="B224" s="69" t="s">
        <v>438</v>
      </c>
      <c r="C224" s="69" t="s">
        <v>439</v>
      </c>
      <c r="D224" s="48" t="s">
        <v>29</v>
      </c>
      <c r="E224" s="70" t="s">
        <v>440</v>
      </c>
      <c r="F224" s="81" t="s">
        <v>1661</v>
      </c>
      <c r="G224" s="48" t="s">
        <v>27</v>
      </c>
      <c r="H224" s="71">
        <v>41904</v>
      </c>
      <c r="I224" s="48" t="s">
        <v>28</v>
      </c>
      <c r="J224" s="72">
        <v>30000</v>
      </c>
      <c r="K224" s="73">
        <f t="shared" si="18"/>
        <v>861</v>
      </c>
      <c r="L224" s="73">
        <v>0</v>
      </c>
      <c r="M224" s="73">
        <f t="shared" si="21"/>
        <v>912</v>
      </c>
      <c r="N224" s="73">
        <v>1715.46</v>
      </c>
      <c r="O224" s="73">
        <f t="shared" si="20"/>
        <v>26511.54</v>
      </c>
      <c r="P224" s="31">
        <v>506</v>
      </c>
    </row>
    <row r="225" spans="1:16" ht="17.25" customHeight="1" x14ac:dyDescent="0.25">
      <c r="A225" s="48">
        <v>217</v>
      </c>
      <c r="B225" s="69" t="s">
        <v>441</v>
      </c>
      <c r="C225" s="69" t="s">
        <v>442</v>
      </c>
      <c r="D225" s="48" t="s">
        <v>26</v>
      </c>
      <c r="E225" s="70" t="s">
        <v>437</v>
      </c>
      <c r="F225" s="81" t="s">
        <v>1661</v>
      </c>
      <c r="G225" s="48" t="s">
        <v>27</v>
      </c>
      <c r="H225" s="71">
        <v>41463</v>
      </c>
      <c r="I225" s="48" t="s">
        <v>28</v>
      </c>
      <c r="J225" s="72">
        <v>23200</v>
      </c>
      <c r="K225" s="73">
        <f t="shared" si="18"/>
        <v>665.84</v>
      </c>
      <c r="L225" s="73">
        <v>0</v>
      </c>
      <c r="M225" s="73">
        <f t="shared" si="21"/>
        <v>705.28</v>
      </c>
      <c r="N225" s="73">
        <v>14582.81</v>
      </c>
      <c r="O225" s="73">
        <f t="shared" si="20"/>
        <v>7246.0700000000015</v>
      </c>
      <c r="P225" s="31">
        <v>489</v>
      </c>
    </row>
    <row r="226" spans="1:16" ht="17.25" customHeight="1" x14ac:dyDescent="0.25">
      <c r="A226" s="48">
        <v>218</v>
      </c>
      <c r="B226" s="69" t="s">
        <v>443</v>
      </c>
      <c r="C226" s="69" t="s">
        <v>444</v>
      </c>
      <c r="D226" s="48" t="s">
        <v>29</v>
      </c>
      <c r="E226" s="70" t="s">
        <v>437</v>
      </c>
      <c r="F226" s="81" t="s">
        <v>1661</v>
      </c>
      <c r="G226" s="48" t="s">
        <v>27</v>
      </c>
      <c r="H226" s="71">
        <v>44593</v>
      </c>
      <c r="I226" s="48" t="s">
        <v>28</v>
      </c>
      <c r="J226" s="72">
        <v>19000</v>
      </c>
      <c r="K226" s="73">
        <f t="shared" si="18"/>
        <v>545.29999999999995</v>
      </c>
      <c r="L226" s="73">
        <v>0</v>
      </c>
      <c r="M226" s="73">
        <f t="shared" si="21"/>
        <v>577.6</v>
      </c>
      <c r="N226" s="73">
        <v>0</v>
      </c>
      <c r="O226" s="73">
        <f t="shared" si="20"/>
        <v>17877.100000000002</v>
      </c>
      <c r="P226" s="31">
        <v>208</v>
      </c>
    </row>
    <row r="227" spans="1:16" ht="17.25" customHeight="1" x14ac:dyDescent="0.25">
      <c r="A227" s="48">
        <v>219</v>
      </c>
      <c r="B227" s="69" t="s">
        <v>445</v>
      </c>
      <c r="C227" s="69" t="s">
        <v>446</v>
      </c>
      <c r="D227" s="48" t="s">
        <v>29</v>
      </c>
      <c r="E227" s="70" t="s">
        <v>437</v>
      </c>
      <c r="F227" s="81" t="s">
        <v>1661</v>
      </c>
      <c r="G227" s="48" t="s">
        <v>27</v>
      </c>
      <c r="H227" s="71">
        <v>42644</v>
      </c>
      <c r="I227" s="48" t="s">
        <v>28</v>
      </c>
      <c r="J227" s="72">
        <v>19000</v>
      </c>
      <c r="K227" s="73">
        <f t="shared" si="18"/>
        <v>545.29999999999995</v>
      </c>
      <c r="L227" s="73">
        <v>0</v>
      </c>
      <c r="M227" s="73">
        <f t="shared" si="21"/>
        <v>577.6</v>
      </c>
      <c r="N227" s="73">
        <v>6655.17</v>
      </c>
      <c r="O227" s="73">
        <f t="shared" si="20"/>
        <v>11221.930000000002</v>
      </c>
      <c r="P227" s="31">
        <v>528</v>
      </c>
    </row>
    <row r="228" spans="1:16" ht="17.25" customHeight="1" x14ac:dyDescent="0.25">
      <c r="A228" s="48">
        <v>220</v>
      </c>
      <c r="B228" s="69" t="s">
        <v>447</v>
      </c>
      <c r="C228" s="69" t="s">
        <v>448</v>
      </c>
      <c r="D228" s="48" t="s">
        <v>29</v>
      </c>
      <c r="E228" s="70" t="s">
        <v>437</v>
      </c>
      <c r="F228" s="81" t="s">
        <v>1661</v>
      </c>
      <c r="G228" s="48" t="s">
        <v>27</v>
      </c>
      <c r="H228" s="71">
        <v>43283</v>
      </c>
      <c r="I228" s="48" t="s">
        <v>28</v>
      </c>
      <c r="J228" s="72">
        <v>28000</v>
      </c>
      <c r="K228" s="73">
        <f t="shared" si="18"/>
        <v>803.6</v>
      </c>
      <c r="L228" s="73">
        <v>0</v>
      </c>
      <c r="M228" s="73">
        <f t="shared" si="21"/>
        <v>851.2</v>
      </c>
      <c r="N228" s="73">
        <v>0</v>
      </c>
      <c r="O228" s="73">
        <f t="shared" si="20"/>
        <v>26345.200000000001</v>
      </c>
      <c r="P228" s="31">
        <v>565</v>
      </c>
    </row>
    <row r="229" spans="1:16" ht="17.25" customHeight="1" x14ac:dyDescent="0.25">
      <c r="A229" s="48">
        <v>221</v>
      </c>
      <c r="B229" s="69" t="s">
        <v>449</v>
      </c>
      <c r="C229" s="69" t="s">
        <v>450</v>
      </c>
      <c r="D229" s="48" t="s">
        <v>29</v>
      </c>
      <c r="E229" s="70" t="s">
        <v>437</v>
      </c>
      <c r="F229" s="81" t="s">
        <v>1661</v>
      </c>
      <c r="G229" s="48" t="s">
        <v>27</v>
      </c>
      <c r="H229" s="71">
        <v>43647</v>
      </c>
      <c r="I229" s="48" t="s">
        <v>28</v>
      </c>
      <c r="J229" s="72">
        <v>19000</v>
      </c>
      <c r="K229" s="73">
        <f t="shared" si="18"/>
        <v>545.29999999999995</v>
      </c>
      <c r="L229" s="73">
        <v>0</v>
      </c>
      <c r="M229" s="73">
        <f t="shared" si="21"/>
        <v>577.6</v>
      </c>
      <c r="N229" s="73">
        <v>0</v>
      </c>
      <c r="O229" s="73">
        <f t="shared" si="20"/>
        <v>17877.100000000002</v>
      </c>
      <c r="P229" s="31">
        <v>589</v>
      </c>
    </row>
    <row r="230" spans="1:16" ht="17.25" customHeight="1" x14ac:dyDescent="0.25">
      <c r="A230" s="48">
        <v>222</v>
      </c>
      <c r="B230" s="69" t="s">
        <v>451</v>
      </c>
      <c r="C230" s="69" t="s">
        <v>452</v>
      </c>
      <c r="D230" s="48" t="s">
        <v>29</v>
      </c>
      <c r="E230" s="70" t="s">
        <v>1692</v>
      </c>
      <c r="F230" s="81" t="s">
        <v>1661</v>
      </c>
      <c r="G230" s="48" t="s">
        <v>27</v>
      </c>
      <c r="H230" s="71">
        <v>43770</v>
      </c>
      <c r="I230" s="48" t="s">
        <v>28</v>
      </c>
      <c r="J230" s="72">
        <v>29000</v>
      </c>
      <c r="K230" s="73">
        <f t="shared" si="18"/>
        <v>832.3</v>
      </c>
      <c r="L230" s="73">
        <v>0</v>
      </c>
      <c r="M230" s="73">
        <f t="shared" si="21"/>
        <v>881.6</v>
      </c>
      <c r="N230" s="73">
        <v>1715.46</v>
      </c>
      <c r="O230" s="73">
        <f t="shared" si="20"/>
        <v>25570.640000000003</v>
      </c>
      <c r="P230" s="31">
        <v>610</v>
      </c>
    </row>
    <row r="231" spans="1:16" ht="17.25" customHeight="1" x14ac:dyDescent="0.25">
      <c r="A231" s="48">
        <v>223</v>
      </c>
      <c r="B231" s="69" t="s">
        <v>453</v>
      </c>
      <c r="C231" s="69" t="s">
        <v>454</v>
      </c>
      <c r="D231" s="48" t="s">
        <v>26</v>
      </c>
      <c r="E231" s="70" t="s">
        <v>437</v>
      </c>
      <c r="F231" s="81" t="s">
        <v>1661</v>
      </c>
      <c r="G231" s="48" t="s">
        <v>27</v>
      </c>
      <c r="H231" s="71">
        <v>43983</v>
      </c>
      <c r="I231" s="48" t="s">
        <v>28</v>
      </c>
      <c r="J231" s="72">
        <v>19000</v>
      </c>
      <c r="K231" s="73">
        <f t="shared" si="18"/>
        <v>545.29999999999995</v>
      </c>
      <c r="L231" s="73">
        <v>0</v>
      </c>
      <c r="M231" s="73">
        <f t="shared" si="21"/>
        <v>577.6</v>
      </c>
      <c r="N231" s="73">
        <v>0</v>
      </c>
      <c r="O231" s="73">
        <f t="shared" si="20"/>
        <v>17877.100000000002</v>
      </c>
      <c r="P231" s="31">
        <v>627</v>
      </c>
    </row>
    <row r="232" spans="1:16" ht="17.25" customHeight="1" x14ac:dyDescent="0.25">
      <c r="A232" s="48">
        <v>224</v>
      </c>
      <c r="B232" s="69" t="s">
        <v>455</v>
      </c>
      <c r="C232" s="69" t="s">
        <v>456</v>
      </c>
      <c r="D232" s="48" t="s">
        <v>29</v>
      </c>
      <c r="E232" s="70" t="s">
        <v>437</v>
      </c>
      <c r="F232" s="81" t="s">
        <v>1661</v>
      </c>
      <c r="G232" s="48" t="s">
        <v>27</v>
      </c>
      <c r="H232" s="71">
        <v>43983</v>
      </c>
      <c r="I232" s="48" t="s">
        <v>28</v>
      </c>
      <c r="J232" s="72">
        <v>29000</v>
      </c>
      <c r="K232" s="73">
        <f t="shared" si="18"/>
        <v>832.3</v>
      </c>
      <c r="L232" s="73">
        <v>0</v>
      </c>
      <c r="M232" s="73">
        <f t="shared" si="21"/>
        <v>881.6</v>
      </c>
      <c r="N232" s="73">
        <v>0</v>
      </c>
      <c r="O232" s="73">
        <f t="shared" si="20"/>
        <v>27286.100000000002</v>
      </c>
      <c r="P232" s="31">
        <v>628</v>
      </c>
    </row>
    <row r="233" spans="1:16" ht="17.25" customHeight="1" x14ac:dyDescent="0.25">
      <c r="A233" s="48">
        <v>225</v>
      </c>
      <c r="B233" s="69" t="s">
        <v>457</v>
      </c>
      <c r="C233" s="69" t="s">
        <v>458</v>
      </c>
      <c r="D233" s="48" t="s">
        <v>29</v>
      </c>
      <c r="E233" s="70" t="s">
        <v>437</v>
      </c>
      <c r="F233" s="81" t="s">
        <v>1661</v>
      </c>
      <c r="G233" s="48" t="s">
        <v>27</v>
      </c>
      <c r="H233" s="71">
        <v>44470</v>
      </c>
      <c r="I233" s="48" t="s">
        <v>28</v>
      </c>
      <c r="J233" s="72">
        <v>19000</v>
      </c>
      <c r="K233" s="73">
        <f t="shared" si="18"/>
        <v>545.29999999999995</v>
      </c>
      <c r="L233" s="73">
        <v>0</v>
      </c>
      <c r="M233" s="73">
        <f t="shared" si="21"/>
        <v>577.6</v>
      </c>
      <c r="N233" s="73">
        <v>0</v>
      </c>
      <c r="O233" s="73">
        <f t="shared" si="20"/>
        <v>17877.100000000002</v>
      </c>
      <c r="P233" s="31">
        <v>201</v>
      </c>
    </row>
    <row r="234" spans="1:16" ht="17.25" customHeight="1" x14ac:dyDescent="0.25">
      <c r="A234" s="48">
        <v>226</v>
      </c>
      <c r="B234" s="69" t="s">
        <v>459</v>
      </c>
      <c r="C234" s="69" t="s">
        <v>460</v>
      </c>
      <c r="D234" s="48" t="s">
        <v>26</v>
      </c>
      <c r="E234" s="70" t="s">
        <v>52</v>
      </c>
      <c r="F234" s="81" t="s">
        <v>1661</v>
      </c>
      <c r="G234" s="48" t="s">
        <v>27</v>
      </c>
      <c r="H234" s="71">
        <v>44805</v>
      </c>
      <c r="I234" s="48" t="s">
        <v>28</v>
      </c>
      <c r="J234" s="72">
        <v>25000</v>
      </c>
      <c r="K234" s="73">
        <f t="shared" si="18"/>
        <v>717.5</v>
      </c>
      <c r="L234" s="73">
        <v>0</v>
      </c>
      <c r="M234" s="73">
        <f t="shared" si="21"/>
        <v>760</v>
      </c>
      <c r="N234" s="73">
        <v>0</v>
      </c>
      <c r="O234" s="73">
        <f t="shared" si="20"/>
        <v>23522.5</v>
      </c>
      <c r="P234" s="31">
        <v>182</v>
      </c>
    </row>
    <row r="235" spans="1:16" ht="24" customHeight="1" x14ac:dyDescent="0.25">
      <c r="A235" s="48">
        <v>227</v>
      </c>
      <c r="B235" s="69" t="s">
        <v>461</v>
      </c>
      <c r="C235" s="69" t="s">
        <v>462</v>
      </c>
      <c r="D235" s="48" t="s">
        <v>29</v>
      </c>
      <c r="E235" s="70" t="s">
        <v>437</v>
      </c>
      <c r="F235" s="81" t="s">
        <v>1661</v>
      </c>
      <c r="G235" s="77" t="s">
        <v>31</v>
      </c>
      <c r="H235" s="71">
        <v>44256</v>
      </c>
      <c r="I235" s="71">
        <v>45170</v>
      </c>
      <c r="J235" s="72">
        <v>19000</v>
      </c>
      <c r="K235" s="73">
        <f t="shared" si="18"/>
        <v>545.29999999999995</v>
      </c>
      <c r="L235" s="73">
        <v>0</v>
      </c>
      <c r="M235" s="80">
        <f t="shared" si="21"/>
        <v>577.6</v>
      </c>
      <c r="N235" s="73">
        <v>0</v>
      </c>
      <c r="O235" s="80">
        <f t="shared" si="20"/>
        <v>17877.100000000002</v>
      </c>
      <c r="P235" s="31">
        <v>147</v>
      </c>
    </row>
    <row r="236" spans="1:16" ht="17.25" customHeight="1" x14ac:dyDescent="0.25">
      <c r="A236" s="48">
        <v>228</v>
      </c>
      <c r="B236" s="69" t="s">
        <v>463</v>
      </c>
      <c r="C236" s="69" t="s">
        <v>464</v>
      </c>
      <c r="D236" s="48" t="s">
        <v>29</v>
      </c>
      <c r="E236" s="70" t="s">
        <v>437</v>
      </c>
      <c r="F236" s="81" t="s">
        <v>1661</v>
      </c>
      <c r="G236" s="48" t="s">
        <v>27</v>
      </c>
      <c r="H236" s="71">
        <v>44835</v>
      </c>
      <c r="I236" s="48" t="s">
        <v>28</v>
      </c>
      <c r="J236" s="72">
        <v>19000</v>
      </c>
      <c r="K236" s="73">
        <f t="shared" si="18"/>
        <v>545.29999999999995</v>
      </c>
      <c r="L236" s="73">
        <v>0</v>
      </c>
      <c r="M236" s="73">
        <f t="shared" si="21"/>
        <v>577.6</v>
      </c>
      <c r="N236" s="73">
        <v>0</v>
      </c>
      <c r="O236" s="73">
        <f t="shared" si="20"/>
        <v>17877.100000000002</v>
      </c>
      <c r="P236" s="31">
        <v>178</v>
      </c>
    </row>
    <row r="237" spans="1:16" ht="17.25" customHeight="1" x14ac:dyDescent="0.25">
      <c r="A237" s="48">
        <v>229</v>
      </c>
      <c r="B237" s="75" t="s">
        <v>1726</v>
      </c>
      <c r="C237" s="74" t="s">
        <v>1727</v>
      </c>
      <c r="D237" s="31" t="s">
        <v>29</v>
      </c>
      <c r="E237" s="76" t="s">
        <v>437</v>
      </c>
      <c r="F237" s="76" t="s">
        <v>1728</v>
      </c>
      <c r="G237" s="77" t="s">
        <v>1723</v>
      </c>
      <c r="H237" s="51">
        <v>45536</v>
      </c>
      <c r="I237" s="77" t="s">
        <v>28</v>
      </c>
      <c r="J237" s="72">
        <v>19000</v>
      </c>
      <c r="K237" s="73">
        <f t="shared" si="18"/>
        <v>545.29999999999995</v>
      </c>
      <c r="L237" s="73">
        <v>0</v>
      </c>
      <c r="M237" s="73">
        <f t="shared" si="21"/>
        <v>577.6</v>
      </c>
      <c r="N237" s="73">
        <v>0</v>
      </c>
      <c r="O237" s="73">
        <f t="shared" si="20"/>
        <v>17877.100000000002</v>
      </c>
      <c r="P237" s="31">
        <v>217</v>
      </c>
    </row>
    <row r="238" spans="1:16" ht="17.25" customHeight="1" x14ac:dyDescent="0.25">
      <c r="A238" s="48">
        <v>230</v>
      </c>
      <c r="B238" s="75" t="s">
        <v>1745</v>
      </c>
      <c r="C238" s="74" t="s">
        <v>1746</v>
      </c>
      <c r="D238" s="31" t="s">
        <v>29</v>
      </c>
      <c r="E238" s="76" t="s">
        <v>1747</v>
      </c>
      <c r="F238" s="76" t="s">
        <v>1728</v>
      </c>
      <c r="G238" s="77" t="s">
        <v>1723</v>
      </c>
      <c r="H238" s="51">
        <v>45536</v>
      </c>
      <c r="I238" s="77" t="s">
        <v>28</v>
      </c>
      <c r="J238" s="72">
        <v>21000</v>
      </c>
      <c r="K238" s="73">
        <f t="shared" si="18"/>
        <v>602.70000000000005</v>
      </c>
      <c r="L238" s="73">
        <v>0</v>
      </c>
      <c r="M238" s="73">
        <f t="shared" si="21"/>
        <v>638.4</v>
      </c>
      <c r="N238" s="73">
        <v>0</v>
      </c>
      <c r="O238" s="73">
        <f t="shared" si="20"/>
        <v>19758.899999999998</v>
      </c>
      <c r="P238" s="31">
        <v>228</v>
      </c>
    </row>
    <row r="239" spans="1:16" ht="17.25" customHeight="1" x14ac:dyDescent="0.25">
      <c r="A239" s="48">
        <v>231</v>
      </c>
      <c r="B239" s="69" t="s">
        <v>465</v>
      </c>
      <c r="C239" s="69" t="s">
        <v>466</v>
      </c>
      <c r="D239" s="48" t="s">
        <v>26</v>
      </c>
      <c r="E239" s="70" t="s">
        <v>165</v>
      </c>
      <c r="F239" s="81" t="s">
        <v>1571</v>
      </c>
      <c r="G239" s="77" t="s">
        <v>31</v>
      </c>
      <c r="H239" s="71">
        <v>44682</v>
      </c>
      <c r="I239" s="71">
        <v>45047</v>
      </c>
      <c r="J239" s="72">
        <v>53500</v>
      </c>
      <c r="K239" s="73">
        <f t="shared" si="18"/>
        <v>1535.45</v>
      </c>
      <c r="L239" s="74">
        <v>2347.9699999999998</v>
      </c>
      <c r="M239" s="80">
        <f t="shared" si="21"/>
        <v>1626.4</v>
      </c>
      <c r="N239" s="73">
        <v>0</v>
      </c>
      <c r="O239" s="80">
        <f t="shared" si="20"/>
        <v>47990.18</v>
      </c>
      <c r="P239" s="31">
        <v>4</v>
      </c>
    </row>
    <row r="240" spans="1:16" ht="20.25" customHeight="1" x14ac:dyDescent="0.25">
      <c r="A240" s="48">
        <v>232</v>
      </c>
      <c r="B240" s="69" t="s">
        <v>467</v>
      </c>
      <c r="C240" s="69" t="s">
        <v>468</v>
      </c>
      <c r="D240" s="48" t="s">
        <v>29</v>
      </c>
      <c r="E240" s="70" t="s">
        <v>469</v>
      </c>
      <c r="F240" s="81" t="s">
        <v>1571</v>
      </c>
      <c r="G240" s="48" t="s">
        <v>27</v>
      </c>
      <c r="H240" s="71">
        <v>39661</v>
      </c>
      <c r="I240" s="48" t="s">
        <v>28</v>
      </c>
      <c r="J240" s="72">
        <v>20200</v>
      </c>
      <c r="K240" s="73">
        <f t="shared" si="18"/>
        <v>579.74</v>
      </c>
      <c r="L240" s="73">
        <v>0</v>
      </c>
      <c r="M240" s="73">
        <f t="shared" si="21"/>
        <v>614.08000000000004</v>
      </c>
      <c r="N240" s="73">
        <v>5769.61</v>
      </c>
      <c r="O240" s="73">
        <f t="shared" si="20"/>
        <v>13236.569999999996</v>
      </c>
      <c r="P240" s="31">
        <v>326</v>
      </c>
    </row>
    <row r="241" spans="1:16" ht="17.25" customHeight="1" x14ac:dyDescent="0.25">
      <c r="A241" s="48">
        <v>233</v>
      </c>
      <c r="B241" s="69" t="s">
        <v>470</v>
      </c>
      <c r="C241" s="69" t="s">
        <v>471</v>
      </c>
      <c r="D241" s="48" t="s">
        <v>29</v>
      </c>
      <c r="E241" s="70" t="s">
        <v>469</v>
      </c>
      <c r="F241" s="81" t="s">
        <v>1571</v>
      </c>
      <c r="G241" s="48" t="s">
        <v>27</v>
      </c>
      <c r="H241" s="71">
        <v>39541</v>
      </c>
      <c r="I241" s="48" t="s">
        <v>28</v>
      </c>
      <c r="J241" s="72">
        <v>25900</v>
      </c>
      <c r="K241" s="73">
        <f t="shared" si="18"/>
        <v>743.33</v>
      </c>
      <c r="L241" s="73">
        <v>0</v>
      </c>
      <c r="M241" s="73">
        <f t="shared" si="21"/>
        <v>787.36</v>
      </c>
      <c r="N241" s="73">
        <v>0</v>
      </c>
      <c r="O241" s="73">
        <f t="shared" si="20"/>
        <v>24369.309999999998</v>
      </c>
      <c r="P241" s="31">
        <v>333</v>
      </c>
    </row>
    <row r="242" spans="1:16" ht="17.25" customHeight="1" x14ac:dyDescent="0.25">
      <c r="A242" s="48">
        <v>234</v>
      </c>
      <c r="B242" s="69" t="s">
        <v>472</v>
      </c>
      <c r="C242" s="69" t="s">
        <v>473</v>
      </c>
      <c r="D242" s="48" t="s">
        <v>26</v>
      </c>
      <c r="E242" s="70" t="s">
        <v>469</v>
      </c>
      <c r="F242" s="81" t="s">
        <v>1571</v>
      </c>
      <c r="G242" s="48" t="s">
        <v>27</v>
      </c>
      <c r="H242" s="71">
        <v>42493</v>
      </c>
      <c r="I242" s="48" t="s">
        <v>28</v>
      </c>
      <c r="J242" s="72">
        <v>16900</v>
      </c>
      <c r="K242" s="73">
        <f t="shared" si="18"/>
        <v>485.03</v>
      </c>
      <c r="L242" s="73">
        <v>0</v>
      </c>
      <c r="M242" s="73">
        <f t="shared" si="21"/>
        <v>513.76</v>
      </c>
      <c r="N242" s="73">
        <v>0</v>
      </c>
      <c r="O242" s="73">
        <f t="shared" si="20"/>
        <v>15901.210000000001</v>
      </c>
      <c r="P242" s="31">
        <v>523</v>
      </c>
    </row>
    <row r="243" spans="1:16" ht="17.25" customHeight="1" x14ac:dyDescent="0.25">
      <c r="A243" s="48">
        <v>235</v>
      </c>
      <c r="B243" s="69" t="s">
        <v>474</v>
      </c>
      <c r="C243" s="69" t="s">
        <v>475</v>
      </c>
      <c r="D243" s="48" t="s">
        <v>29</v>
      </c>
      <c r="E243" s="70" t="s">
        <v>469</v>
      </c>
      <c r="F243" s="81" t="s">
        <v>1571</v>
      </c>
      <c r="G243" s="48" t="s">
        <v>27</v>
      </c>
      <c r="H243" s="71">
        <v>45017</v>
      </c>
      <c r="I243" s="48" t="s">
        <v>28</v>
      </c>
      <c r="J243" s="72">
        <v>16900</v>
      </c>
      <c r="K243" s="73">
        <f t="shared" si="18"/>
        <v>485.03</v>
      </c>
      <c r="L243" s="73">
        <v>0</v>
      </c>
      <c r="M243" s="73">
        <f t="shared" si="21"/>
        <v>513.76</v>
      </c>
      <c r="N243" s="73">
        <v>1023.79</v>
      </c>
      <c r="O243" s="73">
        <f t="shared" si="20"/>
        <v>14877.420000000002</v>
      </c>
      <c r="P243" s="31">
        <v>490</v>
      </c>
    </row>
    <row r="244" spans="1:16" ht="15.75" customHeight="1" x14ac:dyDescent="0.25">
      <c r="A244" s="48">
        <v>236</v>
      </c>
      <c r="B244" s="69" t="s">
        <v>476</v>
      </c>
      <c r="C244" s="69" t="s">
        <v>477</v>
      </c>
      <c r="D244" s="48" t="s">
        <v>26</v>
      </c>
      <c r="E244" s="70" t="s">
        <v>1693</v>
      </c>
      <c r="F244" s="81" t="s">
        <v>1571</v>
      </c>
      <c r="G244" s="48" t="s">
        <v>27</v>
      </c>
      <c r="H244" s="71">
        <v>44805</v>
      </c>
      <c r="I244" s="48" t="s">
        <v>28</v>
      </c>
      <c r="J244" s="72">
        <v>3270.97</v>
      </c>
      <c r="K244" s="73">
        <f t="shared" si="18"/>
        <v>93.87683899999999</v>
      </c>
      <c r="L244" s="73">
        <v>0</v>
      </c>
      <c r="M244" s="73">
        <f t="shared" si="21"/>
        <v>99.437487999999988</v>
      </c>
      <c r="N244" s="73">
        <v>0</v>
      </c>
      <c r="O244" s="73">
        <f t="shared" si="20"/>
        <v>3077.6556729999998</v>
      </c>
      <c r="P244" s="31">
        <v>615</v>
      </c>
    </row>
    <row r="245" spans="1:16" ht="15.75" customHeight="1" x14ac:dyDescent="0.25">
      <c r="A245" s="48">
        <v>237</v>
      </c>
      <c r="B245" s="69" t="s">
        <v>478</v>
      </c>
      <c r="C245" s="69" t="s">
        <v>479</v>
      </c>
      <c r="D245" s="48" t="s">
        <v>29</v>
      </c>
      <c r="E245" s="70" t="s">
        <v>1671</v>
      </c>
      <c r="F245" s="81" t="s">
        <v>1571</v>
      </c>
      <c r="G245" s="48" t="s">
        <v>27</v>
      </c>
      <c r="H245" s="71">
        <v>44896</v>
      </c>
      <c r="I245" s="48" t="s">
        <v>28</v>
      </c>
      <c r="J245" s="72">
        <v>16900</v>
      </c>
      <c r="K245" s="73">
        <f t="shared" ref="K245:K308" si="22">+J245*2.87%</f>
        <v>485.03</v>
      </c>
      <c r="L245" s="73">
        <v>0</v>
      </c>
      <c r="M245" s="73">
        <f t="shared" ref="M245:M258" si="23">+J245*3.04%</f>
        <v>513.76</v>
      </c>
      <c r="N245" s="73">
        <v>0</v>
      </c>
      <c r="O245" s="73">
        <f t="shared" ref="O245:O308" si="24">+J245-K245-L245-M245-N245</f>
        <v>15901.210000000001</v>
      </c>
      <c r="P245" s="31">
        <v>239</v>
      </c>
    </row>
    <row r="246" spans="1:16" ht="15.75" customHeight="1" x14ac:dyDescent="0.25">
      <c r="A246" s="48">
        <v>238</v>
      </c>
      <c r="B246" s="75" t="s">
        <v>1724</v>
      </c>
      <c r="C246" s="74" t="s">
        <v>1725</v>
      </c>
      <c r="D246" s="31" t="s">
        <v>26</v>
      </c>
      <c r="E246" s="76" t="s">
        <v>1671</v>
      </c>
      <c r="F246" s="76" t="s">
        <v>1571</v>
      </c>
      <c r="G246" s="77" t="s">
        <v>1723</v>
      </c>
      <c r="H246" s="51">
        <v>45536</v>
      </c>
      <c r="I246" s="77" t="s">
        <v>28</v>
      </c>
      <c r="J246" s="72">
        <v>16900</v>
      </c>
      <c r="K246" s="73">
        <f t="shared" si="22"/>
        <v>485.03</v>
      </c>
      <c r="L246" s="73">
        <v>0</v>
      </c>
      <c r="M246" s="73">
        <f t="shared" si="23"/>
        <v>513.76</v>
      </c>
      <c r="N246" s="73">
        <v>0</v>
      </c>
      <c r="O246" s="73">
        <f t="shared" si="24"/>
        <v>15901.210000000001</v>
      </c>
      <c r="P246" s="31">
        <v>216</v>
      </c>
    </row>
    <row r="247" spans="1:16" x14ac:dyDescent="0.25">
      <c r="A247" s="48">
        <v>239</v>
      </c>
      <c r="B247" s="91" t="s">
        <v>1809</v>
      </c>
      <c r="C247" s="85" t="s">
        <v>1810</v>
      </c>
      <c r="D247" s="31" t="s">
        <v>26</v>
      </c>
      <c r="E247" s="76" t="s">
        <v>1671</v>
      </c>
      <c r="F247" s="76" t="s">
        <v>1571</v>
      </c>
      <c r="G247" s="77" t="s">
        <v>1723</v>
      </c>
      <c r="H247" s="51">
        <v>45658</v>
      </c>
      <c r="I247" s="77" t="s">
        <v>28</v>
      </c>
      <c r="J247" s="72">
        <v>19000</v>
      </c>
      <c r="K247" s="73">
        <f t="shared" si="22"/>
        <v>545.29999999999995</v>
      </c>
      <c r="L247" s="73">
        <v>0</v>
      </c>
      <c r="M247" s="73">
        <f t="shared" si="23"/>
        <v>577.6</v>
      </c>
      <c r="N247" s="73">
        <v>0</v>
      </c>
      <c r="O247" s="73">
        <f t="shared" si="24"/>
        <v>17877.100000000002</v>
      </c>
      <c r="P247" s="31">
        <v>252</v>
      </c>
    </row>
    <row r="248" spans="1:16" ht="15.75" customHeight="1" x14ac:dyDescent="0.25">
      <c r="A248" s="48">
        <v>240</v>
      </c>
      <c r="B248" s="69" t="s">
        <v>480</v>
      </c>
      <c r="C248" s="69" t="s">
        <v>481</v>
      </c>
      <c r="D248" s="48" t="s">
        <v>26</v>
      </c>
      <c r="E248" s="70" t="s">
        <v>1620</v>
      </c>
      <c r="F248" s="81" t="s">
        <v>1619</v>
      </c>
      <c r="G248" s="77" t="s">
        <v>31</v>
      </c>
      <c r="H248" s="71">
        <v>39539</v>
      </c>
      <c r="I248" s="71">
        <v>45383</v>
      </c>
      <c r="J248" s="72">
        <v>50000</v>
      </c>
      <c r="K248" s="73">
        <f t="shared" si="22"/>
        <v>1435</v>
      </c>
      <c r="L248" s="74">
        <v>1854</v>
      </c>
      <c r="M248" s="80">
        <f t="shared" si="23"/>
        <v>1520</v>
      </c>
      <c r="N248" s="73">
        <v>0</v>
      </c>
      <c r="O248" s="80">
        <f t="shared" si="24"/>
        <v>45191</v>
      </c>
      <c r="P248" s="31">
        <v>64</v>
      </c>
    </row>
    <row r="249" spans="1:16" ht="15.75" customHeight="1" x14ac:dyDescent="0.25">
      <c r="A249" s="48">
        <v>241</v>
      </c>
      <c r="B249" s="69" t="s">
        <v>482</v>
      </c>
      <c r="C249" s="69" t="s">
        <v>483</v>
      </c>
      <c r="D249" s="48" t="s">
        <v>26</v>
      </c>
      <c r="E249" s="70" t="s">
        <v>1654</v>
      </c>
      <c r="F249" s="81" t="s">
        <v>1619</v>
      </c>
      <c r="G249" s="77" t="s">
        <v>31</v>
      </c>
      <c r="H249" s="71">
        <v>42309</v>
      </c>
      <c r="I249" s="71">
        <v>45231</v>
      </c>
      <c r="J249" s="72">
        <v>30572.55</v>
      </c>
      <c r="K249" s="73">
        <f t="shared" si="22"/>
        <v>877.432185</v>
      </c>
      <c r="L249" s="73">
        <v>0</v>
      </c>
      <c r="M249" s="80">
        <f t="shared" si="23"/>
        <v>929.40552000000002</v>
      </c>
      <c r="N249" s="73">
        <v>0</v>
      </c>
      <c r="O249" s="80">
        <f t="shared" si="24"/>
        <v>28765.712294999998</v>
      </c>
      <c r="P249" s="31">
        <v>135</v>
      </c>
    </row>
    <row r="250" spans="1:16" ht="15.75" customHeight="1" x14ac:dyDescent="0.25">
      <c r="A250" s="48">
        <v>242</v>
      </c>
      <c r="B250" s="69" t="s">
        <v>484</v>
      </c>
      <c r="C250" s="69" t="s">
        <v>485</v>
      </c>
      <c r="D250" s="48" t="s">
        <v>26</v>
      </c>
      <c r="E250" s="70" t="s">
        <v>1653</v>
      </c>
      <c r="F250" s="81" t="s">
        <v>1619</v>
      </c>
      <c r="G250" s="77" t="s">
        <v>31</v>
      </c>
      <c r="H250" s="71">
        <v>42125</v>
      </c>
      <c r="I250" s="71">
        <v>45047</v>
      </c>
      <c r="J250" s="72">
        <v>26800</v>
      </c>
      <c r="K250" s="73">
        <f t="shared" si="22"/>
        <v>769.16</v>
      </c>
      <c r="L250" s="73">
        <v>0</v>
      </c>
      <c r="M250" s="80">
        <f t="shared" si="23"/>
        <v>814.72</v>
      </c>
      <c r="N250" s="73">
        <v>0</v>
      </c>
      <c r="O250" s="80">
        <f t="shared" si="24"/>
        <v>25216.12</v>
      </c>
      <c r="P250" s="31">
        <v>133</v>
      </c>
    </row>
    <row r="251" spans="1:16" ht="20.100000000000001" customHeight="1" x14ac:dyDescent="0.25">
      <c r="A251" s="48">
        <v>243</v>
      </c>
      <c r="B251" s="69" t="s">
        <v>486</v>
      </c>
      <c r="C251" s="69" t="s">
        <v>487</v>
      </c>
      <c r="D251" s="48" t="s">
        <v>26</v>
      </c>
      <c r="E251" s="70" t="s">
        <v>1656</v>
      </c>
      <c r="F251" s="81" t="s">
        <v>1619</v>
      </c>
      <c r="G251" s="77" t="s">
        <v>31</v>
      </c>
      <c r="H251" s="71">
        <v>42646</v>
      </c>
      <c r="I251" s="71">
        <v>45202</v>
      </c>
      <c r="J251" s="72">
        <v>30000</v>
      </c>
      <c r="K251" s="73">
        <f t="shared" si="22"/>
        <v>861</v>
      </c>
      <c r="L251" s="73">
        <v>0</v>
      </c>
      <c r="M251" s="80">
        <f t="shared" si="23"/>
        <v>912</v>
      </c>
      <c r="N251" s="73">
        <v>0</v>
      </c>
      <c r="O251" s="80">
        <f t="shared" si="24"/>
        <v>28227</v>
      </c>
      <c r="P251" s="31">
        <v>139</v>
      </c>
    </row>
    <row r="252" spans="1:16" ht="15" customHeight="1" x14ac:dyDescent="0.25">
      <c r="A252" s="48">
        <v>244</v>
      </c>
      <c r="B252" s="69" t="s">
        <v>488</v>
      </c>
      <c r="C252" s="69" t="s">
        <v>489</v>
      </c>
      <c r="D252" s="48" t="s">
        <v>29</v>
      </c>
      <c r="E252" s="70" t="s">
        <v>1642</v>
      </c>
      <c r="F252" s="81" t="s">
        <v>1576</v>
      </c>
      <c r="G252" s="77" t="s">
        <v>31</v>
      </c>
      <c r="H252" s="71">
        <v>39539</v>
      </c>
      <c r="I252" s="71">
        <v>45383</v>
      </c>
      <c r="J252" s="72">
        <v>66000</v>
      </c>
      <c r="K252" s="73">
        <f t="shared" si="22"/>
        <v>1894.2</v>
      </c>
      <c r="L252" s="74">
        <v>4272.6400000000003</v>
      </c>
      <c r="M252" s="80">
        <f t="shared" si="23"/>
        <v>2006.4</v>
      </c>
      <c r="N252" s="73">
        <v>1715.46</v>
      </c>
      <c r="O252" s="80">
        <f t="shared" si="24"/>
        <v>56111.3</v>
      </c>
      <c r="P252" s="31">
        <v>106</v>
      </c>
    </row>
    <row r="253" spans="1:16" ht="15" customHeight="1" x14ac:dyDescent="0.25">
      <c r="A253" s="48">
        <v>245</v>
      </c>
      <c r="B253" s="84" t="s">
        <v>1802</v>
      </c>
      <c r="C253" s="85" t="s">
        <v>1803</v>
      </c>
      <c r="D253" s="68" t="s">
        <v>29</v>
      </c>
      <c r="E253" s="70" t="s">
        <v>52</v>
      </c>
      <c r="F253" s="81" t="s">
        <v>1576</v>
      </c>
      <c r="G253" s="78" t="s">
        <v>1723</v>
      </c>
      <c r="H253" s="86">
        <v>45627</v>
      </c>
      <c r="I253" s="78" t="s">
        <v>28</v>
      </c>
      <c r="J253" s="72">
        <v>29000</v>
      </c>
      <c r="K253" s="73">
        <f t="shared" si="22"/>
        <v>832.3</v>
      </c>
      <c r="L253" s="73">
        <v>0</v>
      </c>
      <c r="M253" s="80">
        <f t="shared" si="23"/>
        <v>881.6</v>
      </c>
      <c r="N253" s="73">
        <v>0</v>
      </c>
      <c r="O253" s="80">
        <f t="shared" si="24"/>
        <v>27286.100000000002</v>
      </c>
      <c r="P253" s="31">
        <v>302</v>
      </c>
    </row>
    <row r="254" spans="1:16" ht="17.25" customHeight="1" x14ac:dyDescent="0.25">
      <c r="A254" s="48">
        <v>246</v>
      </c>
      <c r="B254" s="90" t="s">
        <v>490</v>
      </c>
      <c r="C254" s="90" t="s">
        <v>491</v>
      </c>
      <c r="D254" s="48" t="s">
        <v>29</v>
      </c>
      <c r="E254" s="70" t="s">
        <v>492</v>
      </c>
      <c r="F254" s="81" t="s">
        <v>1576</v>
      </c>
      <c r="G254" s="48" t="s">
        <v>27</v>
      </c>
      <c r="H254" s="71">
        <v>39539</v>
      </c>
      <c r="I254" s="48" t="s">
        <v>28</v>
      </c>
      <c r="J254" s="72">
        <v>45349.59</v>
      </c>
      <c r="K254" s="73">
        <f t="shared" si="22"/>
        <v>1301.5332329999999</v>
      </c>
      <c r="L254" s="74">
        <v>1197.6600000000001</v>
      </c>
      <c r="M254" s="73">
        <f t="shared" si="23"/>
        <v>1378.627536</v>
      </c>
      <c r="N254" s="73">
        <v>0</v>
      </c>
      <c r="O254" s="73">
        <f t="shared" si="24"/>
        <v>41471.769230999991</v>
      </c>
      <c r="P254" s="31">
        <v>172</v>
      </c>
    </row>
    <row r="255" spans="1:16" x14ac:dyDescent="0.25">
      <c r="A255" s="48">
        <v>247</v>
      </c>
      <c r="B255" s="90" t="s">
        <v>493</v>
      </c>
      <c r="C255" s="90" t="s">
        <v>494</v>
      </c>
      <c r="D255" s="48" t="s">
        <v>29</v>
      </c>
      <c r="E255" s="70" t="s">
        <v>492</v>
      </c>
      <c r="F255" s="81" t="s">
        <v>1576</v>
      </c>
      <c r="G255" s="48" t="s">
        <v>27</v>
      </c>
      <c r="H255" s="71">
        <v>44593</v>
      </c>
      <c r="I255" s="48" t="s">
        <v>28</v>
      </c>
      <c r="J255" s="72">
        <v>45349.59</v>
      </c>
      <c r="K255" s="73">
        <f t="shared" si="22"/>
        <v>1301.5332329999999</v>
      </c>
      <c r="L255" s="74">
        <v>940.35</v>
      </c>
      <c r="M255" s="73">
        <f t="shared" si="23"/>
        <v>1378.627536</v>
      </c>
      <c r="N255" s="73">
        <v>10312.59</v>
      </c>
      <c r="O255" s="73">
        <f t="shared" si="24"/>
        <v>31416.489230999996</v>
      </c>
      <c r="P255" s="31">
        <v>638</v>
      </c>
    </row>
    <row r="256" spans="1:16" ht="17.25" customHeight="1" x14ac:dyDescent="0.25">
      <c r="A256" s="48">
        <v>248</v>
      </c>
      <c r="B256" s="90" t="s">
        <v>495</v>
      </c>
      <c r="C256" s="90" t="s">
        <v>496</v>
      </c>
      <c r="D256" s="48" t="s">
        <v>29</v>
      </c>
      <c r="E256" s="70" t="s">
        <v>492</v>
      </c>
      <c r="F256" s="81" t="s">
        <v>1576</v>
      </c>
      <c r="G256" s="48" t="s">
        <v>27</v>
      </c>
      <c r="H256" s="71">
        <v>41323</v>
      </c>
      <c r="I256" s="48" t="s">
        <v>28</v>
      </c>
      <c r="J256" s="72">
        <v>45349.59</v>
      </c>
      <c r="K256" s="73">
        <f t="shared" si="22"/>
        <v>1301.5332329999999</v>
      </c>
      <c r="L256" s="74">
        <v>1197.6600000000001</v>
      </c>
      <c r="M256" s="73">
        <f t="shared" si="23"/>
        <v>1378.627536</v>
      </c>
      <c r="N256" s="73">
        <v>400</v>
      </c>
      <c r="O256" s="73">
        <f t="shared" si="24"/>
        <v>41071.769230999991</v>
      </c>
      <c r="P256" s="31">
        <v>484</v>
      </c>
    </row>
    <row r="257" spans="1:16" ht="17.25" customHeight="1" x14ac:dyDescent="0.25">
      <c r="A257" s="48">
        <v>249</v>
      </c>
      <c r="B257" s="90" t="s">
        <v>497</v>
      </c>
      <c r="C257" s="90" t="s">
        <v>498</v>
      </c>
      <c r="D257" s="48" t="s">
        <v>29</v>
      </c>
      <c r="E257" s="70" t="s">
        <v>492</v>
      </c>
      <c r="F257" s="81" t="s">
        <v>1576</v>
      </c>
      <c r="G257" s="48" t="s">
        <v>27</v>
      </c>
      <c r="H257" s="71">
        <v>43344</v>
      </c>
      <c r="I257" s="48" t="s">
        <v>28</v>
      </c>
      <c r="J257" s="72">
        <v>45349.59</v>
      </c>
      <c r="K257" s="73">
        <f t="shared" si="22"/>
        <v>1301.5332329999999</v>
      </c>
      <c r="L257" s="74">
        <v>1197.6600000000001</v>
      </c>
      <c r="M257" s="73">
        <f t="shared" si="23"/>
        <v>1378.627536</v>
      </c>
      <c r="N257" s="73">
        <v>2000</v>
      </c>
      <c r="O257" s="73">
        <f t="shared" si="24"/>
        <v>39471.769230999991</v>
      </c>
      <c r="P257" s="31">
        <v>173</v>
      </c>
    </row>
    <row r="258" spans="1:16" ht="17.25" customHeight="1" x14ac:dyDescent="0.25">
      <c r="A258" s="48">
        <v>250</v>
      </c>
      <c r="B258" s="90" t="s">
        <v>499</v>
      </c>
      <c r="C258" s="90" t="s">
        <v>500</v>
      </c>
      <c r="D258" s="48" t="s">
        <v>29</v>
      </c>
      <c r="E258" s="70" t="s">
        <v>492</v>
      </c>
      <c r="F258" s="81" t="s">
        <v>1576</v>
      </c>
      <c r="G258" s="48" t="s">
        <v>27</v>
      </c>
      <c r="H258" s="71">
        <v>44440</v>
      </c>
      <c r="I258" s="48" t="s">
        <v>28</v>
      </c>
      <c r="J258" s="72">
        <v>45420.38</v>
      </c>
      <c r="K258" s="73">
        <f t="shared" si="22"/>
        <v>1303.5649059999998</v>
      </c>
      <c r="L258" s="74">
        <v>1207.6600000000001</v>
      </c>
      <c r="M258" s="73">
        <f t="shared" si="23"/>
        <v>1380.779552</v>
      </c>
      <c r="N258" s="73">
        <v>0</v>
      </c>
      <c r="O258" s="73">
        <f t="shared" si="24"/>
        <v>41528.375541999994</v>
      </c>
      <c r="P258" s="31">
        <v>185</v>
      </c>
    </row>
    <row r="259" spans="1:16" ht="17.25" customHeight="1" x14ac:dyDescent="0.25">
      <c r="A259" s="48">
        <v>251</v>
      </c>
      <c r="B259" s="90" t="s">
        <v>501</v>
      </c>
      <c r="C259" s="133" t="s">
        <v>502</v>
      </c>
      <c r="D259" s="48" t="s">
        <v>29</v>
      </c>
      <c r="E259" s="136" t="s">
        <v>492</v>
      </c>
      <c r="F259" s="81" t="s">
        <v>1576</v>
      </c>
      <c r="G259" s="48" t="s">
        <v>27</v>
      </c>
      <c r="H259" s="71">
        <v>44440</v>
      </c>
      <c r="I259" s="48" t="s">
        <v>28</v>
      </c>
      <c r="J259" s="72">
        <v>45420.38</v>
      </c>
      <c r="K259" s="73">
        <f t="shared" si="22"/>
        <v>1303.5649059999998</v>
      </c>
      <c r="L259" s="74">
        <v>950.34</v>
      </c>
      <c r="M259" s="73"/>
      <c r="N259" s="73">
        <v>1715.46</v>
      </c>
      <c r="O259" s="73">
        <f t="shared" si="24"/>
        <v>41451.015094000002</v>
      </c>
      <c r="P259" s="31">
        <v>186</v>
      </c>
    </row>
    <row r="260" spans="1:16" ht="17.25" customHeight="1" x14ac:dyDescent="0.25">
      <c r="A260" s="48">
        <v>252</v>
      </c>
      <c r="B260" s="90" t="s">
        <v>503</v>
      </c>
      <c r="C260" s="90" t="s">
        <v>504</v>
      </c>
      <c r="D260" s="48" t="s">
        <v>29</v>
      </c>
      <c r="E260" s="70" t="s">
        <v>492</v>
      </c>
      <c r="F260" s="81" t="s">
        <v>1576</v>
      </c>
      <c r="G260" s="48" t="s">
        <v>27</v>
      </c>
      <c r="H260" s="71">
        <v>44440</v>
      </c>
      <c r="I260" s="48" t="s">
        <v>28</v>
      </c>
      <c r="J260" s="72">
        <v>45420.38</v>
      </c>
      <c r="K260" s="73">
        <f t="shared" si="22"/>
        <v>1303.5649059999998</v>
      </c>
      <c r="L260" s="74">
        <v>1207.6600000000001</v>
      </c>
      <c r="M260" s="73">
        <f t="shared" ref="M260:M291" si="25">+J260*3.04%</f>
        <v>1380.779552</v>
      </c>
      <c r="N260" s="73">
        <v>1500</v>
      </c>
      <c r="O260" s="73">
        <f t="shared" si="24"/>
        <v>40028.375541999994</v>
      </c>
      <c r="P260" s="31">
        <v>187</v>
      </c>
    </row>
    <row r="261" spans="1:16" ht="17.25" customHeight="1" x14ac:dyDescent="0.25">
      <c r="A261" s="48">
        <v>253</v>
      </c>
      <c r="B261" s="90" t="s">
        <v>243</v>
      </c>
      <c r="C261" s="90" t="s">
        <v>505</v>
      </c>
      <c r="D261" s="48" t="s">
        <v>29</v>
      </c>
      <c r="E261" s="70" t="s">
        <v>492</v>
      </c>
      <c r="F261" s="81" t="s">
        <v>1576</v>
      </c>
      <c r="G261" s="48" t="s">
        <v>27</v>
      </c>
      <c r="H261" s="71">
        <v>44440</v>
      </c>
      <c r="I261" s="48" t="s">
        <v>28</v>
      </c>
      <c r="J261" s="72">
        <v>45420.38</v>
      </c>
      <c r="K261" s="73">
        <f t="shared" si="22"/>
        <v>1303.5649059999998</v>
      </c>
      <c r="L261" s="74">
        <v>1207.6600000000001</v>
      </c>
      <c r="M261" s="73">
        <f t="shared" si="25"/>
        <v>1380.779552</v>
      </c>
      <c r="N261" s="73">
        <v>7178.92</v>
      </c>
      <c r="O261" s="73">
        <f t="shared" si="24"/>
        <v>34349.455541999996</v>
      </c>
      <c r="P261" s="31">
        <v>188</v>
      </c>
    </row>
    <row r="262" spans="1:16" ht="17.25" customHeight="1" x14ac:dyDescent="0.25">
      <c r="A262" s="48">
        <v>254</v>
      </c>
      <c r="B262" s="90" t="s">
        <v>506</v>
      </c>
      <c r="C262" s="90" t="s">
        <v>507</v>
      </c>
      <c r="D262" s="48" t="s">
        <v>29</v>
      </c>
      <c r="E262" s="70" t="s">
        <v>1669</v>
      </c>
      <c r="F262" s="81" t="s">
        <v>1576</v>
      </c>
      <c r="G262" s="48" t="s">
        <v>27</v>
      </c>
      <c r="H262" s="71">
        <v>39539</v>
      </c>
      <c r="I262" s="48" t="s">
        <v>28</v>
      </c>
      <c r="J262" s="72">
        <v>45349.59</v>
      </c>
      <c r="K262" s="73">
        <f t="shared" si="22"/>
        <v>1301.5332329999999</v>
      </c>
      <c r="L262" s="74">
        <v>1197.6600000000001</v>
      </c>
      <c r="M262" s="73">
        <f t="shared" si="25"/>
        <v>1378.627536</v>
      </c>
      <c r="N262" s="73">
        <v>5594.28</v>
      </c>
      <c r="O262" s="73">
        <f t="shared" si="24"/>
        <v>35877.489230999992</v>
      </c>
      <c r="P262" s="31">
        <v>225</v>
      </c>
    </row>
    <row r="263" spans="1:16" ht="17.25" customHeight="1" x14ac:dyDescent="0.25">
      <c r="A263" s="48">
        <v>255</v>
      </c>
      <c r="B263" s="90" t="s">
        <v>508</v>
      </c>
      <c r="C263" s="90" t="s">
        <v>509</v>
      </c>
      <c r="D263" s="48" t="s">
        <v>29</v>
      </c>
      <c r="E263" s="70" t="s">
        <v>492</v>
      </c>
      <c r="F263" s="81" t="s">
        <v>1576</v>
      </c>
      <c r="G263" s="48" t="s">
        <v>27</v>
      </c>
      <c r="H263" s="71">
        <v>39539</v>
      </c>
      <c r="I263" s="48" t="s">
        <v>28</v>
      </c>
      <c r="J263" s="72">
        <v>45349.59</v>
      </c>
      <c r="K263" s="73">
        <f t="shared" si="22"/>
        <v>1301.5332329999999</v>
      </c>
      <c r="L263" s="74">
        <v>940.35</v>
      </c>
      <c r="M263" s="73">
        <f t="shared" si="25"/>
        <v>1378.627536</v>
      </c>
      <c r="N263" s="73">
        <v>2115.46</v>
      </c>
      <c r="O263" s="73">
        <f t="shared" si="24"/>
        <v>39613.619230999997</v>
      </c>
      <c r="P263" s="31">
        <v>232</v>
      </c>
    </row>
    <row r="264" spans="1:16" ht="17.25" customHeight="1" x14ac:dyDescent="0.25">
      <c r="A264" s="48">
        <v>256</v>
      </c>
      <c r="B264" s="90" t="s">
        <v>510</v>
      </c>
      <c r="C264" s="90" t="s">
        <v>511</v>
      </c>
      <c r="D264" s="48" t="s">
        <v>29</v>
      </c>
      <c r="E264" s="70" t="s">
        <v>492</v>
      </c>
      <c r="F264" s="81" t="s">
        <v>1576</v>
      </c>
      <c r="G264" s="48" t="s">
        <v>27</v>
      </c>
      <c r="H264" s="71">
        <v>39539</v>
      </c>
      <c r="I264" s="48" t="s">
        <v>28</v>
      </c>
      <c r="J264" s="72">
        <v>45349.59</v>
      </c>
      <c r="K264" s="73">
        <f t="shared" si="22"/>
        <v>1301.5332329999999</v>
      </c>
      <c r="L264" s="74">
        <v>1197.6600000000001</v>
      </c>
      <c r="M264" s="73">
        <f t="shared" si="25"/>
        <v>1378.627536</v>
      </c>
      <c r="N264" s="73">
        <v>0</v>
      </c>
      <c r="O264" s="73">
        <f t="shared" si="24"/>
        <v>41471.769230999991</v>
      </c>
      <c r="P264" s="31">
        <v>238</v>
      </c>
    </row>
    <row r="265" spans="1:16" ht="17.25" customHeight="1" x14ac:dyDescent="0.25">
      <c r="A265" s="48">
        <v>257</v>
      </c>
      <c r="B265" s="90" t="s">
        <v>512</v>
      </c>
      <c r="C265" s="90" t="s">
        <v>513</v>
      </c>
      <c r="D265" s="48" t="s">
        <v>29</v>
      </c>
      <c r="E265" s="70" t="s">
        <v>492</v>
      </c>
      <c r="F265" s="81" t="s">
        <v>1576</v>
      </c>
      <c r="G265" s="48" t="s">
        <v>27</v>
      </c>
      <c r="H265" s="71">
        <v>39846</v>
      </c>
      <c r="I265" s="48" t="s">
        <v>28</v>
      </c>
      <c r="J265" s="72">
        <v>45349.59</v>
      </c>
      <c r="K265" s="73">
        <f t="shared" si="22"/>
        <v>1301.5332329999999</v>
      </c>
      <c r="L265" s="74">
        <v>1197.6600000000001</v>
      </c>
      <c r="M265" s="73">
        <f t="shared" si="25"/>
        <v>1378.627536</v>
      </c>
      <c r="N265" s="73">
        <v>0</v>
      </c>
      <c r="O265" s="73">
        <f t="shared" si="24"/>
        <v>41471.769230999991</v>
      </c>
      <c r="P265" s="31">
        <v>268</v>
      </c>
    </row>
    <row r="266" spans="1:16" ht="17.25" customHeight="1" x14ac:dyDescent="0.25">
      <c r="A266" s="48">
        <v>258</v>
      </c>
      <c r="B266" s="90" t="s">
        <v>42</v>
      </c>
      <c r="C266" s="90" t="s">
        <v>514</v>
      </c>
      <c r="D266" s="48" t="s">
        <v>29</v>
      </c>
      <c r="E266" s="70" t="s">
        <v>492</v>
      </c>
      <c r="F266" s="81" t="s">
        <v>1576</v>
      </c>
      <c r="G266" s="48" t="s">
        <v>27</v>
      </c>
      <c r="H266" s="71">
        <v>39539</v>
      </c>
      <c r="I266" s="48" t="s">
        <v>28</v>
      </c>
      <c r="J266" s="72">
        <v>45349.59</v>
      </c>
      <c r="K266" s="73">
        <f t="shared" si="22"/>
        <v>1301.5332329999999</v>
      </c>
      <c r="L266" s="74">
        <v>1197.6600000000001</v>
      </c>
      <c r="M266" s="73">
        <f t="shared" si="25"/>
        <v>1378.627536</v>
      </c>
      <c r="N266" s="73">
        <v>400</v>
      </c>
      <c r="O266" s="73">
        <f t="shared" si="24"/>
        <v>41071.769230999991</v>
      </c>
      <c r="P266" s="31">
        <v>279</v>
      </c>
    </row>
    <row r="267" spans="1:16" ht="17.25" customHeight="1" x14ac:dyDescent="0.25">
      <c r="A267" s="48">
        <v>259</v>
      </c>
      <c r="B267" s="90" t="s">
        <v>515</v>
      </c>
      <c r="C267" s="90" t="s">
        <v>516</v>
      </c>
      <c r="D267" s="48" t="s">
        <v>29</v>
      </c>
      <c r="E267" s="70" t="s">
        <v>492</v>
      </c>
      <c r="F267" s="81" t="s">
        <v>1576</v>
      </c>
      <c r="G267" s="48" t="s">
        <v>27</v>
      </c>
      <c r="H267" s="71">
        <v>39539</v>
      </c>
      <c r="I267" s="48" t="s">
        <v>28</v>
      </c>
      <c r="J267" s="72">
        <v>45349.59</v>
      </c>
      <c r="K267" s="73">
        <f t="shared" si="22"/>
        <v>1301.5332329999999</v>
      </c>
      <c r="L267" s="74">
        <v>940.35</v>
      </c>
      <c r="M267" s="73">
        <f t="shared" si="25"/>
        <v>1378.627536</v>
      </c>
      <c r="N267" s="73">
        <v>1715.46</v>
      </c>
      <c r="O267" s="73">
        <f t="shared" si="24"/>
        <v>40013.619230999997</v>
      </c>
      <c r="P267" s="31">
        <v>286</v>
      </c>
    </row>
    <row r="268" spans="1:16" ht="17.25" customHeight="1" x14ac:dyDescent="0.25">
      <c r="A268" s="48">
        <v>260</v>
      </c>
      <c r="B268" s="90" t="s">
        <v>517</v>
      </c>
      <c r="C268" s="90" t="s">
        <v>518</v>
      </c>
      <c r="D268" s="48" t="s">
        <v>29</v>
      </c>
      <c r="E268" s="70" t="s">
        <v>492</v>
      </c>
      <c r="F268" s="81" t="s">
        <v>1576</v>
      </c>
      <c r="G268" s="48" t="s">
        <v>27</v>
      </c>
      <c r="H268" s="71">
        <v>40147</v>
      </c>
      <c r="I268" s="48" t="s">
        <v>28</v>
      </c>
      <c r="J268" s="72">
        <v>45349.59</v>
      </c>
      <c r="K268" s="73">
        <f t="shared" si="22"/>
        <v>1301.5332329999999</v>
      </c>
      <c r="L268" s="74">
        <v>940.35</v>
      </c>
      <c r="M268" s="73">
        <f t="shared" si="25"/>
        <v>1378.627536</v>
      </c>
      <c r="N268" s="73">
        <v>1715.46</v>
      </c>
      <c r="O268" s="73">
        <f t="shared" si="24"/>
        <v>40013.619230999997</v>
      </c>
      <c r="P268" s="31">
        <v>304</v>
      </c>
    </row>
    <row r="269" spans="1:16" ht="17.25" customHeight="1" x14ac:dyDescent="0.25">
      <c r="A269" s="48">
        <v>261</v>
      </c>
      <c r="B269" s="90" t="s">
        <v>519</v>
      </c>
      <c r="C269" s="90" t="s">
        <v>520</v>
      </c>
      <c r="D269" s="48" t="s">
        <v>29</v>
      </c>
      <c r="E269" s="70" t="s">
        <v>492</v>
      </c>
      <c r="F269" s="81" t="s">
        <v>1576</v>
      </c>
      <c r="G269" s="48" t="s">
        <v>27</v>
      </c>
      <c r="H269" s="71">
        <v>39878</v>
      </c>
      <c r="I269" s="48" t="s">
        <v>28</v>
      </c>
      <c r="J269" s="72">
        <v>45349.59</v>
      </c>
      <c r="K269" s="73">
        <f t="shared" si="22"/>
        <v>1301.5332329999999</v>
      </c>
      <c r="L269" s="74">
        <v>1197.6600000000001</v>
      </c>
      <c r="M269" s="73">
        <f t="shared" si="25"/>
        <v>1378.627536</v>
      </c>
      <c r="N269" s="73">
        <v>0</v>
      </c>
      <c r="O269" s="73">
        <f t="shared" si="24"/>
        <v>41471.769230999991</v>
      </c>
      <c r="P269" s="31">
        <v>306</v>
      </c>
    </row>
    <row r="270" spans="1:16" ht="17.25" customHeight="1" x14ac:dyDescent="0.25">
      <c r="A270" s="48">
        <v>262</v>
      </c>
      <c r="B270" s="90" t="s">
        <v>521</v>
      </c>
      <c r="C270" s="90" t="s">
        <v>522</v>
      </c>
      <c r="D270" s="48" t="s">
        <v>29</v>
      </c>
      <c r="E270" s="70" t="s">
        <v>492</v>
      </c>
      <c r="F270" s="81" t="s">
        <v>1576</v>
      </c>
      <c r="G270" s="48" t="s">
        <v>27</v>
      </c>
      <c r="H270" s="71">
        <v>39878</v>
      </c>
      <c r="I270" s="48" t="s">
        <v>28</v>
      </c>
      <c r="J270" s="72">
        <v>45349.59</v>
      </c>
      <c r="K270" s="73">
        <f t="shared" si="22"/>
        <v>1301.5332329999999</v>
      </c>
      <c r="L270" s="74">
        <v>1197.6600000000001</v>
      </c>
      <c r="M270" s="73">
        <f t="shared" si="25"/>
        <v>1378.627536</v>
      </c>
      <c r="N270" s="73">
        <v>0</v>
      </c>
      <c r="O270" s="73">
        <f t="shared" si="24"/>
        <v>41471.769230999991</v>
      </c>
      <c r="P270" s="31">
        <v>307</v>
      </c>
    </row>
    <row r="271" spans="1:16" ht="17.25" customHeight="1" x14ac:dyDescent="0.25">
      <c r="A271" s="48">
        <v>263</v>
      </c>
      <c r="B271" s="90" t="s">
        <v>523</v>
      </c>
      <c r="C271" s="90" t="s">
        <v>524</v>
      </c>
      <c r="D271" s="48" t="s">
        <v>29</v>
      </c>
      <c r="E271" s="70" t="s">
        <v>492</v>
      </c>
      <c r="F271" s="81" t="s">
        <v>1576</v>
      </c>
      <c r="G271" s="48" t="s">
        <v>27</v>
      </c>
      <c r="H271" s="71">
        <v>39878</v>
      </c>
      <c r="I271" s="48" t="s">
        <v>28</v>
      </c>
      <c r="J271" s="72">
        <v>45349.59</v>
      </c>
      <c r="K271" s="73">
        <f t="shared" si="22"/>
        <v>1301.5332329999999</v>
      </c>
      <c r="L271" s="74">
        <v>1197.6600000000001</v>
      </c>
      <c r="M271" s="73">
        <f t="shared" si="25"/>
        <v>1378.627536</v>
      </c>
      <c r="N271" s="73">
        <v>2025</v>
      </c>
      <c r="O271" s="73">
        <f t="shared" si="24"/>
        <v>39446.769230999991</v>
      </c>
      <c r="P271" s="31">
        <v>308</v>
      </c>
    </row>
    <row r="272" spans="1:16" ht="17.25" customHeight="1" x14ac:dyDescent="0.25">
      <c r="A272" s="48">
        <v>264</v>
      </c>
      <c r="B272" s="90" t="s">
        <v>525</v>
      </c>
      <c r="C272" s="90" t="s">
        <v>526</v>
      </c>
      <c r="D272" s="48" t="s">
        <v>29</v>
      </c>
      <c r="E272" s="70" t="s">
        <v>492</v>
      </c>
      <c r="F272" s="81" t="s">
        <v>1576</v>
      </c>
      <c r="G272" s="48" t="s">
        <v>27</v>
      </c>
      <c r="H272" s="71">
        <v>39873</v>
      </c>
      <c r="I272" s="48" t="s">
        <v>28</v>
      </c>
      <c r="J272" s="72">
        <v>45349.59</v>
      </c>
      <c r="K272" s="73">
        <f t="shared" si="22"/>
        <v>1301.5332329999999</v>
      </c>
      <c r="L272" s="74">
        <v>683.03</v>
      </c>
      <c r="M272" s="73">
        <f t="shared" si="25"/>
        <v>1378.627536</v>
      </c>
      <c r="N272" s="73">
        <v>3430.92</v>
      </c>
      <c r="O272" s="73">
        <f t="shared" si="24"/>
        <v>38555.479230999998</v>
      </c>
      <c r="P272" s="31">
        <v>309</v>
      </c>
    </row>
    <row r="273" spans="1:16" ht="17.25" customHeight="1" x14ac:dyDescent="0.25">
      <c r="A273" s="48">
        <v>265</v>
      </c>
      <c r="B273" s="90" t="s">
        <v>527</v>
      </c>
      <c r="C273" s="90" t="s">
        <v>528</v>
      </c>
      <c r="D273" s="48" t="s">
        <v>29</v>
      </c>
      <c r="E273" s="70" t="s">
        <v>492</v>
      </c>
      <c r="F273" s="81" t="s">
        <v>1576</v>
      </c>
      <c r="G273" s="48" t="s">
        <v>27</v>
      </c>
      <c r="H273" s="71">
        <v>39878</v>
      </c>
      <c r="I273" s="48" t="s">
        <v>28</v>
      </c>
      <c r="J273" s="72">
        <v>45349.59</v>
      </c>
      <c r="K273" s="73">
        <f t="shared" si="22"/>
        <v>1301.5332329999999</v>
      </c>
      <c r="L273" s="74">
        <v>1197.6600000000001</v>
      </c>
      <c r="M273" s="73">
        <f t="shared" si="25"/>
        <v>1378.627536</v>
      </c>
      <c r="N273" s="73">
        <v>0</v>
      </c>
      <c r="O273" s="73">
        <f t="shared" si="24"/>
        <v>41471.769230999991</v>
      </c>
      <c r="P273" s="31">
        <v>311</v>
      </c>
    </row>
    <row r="274" spans="1:16" ht="17.25" customHeight="1" x14ac:dyDescent="0.25">
      <c r="A274" s="48">
        <v>266</v>
      </c>
      <c r="B274" s="90" t="s">
        <v>285</v>
      </c>
      <c r="C274" s="90" t="s">
        <v>529</v>
      </c>
      <c r="D274" s="48" t="s">
        <v>29</v>
      </c>
      <c r="E274" s="70" t="s">
        <v>492</v>
      </c>
      <c r="F274" s="81" t="s">
        <v>1576</v>
      </c>
      <c r="G274" s="48" t="s">
        <v>27</v>
      </c>
      <c r="H274" s="71">
        <v>39878</v>
      </c>
      <c r="I274" s="48" t="s">
        <v>28</v>
      </c>
      <c r="J274" s="72">
        <v>45349.59</v>
      </c>
      <c r="K274" s="73">
        <f t="shared" si="22"/>
        <v>1301.5332329999999</v>
      </c>
      <c r="L274" s="74">
        <v>940.35</v>
      </c>
      <c r="M274" s="73">
        <f t="shared" si="25"/>
        <v>1378.627536</v>
      </c>
      <c r="N274" s="73">
        <v>2115.46</v>
      </c>
      <c r="O274" s="73">
        <f t="shared" si="24"/>
        <v>39613.619230999997</v>
      </c>
      <c r="P274" s="31">
        <v>312</v>
      </c>
    </row>
    <row r="275" spans="1:16" ht="17.25" customHeight="1" x14ac:dyDescent="0.25">
      <c r="A275" s="48">
        <v>267</v>
      </c>
      <c r="B275" s="90" t="s">
        <v>530</v>
      </c>
      <c r="C275" s="90" t="s">
        <v>531</v>
      </c>
      <c r="D275" s="48" t="s">
        <v>29</v>
      </c>
      <c r="E275" s="70" t="s">
        <v>492</v>
      </c>
      <c r="F275" s="81" t="s">
        <v>1576</v>
      </c>
      <c r="G275" s="48" t="s">
        <v>27</v>
      </c>
      <c r="H275" s="71">
        <v>39878</v>
      </c>
      <c r="I275" s="48" t="s">
        <v>28</v>
      </c>
      <c r="J275" s="72">
        <v>45349.59</v>
      </c>
      <c r="K275" s="73">
        <f t="shared" si="22"/>
        <v>1301.5332329999999</v>
      </c>
      <c r="L275" s="74">
        <v>683.03</v>
      </c>
      <c r="M275" s="73">
        <f t="shared" si="25"/>
        <v>1378.627536</v>
      </c>
      <c r="N275" s="73">
        <v>4894.28</v>
      </c>
      <c r="O275" s="73">
        <f t="shared" si="24"/>
        <v>37092.119230999997</v>
      </c>
      <c r="P275" s="31">
        <v>313</v>
      </c>
    </row>
    <row r="276" spans="1:16" ht="17.25" customHeight="1" x14ac:dyDescent="0.25">
      <c r="A276" s="48">
        <v>268</v>
      </c>
      <c r="B276" s="90" t="s">
        <v>532</v>
      </c>
      <c r="C276" s="90" t="s">
        <v>533</v>
      </c>
      <c r="D276" s="48" t="s">
        <v>29</v>
      </c>
      <c r="E276" s="70" t="s">
        <v>492</v>
      </c>
      <c r="F276" s="81" t="s">
        <v>1576</v>
      </c>
      <c r="G276" s="48" t="s">
        <v>27</v>
      </c>
      <c r="H276" s="71">
        <v>39878</v>
      </c>
      <c r="I276" s="48" t="s">
        <v>28</v>
      </c>
      <c r="J276" s="72">
        <v>41501.46</v>
      </c>
      <c r="K276" s="73">
        <f t="shared" si="22"/>
        <v>1191.0919019999999</v>
      </c>
      <c r="L276" s="74">
        <v>397.24</v>
      </c>
      <c r="M276" s="73">
        <f t="shared" si="25"/>
        <v>1261.6443839999999</v>
      </c>
      <c r="N276" s="73">
        <v>1715.46</v>
      </c>
      <c r="O276" s="73">
        <f t="shared" si="24"/>
        <v>36936.023714000003</v>
      </c>
      <c r="P276" s="31">
        <v>314</v>
      </c>
    </row>
    <row r="277" spans="1:16" ht="17.25" customHeight="1" x14ac:dyDescent="0.25">
      <c r="A277" s="48">
        <v>269</v>
      </c>
      <c r="B277" s="90" t="s">
        <v>534</v>
      </c>
      <c r="C277" s="90" t="s">
        <v>535</v>
      </c>
      <c r="D277" s="48" t="s">
        <v>29</v>
      </c>
      <c r="E277" s="70" t="s">
        <v>492</v>
      </c>
      <c r="F277" s="81" t="s">
        <v>1576</v>
      </c>
      <c r="G277" s="48" t="s">
        <v>27</v>
      </c>
      <c r="H277" s="71">
        <v>39539</v>
      </c>
      <c r="I277" s="48" t="s">
        <v>28</v>
      </c>
      <c r="J277" s="72">
        <v>45349.59</v>
      </c>
      <c r="K277" s="73">
        <f t="shared" si="22"/>
        <v>1301.5332329999999</v>
      </c>
      <c r="L277" s="74">
        <v>1197.6600000000001</v>
      </c>
      <c r="M277" s="73">
        <f t="shared" si="25"/>
        <v>1378.627536</v>
      </c>
      <c r="N277" s="73">
        <v>0</v>
      </c>
      <c r="O277" s="73">
        <f t="shared" si="24"/>
        <v>41471.769230999991</v>
      </c>
      <c r="P277" s="31">
        <v>315</v>
      </c>
    </row>
    <row r="278" spans="1:16" ht="17.25" customHeight="1" x14ac:dyDescent="0.25">
      <c r="A278" s="48">
        <v>270</v>
      </c>
      <c r="B278" s="90" t="s">
        <v>536</v>
      </c>
      <c r="C278" s="90" t="s">
        <v>537</v>
      </c>
      <c r="D278" s="48" t="s">
        <v>29</v>
      </c>
      <c r="E278" s="70" t="s">
        <v>492</v>
      </c>
      <c r="F278" s="81" t="s">
        <v>1576</v>
      </c>
      <c r="G278" s="48" t="s">
        <v>27</v>
      </c>
      <c r="H278" s="71">
        <v>39539</v>
      </c>
      <c r="I278" s="48" t="s">
        <v>28</v>
      </c>
      <c r="J278" s="72">
        <v>45349.59</v>
      </c>
      <c r="K278" s="73">
        <f t="shared" si="22"/>
        <v>1301.5332329999999</v>
      </c>
      <c r="L278" s="74">
        <v>940.35</v>
      </c>
      <c r="M278" s="73">
        <f t="shared" si="25"/>
        <v>1378.627536</v>
      </c>
      <c r="N278" s="73">
        <v>1715.46</v>
      </c>
      <c r="O278" s="73">
        <f t="shared" si="24"/>
        <v>40013.619230999997</v>
      </c>
      <c r="P278" s="31">
        <v>316</v>
      </c>
    </row>
    <row r="279" spans="1:16" ht="17.25" customHeight="1" x14ac:dyDescent="0.25">
      <c r="A279" s="48">
        <v>271</v>
      </c>
      <c r="B279" s="90" t="s">
        <v>538</v>
      </c>
      <c r="C279" s="90" t="s">
        <v>539</v>
      </c>
      <c r="D279" s="48" t="s">
        <v>29</v>
      </c>
      <c r="E279" s="70" t="s">
        <v>492</v>
      </c>
      <c r="F279" s="81" t="s">
        <v>1576</v>
      </c>
      <c r="G279" s="48" t="s">
        <v>27</v>
      </c>
      <c r="H279" s="71">
        <v>39539</v>
      </c>
      <c r="I279" s="48" t="s">
        <v>28</v>
      </c>
      <c r="J279" s="72">
        <v>45349.59</v>
      </c>
      <c r="K279" s="73">
        <f t="shared" si="22"/>
        <v>1301.5332329999999</v>
      </c>
      <c r="L279" s="74">
        <v>1197.6600000000001</v>
      </c>
      <c r="M279" s="73">
        <f t="shared" si="25"/>
        <v>1378.627536</v>
      </c>
      <c r="N279" s="73">
        <v>1125</v>
      </c>
      <c r="O279" s="73">
        <f t="shared" si="24"/>
        <v>40346.769230999991</v>
      </c>
      <c r="P279" s="31">
        <v>317</v>
      </c>
    </row>
    <row r="280" spans="1:16" ht="17.25" customHeight="1" x14ac:dyDescent="0.25">
      <c r="A280" s="48">
        <v>272</v>
      </c>
      <c r="B280" s="90" t="s">
        <v>540</v>
      </c>
      <c r="C280" s="90" t="s">
        <v>541</v>
      </c>
      <c r="D280" s="48" t="s">
        <v>29</v>
      </c>
      <c r="E280" s="70" t="s">
        <v>492</v>
      </c>
      <c r="F280" s="81" t="s">
        <v>1576</v>
      </c>
      <c r="G280" s="48" t="s">
        <v>27</v>
      </c>
      <c r="H280" s="71">
        <v>40026</v>
      </c>
      <c r="I280" s="48" t="s">
        <v>28</v>
      </c>
      <c r="J280" s="72">
        <v>45349.59</v>
      </c>
      <c r="K280" s="73">
        <f t="shared" si="22"/>
        <v>1301.5332329999999</v>
      </c>
      <c r="L280" s="74">
        <v>1197.6600000000001</v>
      </c>
      <c r="M280" s="73">
        <f t="shared" si="25"/>
        <v>1378.627536</v>
      </c>
      <c r="N280" s="73">
        <v>400</v>
      </c>
      <c r="O280" s="73">
        <f t="shared" si="24"/>
        <v>41071.769230999991</v>
      </c>
      <c r="P280" s="31">
        <v>332</v>
      </c>
    </row>
    <row r="281" spans="1:16" ht="25.5" customHeight="1" x14ac:dyDescent="0.25">
      <c r="A281" s="48">
        <v>273</v>
      </c>
      <c r="B281" s="90" t="s">
        <v>542</v>
      </c>
      <c r="C281" s="90" t="s">
        <v>543</v>
      </c>
      <c r="D281" s="48" t="s">
        <v>29</v>
      </c>
      <c r="E281" s="70" t="s">
        <v>492</v>
      </c>
      <c r="F281" s="81" t="s">
        <v>1576</v>
      </c>
      <c r="G281" s="48" t="s">
        <v>27</v>
      </c>
      <c r="H281" s="71">
        <v>39661</v>
      </c>
      <c r="I281" s="48" t="s">
        <v>28</v>
      </c>
      <c r="J281" s="72">
        <v>45349.59</v>
      </c>
      <c r="K281" s="73">
        <f t="shared" si="22"/>
        <v>1301.5332329999999</v>
      </c>
      <c r="L281" s="74">
        <v>1197.6600000000001</v>
      </c>
      <c r="M281" s="73">
        <f t="shared" si="25"/>
        <v>1378.627536</v>
      </c>
      <c r="N281" s="73">
        <v>400</v>
      </c>
      <c r="O281" s="73">
        <f t="shared" si="24"/>
        <v>41071.769230999991</v>
      </c>
      <c r="P281" s="31">
        <v>334</v>
      </c>
    </row>
    <row r="282" spans="1:16" ht="17.25" customHeight="1" x14ac:dyDescent="0.25">
      <c r="A282" s="48">
        <v>274</v>
      </c>
      <c r="B282" s="90" t="s">
        <v>544</v>
      </c>
      <c r="C282" s="90" t="s">
        <v>545</v>
      </c>
      <c r="D282" s="48" t="s">
        <v>29</v>
      </c>
      <c r="E282" s="70" t="s">
        <v>492</v>
      </c>
      <c r="F282" s="81" t="s">
        <v>1576</v>
      </c>
      <c r="G282" s="48" t="s">
        <v>27</v>
      </c>
      <c r="H282" s="71">
        <v>40452</v>
      </c>
      <c r="I282" s="48" t="s">
        <v>28</v>
      </c>
      <c r="J282" s="72">
        <v>45349.59</v>
      </c>
      <c r="K282" s="73">
        <f t="shared" si="22"/>
        <v>1301.5332329999999</v>
      </c>
      <c r="L282" s="74">
        <v>1197.6600000000001</v>
      </c>
      <c r="M282" s="73">
        <f t="shared" si="25"/>
        <v>1378.627536</v>
      </c>
      <c r="N282" s="73">
        <v>24812.240000000002</v>
      </c>
      <c r="O282" s="73">
        <f t="shared" si="24"/>
        <v>16659.52923099999</v>
      </c>
      <c r="P282" s="31">
        <v>341</v>
      </c>
    </row>
    <row r="283" spans="1:16" ht="17.25" customHeight="1" x14ac:dyDescent="0.25">
      <c r="A283" s="48">
        <v>275</v>
      </c>
      <c r="B283" s="90" t="s">
        <v>546</v>
      </c>
      <c r="C283" s="90" t="s">
        <v>547</v>
      </c>
      <c r="D283" s="48" t="s">
        <v>29</v>
      </c>
      <c r="E283" s="70" t="s">
        <v>492</v>
      </c>
      <c r="F283" s="81" t="s">
        <v>1576</v>
      </c>
      <c r="G283" s="48" t="s">
        <v>27</v>
      </c>
      <c r="H283" s="71">
        <v>39600</v>
      </c>
      <c r="I283" s="48" t="s">
        <v>28</v>
      </c>
      <c r="J283" s="72">
        <v>45349.59</v>
      </c>
      <c r="K283" s="73">
        <f t="shared" si="22"/>
        <v>1301.5332329999999</v>
      </c>
      <c r="L283" s="74">
        <v>1197.6600000000001</v>
      </c>
      <c r="M283" s="73">
        <f t="shared" si="25"/>
        <v>1378.627536</v>
      </c>
      <c r="N283" s="73">
        <v>23440.58</v>
      </c>
      <c r="O283" s="73">
        <f t="shared" si="24"/>
        <v>18031.189230999989</v>
      </c>
      <c r="P283" s="31">
        <v>342</v>
      </c>
    </row>
    <row r="284" spans="1:16" ht="17.25" customHeight="1" x14ac:dyDescent="0.25">
      <c r="A284" s="48">
        <v>276</v>
      </c>
      <c r="B284" s="90" t="s">
        <v>548</v>
      </c>
      <c r="C284" s="90" t="s">
        <v>549</v>
      </c>
      <c r="D284" s="48" t="s">
        <v>29</v>
      </c>
      <c r="E284" s="70" t="s">
        <v>492</v>
      </c>
      <c r="F284" s="81" t="s">
        <v>1576</v>
      </c>
      <c r="G284" s="48" t="s">
        <v>27</v>
      </c>
      <c r="H284" s="71">
        <v>39603</v>
      </c>
      <c r="I284" s="48" t="s">
        <v>28</v>
      </c>
      <c r="J284" s="72">
        <v>45349.59</v>
      </c>
      <c r="K284" s="73">
        <f t="shared" si="22"/>
        <v>1301.5332329999999</v>
      </c>
      <c r="L284" s="74">
        <v>1197.6600000000001</v>
      </c>
      <c r="M284" s="73">
        <f t="shared" si="25"/>
        <v>1378.627536</v>
      </c>
      <c r="N284" s="73">
        <v>2025</v>
      </c>
      <c r="O284" s="73">
        <f t="shared" si="24"/>
        <v>39446.769230999991</v>
      </c>
      <c r="P284" s="31">
        <v>345</v>
      </c>
    </row>
    <row r="285" spans="1:16" ht="17.25" customHeight="1" x14ac:dyDescent="0.25">
      <c r="A285" s="48">
        <v>277</v>
      </c>
      <c r="B285" s="90" t="s">
        <v>550</v>
      </c>
      <c r="C285" s="90" t="s">
        <v>551</v>
      </c>
      <c r="D285" s="48" t="s">
        <v>29</v>
      </c>
      <c r="E285" s="70" t="s">
        <v>492</v>
      </c>
      <c r="F285" s="81" t="s">
        <v>1576</v>
      </c>
      <c r="G285" s="48" t="s">
        <v>27</v>
      </c>
      <c r="H285" s="71">
        <v>40228</v>
      </c>
      <c r="I285" s="48" t="s">
        <v>28</v>
      </c>
      <c r="J285" s="72">
        <v>45349.59</v>
      </c>
      <c r="K285" s="73">
        <f t="shared" si="22"/>
        <v>1301.5332329999999</v>
      </c>
      <c r="L285" s="74">
        <v>940.35</v>
      </c>
      <c r="M285" s="73">
        <f t="shared" si="25"/>
        <v>1378.627536</v>
      </c>
      <c r="N285" s="73">
        <v>23254.66</v>
      </c>
      <c r="O285" s="73">
        <f t="shared" si="24"/>
        <v>18474.419230999996</v>
      </c>
      <c r="P285" s="31">
        <v>354</v>
      </c>
    </row>
    <row r="286" spans="1:16" ht="17.25" customHeight="1" x14ac:dyDescent="0.25">
      <c r="A286" s="48">
        <v>278</v>
      </c>
      <c r="B286" s="90" t="s">
        <v>552</v>
      </c>
      <c r="C286" s="90" t="s">
        <v>553</v>
      </c>
      <c r="D286" s="48" t="s">
        <v>29</v>
      </c>
      <c r="E286" s="70" t="s">
        <v>492</v>
      </c>
      <c r="F286" s="81" t="s">
        <v>1576</v>
      </c>
      <c r="G286" s="48" t="s">
        <v>27</v>
      </c>
      <c r="H286" s="71">
        <v>40238</v>
      </c>
      <c r="I286" s="48" t="s">
        <v>28</v>
      </c>
      <c r="J286" s="72">
        <v>45349.59</v>
      </c>
      <c r="K286" s="73">
        <f t="shared" si="22"/>
        <v>1301.5332329999999</v>
      </c>
      <c r="L286" s="74">
        <v>940.35</v>
      </c>
      <c r="M286" s="73">
        <f t="shared" si="25"/>
        <v>1378.627536</v>
      </c>
      <c r="N286" s="73">
        <v>18381.79</v>
      </c>
      <c r="O286" s="73">
        <f t="shared" si="24"/>
        <v>23347.289230999995</v>
      </c>
      <c r="P286" s="31">
        <v>355</v>
      </c>
    </row>
    <row r="287" spans="1:16" ht="17.25" customHeight="1" x14ac:dyDescent="0.25">
      <c r="A287" s="48">
        <v>279</v>
      </c>
      <c r="B287" s="90" t="s">
        <v>554</v>
      </c>
      <c r="C287" s="90" t="s">
        <v>555</v>
      </c>
      <c r="D287" s="48" t="s">
        <v>29</v>
      </c>
      <c r="E287" s="70" t="s">
        <v>492</v>
      </c>
      <c r="F287" s="81" t="s">
        <v>1576</v>
      </c>
      <c r="G287" s="48" t="s">
        <v>27</v>
      </c>
      <c r="H287" s="71">
        <v>40238</v>
      </c>
      <c r="I287" s="48" t="s">
        <v>28</v>
      </c>
      <c r="J287" s="72">
        <v>45349.59</v>
      </c>
      <c r="K287" s="73">
        <f t="shared" si="22"/>
        <v>1301.5332329999999</v>
      </c>
      <c r="L287" s="74">
        <v>1197.6600000000001</v>
      </c>
      <c r="M287" s="73">
        <f t="shared" si="25"/>
        <v>1378.627536</v>
      </c>
      <c r="N287" s="73">
        <v>27059.43</v>
      </c>
      <c r="O287" s="73">
        <f t="shared" si="24"/>
        <v>14412.339230999991</v>
      </c>
      <c r="P287" s="31">
        <v>356</v>
      </c>
    </row>
    <row r="288" spans="1:16" ht="17.25" customHeight="1" x14ac:dyDescent="0.25">
      <c r="A288" s="48">
        <v>280</v>
      </c>
      <c r="B288" s="90" t="s">
        <v>556</v>
      </c>
      <c r="C288" s="90" t="s">
        <v>557</v>
      </c>
      <c r="D288" s="48" t="s">
        <v>29</v>
      </c>
      <c r="E288" s="70" t="s">
        <v>492</v>
      </c>
      <c r="F288" s="81" t="s">
        <v>1576</v>
      </c>
      <c r="G288" s="48" t="s">
        <v>27</v>
      </c>
      <c r="H288" s="71">
        <v>40491</v>
      </c>
      <c r="I288" s="48" t="s">
        <v>28</v>
      </c>
      <c r="J288" s="72">
        <v>45349.59</v>
      </c>
      <c r="K288" s="73">
        <f t="shared" si="22"/>
        <v>1301.5332329999999</v>
      </c>
      <c r="L288" s="74">
        <v>1197.6600000000001</v>
      </c>
      <c r="M288" s="73">
        <f t="shared" si="25"/>
        <v>1378.627536</v>
      </c>
      <c r="N288" s="73">
        <v>20494.82</v>
      </c>
      <c r="O288" s="73">
        <f t="shared" si="24"/>
        <v>20976.949230999991</v>
      </c>
      <c r="P288" s="31">
        <v>358</v>
      </c>
    </row>
    <row r="289" spans="1:16" ht="17.25" customHeight="1" x14ac:dyDescent="0.25">
      <c r="A289" s="48">
        <v>281</v>
      </c>
      <c r="B289" s="90" t="s">
        <v>558</v>
      </c>
      <c r="C289" s="90" t="s">
        <v>559</v>
      </c>
      <c r="D289" s="48" t="s">
        <v>29</v>
      </c>
      <c r="E289" s="70" t="s">
        <v>492</v>
      </c>
      <c r="F289" s="81" t="s">
        <v>1576</v>
      </c>
      <c r="G289" s="48" t="s">
        <v>27</v>
      </c>
      <c r="H289" s="71">
        <v>39539</v>
      </c>
      <c r="I289" s="48" t="s">
        <v>28</v>
      </c>
      <c r="J289" s="72">
        <v>45349.59</v>
      </c>
      <c r="K289" s="73">
        <f t="shared" si="22"/>
        <v>1301.5332329999999</v>
      </c>
      <c r="L289" s="74">
        <v>1197.6600000000001</v>
      </c>
      <c r="M289" s="73">
        <f t="shared" si="25"/>
        <v>1378.627536</v>
      </c>
      <c r="N289" s="73">
        <v>0</v>
      </c>
      <c r="O289" s="73">
        <f t="shared" si="24"/>
        <v>41471.769230999991</v>
      </c>
      <c r="P289" s="31">
        <v>387</v>
      </c>
    </row>
    <row r="290" spans="1:16" ht="17.25" customHeight="1" x14ac:dyDescent="0.25">
      <c r="A290" s="48">
        <v>282</v>
      </c>
      <c r="B290" s="90" t="s">
        <v>560</v>
      </c>
      <c r="C290" s="90" t="s">
        <v>561</v>
      </c>
      <c r="D290" s="48" t="s">
        <v>29</v>
      </c>
      <c r="E290" s="70" t="s">
        <v>492</v>
      </c>
      <c r="F290" s="81" t="s">
        <v>1576</v>
      </c>
      <c r="G290" s="48" t="s">
        <v>27</v>
      </c>
      <c r="H290" s="71">
        <v>40041</v>
      </c>
      <c r="I290" s="48" t="s">
        <v>28</v>
      </c>
      <c r="J290" s="72">
        <v>45349.59</v>
      </c>
      <c r="K290" s="73">
        <f t="shared" si="22"/>
        <v>1301.5332329999999</v>
      </c>
      <c r="L290" s="74">
        <v>1197.6600000000001</v>
      </c>
      <c r="M290" s="73">
        <f t="shared" si="25"/>
        <v>1378.627536</v>
      </c>
      <c r="N290" s="73">
        <v>0</v>
      </c>
      <c r="O290" s="73">
        <f t="shared" si="24"/>
        <v>41471.769230999991</v>
      </c>
      <c r="P290" s="31">
        <v>408</v>
      </c>
    </row>
    <row r="291" spans="1:16" ht="17.25" customHeight="1" x14ac:dyDescent="0.25">
      <c r="A291" s="48">
        <v>283</v>
      </c>
      <c r="B291" s="90" t="s">
        <v>562</v>
      </c>
      <c r="C291" s="90" t="s">
        <v>563</v>
      </c>
      <c r="D291" s="48" t="s">
        <v>29</v>
      </c>
      <c r="E291" s="70" t="s">
        <v>492</v>
      </c>
      <c r="F291" s="81" t="s">
        <v>1576</v>
      </c>
      <c r="G291" s="48" t="s">
        <v>27</v>
      </c>
      <c r="H291" s="71">
        <v>40041</v>
      </c>
      <c r="I291" s="48" t="s">
        <v>28</v>
      </c>
      <c r="J291" s="72">
        <v>45349.59</v>
      </c>
      <c r="K291" s="73">
        <f t="shared" si="22"/>
        <v>1301.5332329999999</v>
      </c>
      <c r="L291" s="74">
        <v>1197.6600000000001</v>
      </c>
      <c r="M291" s="73">
        <f t="shared" si="25"/>
        <v>1378.627536</v>
      </c>
      <c r="N291" s="73">
        <v>0</v>
      </c>
      <c r="O291" s="73">
        <f t="shared" si="24"/>
        <v>41471.769230999991</v>
      </c>
      <c r="P291" s="31">
        <v>409</v>
      </c>
    </row>
    <row r="292" spans="1:16" ht="17.25" customHeight="1" x14ac:dyDescent="0.25">
      <c r="A292" s="48">
        <v>284</v>
      </c>
      <c r="B292" s="90" t="s">
        <v>564</v>
      </c>
      <c r="C292" s="90" t="s">
        <v>565</v>
      </c>
      <c r="D292" s="48" t="s">
        <v>29</v>
      </c>
      <c r="E292" s="70" t="s">
        <v>492</v>
      </c>
      <c r="F292" s="81" t="s">
        <v>1576</v>
      </c>
      <c r="G292" s="48" t="s">
        <v>27</v>
      </c>
      <c r="H292" s="71">
        <v>40041</v>
      </c>
      <c r="I292" s="48" t="s">
        <v>28</v>
      </c>
      <c r="J292" s="72">
        <v>45349.59</v>
      </c>
      <c r="K292" s="73">
        <f t="shared" si="22"/>
        <v>1301.5332329999999</v>
      </c>
      <c r="L292" s="74">
        <v>1197.6600000000001</v>
      </c>
      <c r="M292" s="73">
        <f t="shared" ref="M292:M323" si="26">+J292*3.04%</f>
        <v>1378.627536</v>
      </c>
      <c r="N292" s="73">
        <v>0</v>
      </c>
      <c r="O292" s="73">
        <f t="shared" si="24"/>
        <v>41471.769230999991</v>
      </c>
      <c r="P292" s="31">
        <v>410</v>
      </c>
    </row>
    <row r="293" spans="1:16" ht="17.25" customHeight="1" x14ac:dyDescent="0.25">
      <c r="A293" s="48">
        <v>285</v>
      </c>
      <c r="B293" s="90" t="s">
        <v>566</v>
      </c>
      <c r="C293" s="90" t="s">
        <v>567</v>
      </c>
      <c r="D293" s="48" t="s">
        <v>29</v>
      </c>
      <c r="E293" s="70" t="s">
        <v>492</v>
      </c>
      <c r="F293" s="81" t="s">
        <v>1576</v>
      </c>
      <c r="G293" s="48" t="s">
        <v>27</v>
      </c>
      <c r="H293" s="71">
        <v>40041</v>
      </c>
      <c r="I293" s="48" t="s">
        <v>28</v>
      </c>
      <c r="J293" s="72">
        <v>45349.59</v>
      </c>
      <c r="K293" s="73">
        <f t="shared" si="22"/>
        <v>1301.5332329999999</v>
      </c>
      <c r="L293" s="74">
        <v>940.35</v>
      </c>
      <c r="M293" s="73">
        <f t="shared" si="26"/>
        <v>1378.627536</v>
      </c>
      <c r="N293" s="73">
        <v>2115.46</v>
      </c>
      <c r="O293" s="73">
        <f t="shared" si="24"/>
        <v>39613.619230999997</v>
      </c>
      <c r="P293" s="31">
        <v>411</v>
      </c>
    </row>
    <row r="294" spans="1:16" x14ac:dyDescent="0.25">
      <c r="A294" s="48">
        <v>286</v>
      </c>
      <c r="B294" s="90" t="s">
        <v>568</v>
      </c>
      <c r="C294" s="90" t="s">
        <v>569</v>
      </c>
      <c r="D294" s="48" t="s">
        <v>29</v>
      </c>
      <c r="E294" s="70" t="s">
        <v>492</v>
      </c>
      <c r="F294" s="81" t="s">
        <v>1576</v>
      </c>
      <c r="G294" s="48" t="s">
        <v>27</v>
      </c>
      <c r="H294" s="71">
        <v>40041</v>
      </c>
      <c r="I294" s="48" t="s">
        <v>28</v>
      </c>
      <c r="J294" s="72">
        <v>45349.59</v>
      </c>
      <c r="K294" s="73">
        <f t="shared" si="22"/>
        <v>1301.5332329999999</v>
      </c>
      <c r="L294" s="74">
        <v>1197.6600000000001</v>
      </c>
      <c r="M294" s="73">
        <f t="shared" si="26"/>
        <v>1378.627536</v>
      </c>
      <c r="N294" s="73">
        <v>23633.5</v>
      </c>
      <c r="O294" s="73">
        <f t="shared" si="24"/>
        <v>17838.269230999991</v>
      </c>
      <c r="P294" s="31">
        <v>412</v>
      </c>
    </row>
    <row r="295" spans="1:16" ht="17.25" customHeight="1" x14ac:dyDescent="0.25">
      <c r="A295" s="48">
        <v>287</v>
      </c>
      <c r="B295" s="90" t="s">
        <v>289</v>
      </c>
      <c r="C295" s="90" t="s">
        <v>570</v>
      </c>
      <c r="D295" s="48" t="s">
        <v>29</v>
      </c>
      <c r="E295" s="70" t="s">
        <v>492</v>
      </c>
      <c r="F295" s="81" t="s">
        <v>1576</v>
      </c>
      <c r="G295" s="48" t="s">
        <v>27</v>
      </c>
      <c r="H295" s="71">
        <v>39603</v>
      </c>
      <c r="I295" s="48" t="s">
        <v>28</v>
      </c>
      <c r="J295" s="72">
        <v>45349.59</v>
      </c>
      <c r="K295" s="73">
        <f t="shared" si="22"/>
        <v>1301.5332329999999</v>
      </c>
      <c r="L295" s="74">
        <v>1197.6600000000001</v>
      </c>
      <c r="M295" s="73">
        <f t="shared" si="26"/>
        <v>1378.627536</v>
      </c>
      <c r="N295" s="73">
        <v>4312.6499999999996</v>
      </c>
      <c r="O295" s="73">
        <f t="shared" si="24"/>
        <v>37159.11923099999</v>
      </c>
      <c r="P295" s="31">
        <v>413</v>
      </c>
    </row>
    <row r="296" spans="1:16" ht="17.25" customHeight="1" x14ac:dyDescent="0.25">
      <c r="A296" s="48">
        <v>288</v>
      </c>
      <c r="B296" s="90" t="s">
        <v>571</v>
      </c>
      <c r="C296" s="90" t="s">
        <v>572</v>
      </c>
      <c r="D296" s="48" t="s">
        <v>29</v>
      </c>
      <c r="E296" s="70" t="s">
        <v>492</v>
      </c>
      <c r="F296" s="81" t="s">
        <v>1576</v>
      </c>
      <c r="G296" s="48" t="s">
        <v>27</v>
      </c>
      <c r="H296" s="71">
        <v>39603</v>
      </c>
      <c r="I296" s="48" t="s">
        <v>28</v>
      </c>
      <c r="J296" s="72">
        <v>45349.59</v>
      </c>
      <c r="K296" s="73">
        <f t="shared" si="22"/>
        <v>1301.5332329999999</v>
      </c>
      <c r="L296" s="74">
        <v>1197.6600000000001</v>
      </c>
      <c r="M296" s="73">
        <f t="shared" si="26"/>
        <v>1378.627536</v>
      </c>
      <c r="N296" s="73">
        <v>1025</v>
      </c>
      <c r="O296" s="73">
        <f t="shared" si="24"/>
        <v>40446.769230999991</v>
      </c>
      <c r="P296" s="31">
        <v>414</v>
      </c>
    </row>
    <row r="297" spans="1:16" ht="17.25" customHeight="1" x14ac:dyDescent="0.25">
      <c r="A297" s="48">
        <v>289</v>
      </c>
      <c r="B297" s="90" t="s">
        <v>573</v>
      </c>
      <c r="C297" s="90" t="s">
        <v>574</v>
      </c>
      <c r="D297" s="48" t="s">
        <v>29</v>
      </c>
      <c r="E297" s="70" t="s">
        <v>492</v>
      </c>
      <c r="F297" s="81" t="s">
        <v>1576</v>
      </c>
      <c r="G297" s="48" t="s">
        <v>27</v>
      </c>
      <c r="H297" s="71">
        <v>39508</v>
      </c>
      <c r="I297" s="48" t="s">
        <v>28</v>
      </c>
      <c r="J297" s="72">
        <v>45349.59</v>
      </c>
      <c r="K297" s="73">
        <f t="shared" si="22"/>
        <v>1301.5332329999999</v>
      </c>
      <c r="L297" s="74">
        <v>683.03</v>
      </c>
      <c r="M297" s="73">
        <f t="shared" si="26"/>
        <v>1378.627536</v>
      </c>
      <c r="N297" s="73">
        <v>3830.92</v>
      </c>
      <c r="O297" s="73">
        <f t="shared" si="24"/>
        <v>38155.479230999998</v>
      </c>
      <c r="P297" s="31">
        <v>415</v>
      </c>
    </row>
    <row r="298" spans="1:16" ht="17.25" customHeight="1" x14ac:dyDescent="0.25">
      <c r="A298" s="48">
        <v>290</v>
      </c>
      <c r="B298" s="90" t="s">
        <v>575</v>
      </c>
      <c r="C298" s="90" t="s">
        <v>576</v>
      </c>
      <c r="D298" s="48" t="s">
        <v>29</v>
      </c>
      <c r="E298" s="70" t="s">
        <v>492</v>
      </c>
      <c r="F298" s="81" t="s">
        <v>1576</v>
      </c>
      <c r="G298" s="48" t="s">
        <v>27</v>
      </c>
      <c r="H298" s="71">
        <v>39539</v>
      </c>
      <c r="I298" s="48" t="s">
        <v>28</v>
      </c>
      <c r="J298" s="72">
        <v>45349.59</v>
      </c>
      <c r="K298" s="73">
        <f t="shared" si="22"/>
        <v>1301.5332329999999</v>
      </c>
      <c r="L298" s="74">
        <v>1197.6600000000001</v>
      </c>
      <c r="M298" s="73">
        <f t="shared" si="26"/>
        <v>1378.627536</v>
      </c>
      <c r="N298" s="73">
        <v>0</v>
      </c>
      <c r="O298" s="73">
        <f t="shared" si="24"/>
        <v>41471.769230999991</v>
      </c>
      <c r="P298" s="31">
        <v>417</v>
      </c>
    </row>
    <row r="299" spans="1:16" ht="17.25" customHeight="1" x14ac:dyDescent="0.25">
      <c r="A299" s="48">
        <v>291</v>
      </c>
      <c r="B299" s="90" t="s">
        <v>577</v>
      </c>
      <c r="C299" s="90" t="s">
        <v>578</v>
      </c>
      <c r="D299" s="48" t="s">
        <v>29</v>
      </c>
      <c r="E299" s="70" t="s">
        <v>492</v>
      </c>
      <c r="F299" s="81" t="s">
        <v>1576</v>
      </c>
      <c r="G299" s="48" t="s">
        <v>27</v>
      </c>
      <c r="H299" s="71">
        <v>39692</v>
      </c>
      <c r="I299" s="48" t="s">
        <v>28</v>
      </c>
      <c r="J299" s="72">
        <v>45349.59</v>
      </c>
      <c r="K299" s="73">
        <f t="shared" si="22"/>
        <v>1301.5332329999999</v>
      </c>
      <c r="L299" s="74">
        <v>940.35</v>
      </c>
      <c r="M299" s="73">
        <f t="shared" si="26"/>
        <v>1378.627536</v>
      </c>
      <c r="N299" s="73">
        <v>15491.9</v>
      </c>
      <c r="O299" s="73">
        <f t="shared" si="24"/>
        <v>26237.179230999995</v>
      </c>
      <c r="P299" s="31">
        <v>419</v>
      </c>
    </row>
    <row r="300" spans="1:16" ht="17.25" customHeight="1" x14ac:dyDescent="0.25">
      <c r="A300" s="48">
        <v>292</v>
      </c>
      <c r="B300" s="90" t="s">
        <v>579</v>
      </c>
      <c r="C300" s="90" t="s">
        <v>580</v>
      </c>
      <c r="D300" s="48" t="s">
        <v>29</v>
      </c>
      <c r="E300" s="70" t="s">
        <v>492</v>
      </c>
      <c r="F300" s="81" t="s">
        <v>1576</v>
      </c>
      <c r="G300" s="48" t="s">
        <v>27</v>
      </c>
      <c r="H300" s="71">
        <v>39692</v>
      </c>
      <c r="I300" s="48" t="s">
        <v>28</v>
      </c>
      <c r="J300" s="72">
        <v>45349.59</v>
      </c>
      <c r="K300" s="73">
        <f t="shared" si="22"/>
        <v>1301.5332329999999</v>
      </c>
      <c r="L300" s="74">
        <v>1197.6600000000001</v>
      </c>
      <c r="M300" s="73">
        <f t="shared" si="26"/>
        <v>1378.627536</v>
      </c>
      <c r="N300" s="73">
        <v>731.68</v>
      </c>
      <c r="O300" s="73">
        <f t="shared" si="24"/>
        <v>40740.089230999991</v>
      </c>
      <c r="P300" s="31">
        <v>420</v>
      </c>
    </row>
    <row r="301" spans="1:16" ht="17.25" customHeight="1" x14ac:dyDescent="0.25">
      <c r="A301" s="48">
        <v>293</v>
      </c>
      <c r="B301" s="90" t="s">
        <v>581</v>
      </c>
      <c r="C301" s="90" t="s">
        <v>582</v>
      </c>
      <c r="D301" s="48" t="s">
        <v>29</v>
      </c>
      <c r="E301" s="70" t="s">
        <v>492</v>
      </c>
      <c r="F301" s="81" t="s">
        <v>1576</v>
      </c>
      <c r="G301" s="48" t="s">
        <v>27</v>
      </c>
      <c r="H301" s="71">
        <v>39692</v>
      </c>
      <c r="I301" s="48" t="s">
        <v>28</v>
      </c>
      <c r="J301" s="72">
        <v>45349.59</v>
      </c>
      <c r="K301" s="73">
        <f t="shared" si="22"/>
        <v>1301.5332329999999</v>
      </c>
      <c r="L301" s="74">
        <v>1197.6600000000001</v>
      </c>
      <c r="M301" s="73">
        <f t="shared" si="26"/>
        <v>1378.627536</v>
      </c>
      <c r="N301" s="73">
        <v>15237.12</v>
      </c>
      <c r="O301" s="73">
        <f t="shared" si="24"/>
        <v>26234.649230999989</v>
      </c>
      <c r="P301" s="31">
        <v>421</v>
      </c>
    </row>
    <row r="302" spans="1:16" ht="17.25" customHeight="1" x14ac:dyDescent="0.25">
      <c r="A302" s="48">
        <v>294</v>
      </c>
      <c r="B302" s="90" t="s">
        <v>583</v>
      </c>
      <c r="C302" s="90" t="s">
        <v>584</v>
      </c>
      <c r="D302" s="48" t="s">
        <v>29</v>
      </c>
      <c r="E302" s="70" t="s">
        <v>492</v>
      </c>
      <c r="F302" s="81" t="s">
        <v>1576</v>
      </c>
      <c r="G302" s="48" t="s">
        <v>27</v>
      </c>
      <c r="H302" s="71">
        <v>39539</v>
      </c>
      <c r="I302" s="48" t="s">
        <v>28</v>
      </c>
      <c r="J302" s="72">
        <v>45349.59</v>
      </c>
      <c r="K302" s="73">
        <f t="shared" si="22"/>
        <v>1301.5332329999999</v>
      </c>
      <c r="L302" s="74">
        <v>1197.6600000000001</v>
      </c>
      <c r="M302" s="73">
        <f t="shared" si="26"/>
        <v>1378.627536</v>
      </c>
      <c r="N302" s="73">
        <v>400</v>
      </c>
      <c r="O302" s="73">
        <f t="shared" si="24"/>
        <v>41071.769230999991</v>
      </c>
      <c r="P302" s="31">
        <v>462</v>
      </c>
    </row>
    <row r="303" spans="1:16" ht="17.25" customHeight="1" x14ac:dyDescent="0.25">
      <c r="A303" s="48">
        <v>295</v>
      </c>
      <c r="B303" s="90" t="s">
        <v>585</v>
      </c>
      <c r="C303" s="90" t="s">
        <v>586</v>
      </c>
      <c r="D303" s="48" t="s">
        <v>29</v>
      </c>
      <c r="E303" s="70" t="s">
        <v>492</v>
      </c>
      <c r="F303" s="81" t="s">
        <v>1576</v>
      </c>
      <c r="G303" s="48" t="s">
        <v>27</v>
      </c>
      <c r="H303" s="71">
        <v>39539</v>
      </c>
      <c r="I303" s="48" t="s">
        <v>28</v>
      </c>
      <c r="J303" s="72">
        <v>45349.59</v>
      </c>
      <c r="K303" s="73">
        <f t="shared" si="22"/>
        <v>1301.5332329999999</v>
      </c>
      <c r="L303" s="74">
        <v>1197.6600000000001</v>
      </c>
      <c r="M303" s="73">
        <f t="shared" si="26"/>
        <v>1378.627536</v>
      </c>
      <c r="N303" s="73">
        <v>0</v>
      </c>
      <c r="O303" s="73">
        <f t="shared" si="24"/>
        <v>41471.769230999991</v>
      </c>
      <c r="P303" s="31">
        <v>463</v>
      </c>
    </row>
    <row r="304" spans="1:16" ht="17.25" customHeight="1" x14ac:dyDescent="0.25">
      <c r="A304" s="48">
        <v>296</v>
      </c>
      <c r="B304" s="90" t="s">
        <v>587</v>
      </c>
      <c r="C304" s="90" t="s">
        <v>588</v>
      </c>
      <c r="D304" s="48" t="s">
        <v>29</v>
      </c>
      <c r="E304" s="70" t="s">
        <v>492</v>
      </c>
      <c r="F304" s="81" t="s">
        <v>1576</v>
      </c>
      <c r="G304" s="48" t="s">
        <v>27</v>
      </c>
      <c r="H304" s="71">
        <v>41162</v>
      </c>
      <c r="I304" s="48" t="s">
        <v>28</v>
      </c>
      <c r="J304" s="72">
        <v>45349.59</v>
      </c>
      <c r="K304" s="73">
        <f t="shared" si="22"/>
        <v>1301.5332329999999</v>
      </c>
      <c r="L304" s="74">
        <v>1197.6600000000001</v>
      </c>
      <c r="M304" s="73">
        <f t="shared" si="26"/>
        <v>1378.627536</v>
      </c>
      <c r="N304" s="73">
        <v>0</v>
      </c>
      <c r="O304" s="73">
        <f t="shared" si="24"/>
        <v>41471.769230999991</v>
      </c>
      <c r="P304" s="31">
        <v>478</v>
      </c>
    </row>
    <row r="305" spans="1:16" ht="17.25" customHeight="1" x14ac:dyDescent="0.25">
      <c r="A305" s="48">
        <v>297</v>
      </c>
      <c r="B305" s="90" t="s">
        <v>589</v>
      </c>
      <c r="C305" s="90" t="s">
        <v>590</v>
      </c>
      <c r="D305" s="48" t="s">
        <v>29</v>
      </c>
      <c r="E305" s="70" t="s">
        <v>492</v>
      </c>
      <c r="F305" s="81" t="s">
        <v>1576</v>
      </c>
      <c r="G305" s="48" t="s">
        <v>27</v>
      </c>
      <c r="H305" s="71">
        <v>41548</v>
      </c>
      <c r="I305" s="48" t="s">
        <v>28</v>
      </c>
      <c r="J305" s="72">
        <v>45349.59</v>
      </c>
      <c r="K305" s="73">
        <f t="shared" si="22"/>
        <v>1301.5332329999999</v>
      </c>
      <c r="L305" s="74">
        <v>1197.6600000000001</v>
      </c>
      <c r="M305" s="73">
        <f t="shared" si="26"/>
        <v>1378.627536</v>
      </c>
      <c r="N305" s="73">
        <v>6714.92</v>
      </c>
      <c r="O305" s="73">
        <f t="shared" si="24"/>
        <v>34756.849230999993</v>
      </c>
      <c r="P305" s="31">
        <v>496</v>
      </c>
    </row>
    <row r="306" spans="1:16" ht="17.25" customHeight="1" x14ac:dyDescent="0.25">
      <c r="A306" s="48">
        <v>298</v>
      </c>
      <c r="B306" s="90" t="s">
        <v>591</v>
      </c>
      <c r="C306" s="90" t="s">
        <v>592</v>
      </c>
      <c r="D306" s="48" t="s">
        <v>29</v>
      </c>
      <c r="E306" s="70" t="s">
        <v>492</v>
      </c>
      <c r="F306" s="81" t="s">
        <v>1576</v>
      </c>
      <c r="G306" s="48" t="s">
        <v>27</v>
      </c>
      <c r="H306" s="71">
        <v>41548</v>
      </c>
      <c r="I306" s="48" t="s">
        <v>28</v>
      </c>
      <c r="J306" s="72">
        <v>45349.59</v>
      </c>
      <c r="K306" s="73">
        <f t="shared" si="22"/>
        <v>1301.5332329999999</v>
      </c>
      <c r="L306" s="74">
        <v>1197.6600000000001</v>
      </c>
      <c r="M306" s="73">
        <f t="shared" si="26"/>
        <v>1378.627536</v>
      </c>
      <c r="N306" s="73">
        <v>1131.68</v>
      </c>
      <c r="O306" s="73">
        <f t="shared" si="24"/>
        <v>40340.089230999991</v>
      </c>
      <c r="P306" s="31">
        <v>497</v>
      </c>
    </row>
    <row r="307" spans="1:16" ht="17.25" customHeight="1" x14ac:dyDescent="0.25">
      <c r="A307" s="48">
        <v>299</v>
      </c>
      <c r="B307" s="90" t="s">
        <v>593</v>
      </c>
      <c r="C307" s="90" t="s">
        <v>594</v>
      </c>
      <c r="D307" s="48" t="s">
        <v>29</v>
      </c>
      <c r="E307" s="70" t="s">
        <v>492</v>
      </c>
      <c r="F307" s="81" t="s">
        <v>1576</v>
      </c>
      <c r="G307" s="48" t="s">
        <v>27</v>
      </c>
      <c r="H307" s="71">
        <v>41730</v>
      </c>
      <c r="I307" s="48" t="s">
        <v>28</v>
      </c>
      <c r="J307" s="72">
        <v>45349.59</v>
      </c>
      <c r="K307" s="73">
        <f t="shared" si="22"/>
        <v>1301.5332329999999</v>
      </c>
      <c r="L307" s="74">
        <v>1197.6600000000001</v>
      </c>
      <c r="M307" s="73">
        <f t="shared" si="26"/>
        <v>1378.627536</v>
      </c>
      <c r="N307" s="73">
        <v>400</v>
      </c>
      <c r="O307" s="73">
        <f t="shared" si="24"/>
        <v>41071.769230999991</v>
      </c>
      <c r="P307" s="31">
        <v>499</v>
      </c>
    </row>
    <row r="308" spans="1:16" ht="17.25" customHeight="1" x14ac:dyDescent="0.25">
      <c r="A308" s="48">
        <v>300</v>
      </c>
      <c r="B308" s="90" t="s">
        <v>595</v>
      </c>
      <c r="C308" s="90" t="s">
        <v>596</v>
      </c>
      <c r="D308" s="48" t="s">
        <v>29</v>
      </c>
      <c r="E308" s="70" t="s">
        <v>492</v>
      </c>
      <c r="F308" s="81" t="s">
        <v>1576</v>
      </c>
      <c r="G308" s="48" t="s">
        <v>27</v>
      </c>
      <c r="H308" s="71">
        <v>41730</v>
      </c>
      <c r="I308" s="48" t="s">
        <v>28</v>
      </c>
      <c r="J308" s="72">
        <v>45349.59</v>
      </c>
      <c r="K308" s="73">
        <f t="shared" si="22"/>
        <v>1301.5332329999999</v>
      </c>
      <c r="L308" s="74">
        <v>1197.6600000000001</v>
      </c>
      <c r="M308" s="73">
        <f t="shared" si="26"/>
        <v>1378.627536</v>
      </c>
      <c r="N308" s="73">
        <v>731.68</v>
      </c>
      <c r="O308" s="73">
        <f t="shared" si="24"/>
        <v>40740.089230999991</v>
      </c>
      <c r="P308" s="31">
        <v>500</v>
      </c>
    </row>
    <row r="309" spans="1:16" ht="17.25" customHeight="1" x14ac:dyDescent="0.25">
      <c r="A309" s="48">
        <v>301</v>
      </c>
      <c r="B309" s="90" t="s">
        <v>597</v>
      </c>
      <c r="C309" s="90" t="s">
        <v>598</v>
      </c>
      <c r="D309" s="48" t="s">
        <v>29</v>
      </c>
      <c r="E309" s="70" t="s">
        <v>492</v>
      </c>
      <c r="F309" s="81" t="s">
        <v>1576</v>
      </c>
      <c r="G309" s="48" t="s">
        <v>27</v>
      </c>
      <c r="H309" s="71">
        <v>41730</v>
      </c>
      <c r="I309" s="48" t="s">
        <v>28</v>
      </c>
      <c r="J309" s="72">
        <v>45349.59</v>
      </c>
      <c r="K309" s="73">
        <f t="shared" ref="K309:K372" si="27">+J309*2.87%</f>
        <v>1301.5332329999999</v>
      </c>
      <c r="L309" s="74">
        <v>1197.6600000000001</v>
      </c>
      <c r="M309" s="73">
        <f t="shared" si="26"/>
        <v>1378.627536</v>
      </c>
      <c r="N309" s="73">
        <v>21482.04</v>
      </c>
      <c r="O309" s="73">
        <f t="shared" ref="O309:O372" si="28">+J309-K309-L309-M309-N309</f>
        <v>19989.72923099999</v>
      </c>
      <c r="P309" s="31">
        <v>501</v>
      </c>
    </row>
    <row r="310" spans="1:16" ht="17.25" customHeight="1" x14ac:dyDescent="0.25">
      <c r="A310" s="48">
        <v>302</v>
      </c>
      <c r="B310" s="90" t="s">
        <v>599</v>
      </c>
      <c r="C310" s="90" t="s">
        <v>600</v>
      </c>
      <c r="D310" s="48" t="s">
        <v>29</v>
      </c>
      <c r="E310" s="70" t="s">
        <v>492</v>
      </c>
      <c r="F310" s="81" t="s">
        <v>1576</v>
      </c>
      <c r="G310" s="48" t="s">
        <v>27</v>
      </c>
      <c r="H310" s="71">
        <v>41730</v>
      </c>
      <c r="I310" s="48" t="s">
        <v>28</v>
      </c>
      <c r="J310" s="72">
        <v>45349.59</v>
      </c>
      <c r="K310" s="73">
        <f t="shared" si="27"/>
        <v>1301.5332329999999</v>
      </c>
      <c r="L310" s="74">
        <v>1197.6600000000001</v>
      </c>
      <c r="M310" s="73">
        <f t="shared" si="26"/>
        <v>1378.627536</v>
      </c>
      <c r="N310" s="73">
        <v>0</v>
      </c>
      <c r="O310" s="73">
        <f t="shared" si="28"/>
        <v>41471.769230999991</v>
      </c>
      <c r="P310" s="31">
        <v>502</v>
      </c>
    </row>
    <row r="311" spans="1:16" ht="17.25" customHeight="1" x14ac:dyDescent="0.25">
      <c r="A311" s="48">
        <v>303</v>
      </c>
      <c r="B311" s="90" t="s">
        <v>601</v>
      </c>
      <c r="C311" s="90" t="s">
        <v>602</v>
      </c>
      <c r="D311" s="48" t="s">
        <v>29</v>
      </c>
      <c r="E311" s="70" t="s">
        <v>492</v>
      </c>
      <c r="F311" s="81" t="s">
        <v>1576</v>
      </c>
      <c r="G311" s="48" t="s">
        <v>27</v>
      </c>
      <c r="H311" s="71">
        <v>42430</v>
      </c>
      <c r="I311" s="48" t="s">
        <v>28</v>
      </c>
      <c r="J311" s="72">
        <v>45349.59</v>
      </c>
      <c r="K311" s="73">
        <f t="shared" si="27"/>
        <v>1301.5332329999999</v>
      </c>
      <c r="L311" s="74">
        <v>1197.6600000000001</v>
      </c>
      <c r="M311" s="73">
        <f t="shared" si="26"/>
        <v>1378.627536</v>
      </c>
      <c r="N311" s="73">
        <v>36935.1</v>
      </c>
      <c r="O311" s="73">
        <f t="shared" si="28"/>
        <v>4536.6692309999926</v>
      </c>
      <c r="P311" s="31">
        <v>521</v>
      </c>
    </row>
    <row r="312" spans="1:16" ht="17.25" customHeight="1" x14ac:dyDescent="0.25">
      <c r="A312" s="48">
        <v>304</v>
      </c>
      <c r="B312" s="90" t="s">
        <v>603</v>
      </c>
      <c r="C312" s="90" t="s">
        <v>604</v>
      </c>
      <c r="D312" s="48" t="s">
        <v>29</v>
      </c>
      <c r="E312" s="70" t="s">
        <v>492</v>
      </c>
      <c r="F312" s="81" t="s">
        <v>1576</v>
      </c>
      <c r="G312" s="48" t="s">
        <v>27</v>
      </c>
      <c r="H312" s="71">
        <v>43010</v>
      </c>
      <c r="I312" s="48" t="s">
        <v>28</v>
      </c>
      <c r="J312" s="72">
        <v>45349.59</v>
      </c>
      <c r="K312" s="73">
        <f t="shared" si="27"/>
        <v>1301.5332329999999</v>
      </c>
      <c r="L312" s="74">
        <v>1197.6600000000001</v>
      </c>
      <c r="M312" s="73">
        <f t="shared" si="26"/>
        <v>1378.627536</v>
      </c>
      <c r="N312" s="73">
        <v>7142.14</v>
      </c>
      <c r="O312" s="73">
        <f t="shared" si="28"/>
        <v>34329.629230999992</v>
      </c>
      <c r="P312" s="31">
        <v>547</v>
      </c>
    </row>
    <row r="313" spans="1:16" ht="17.25" customHeight="1" x14ac:dyDescent="0.25">
      <c r="A313" s="48">
        <v>305</v>
      </c>
      <c r="B313" s="90" t="s">
        <v>605</v>
      </c>
      <c r="C313" s="90" t="s">
        <v>606</v>
      </c>
      <c r="D313" s="48" t="s">
        <v>29</v>
      </c>
      <c r="E313" s="70" t="s">
        <v>492</v>
      </c>
      <c r="F313" s="81" t="s">
        <v>1576</v>
      </c>
      <c r="G313" s="48" t="s">
        <v>27</v>
      </c>
      <c r="H313" s="71">
        <v>43010</v>
      </c>
      <c r="I313" s="48" t="s">
        <v>28</v>
      </c>
      <c r="J313" s="72">
        <v>45349.59</v>
      </c>
      <c r="K313" s="73">
        <f t="shared" si="27"/>
        <v>1301.5332329999999</v>
      </c>
      <c r="L313" s="74">
        <v>1197.6600000000001</v>
      </c>
      <c r="M313" s="73">
        <f t="shared" si="26"/>
        <v>1378.627536</v>
      </c>
      <c r="N313" s="73">
        <v>28075.72</v>
      </c>
      <c r="O313" s="73">
        <f t="shared" si="28"/>
        <v>13396.04923099999</v>
      </c>
      <c r="P313" s="31">
        <v>549</v>
      </c>
    </row>
    <row r="314" spans="1:16" ht="17.25" customHeight="1" x14ac:dyDescent="0.25">
      <c r="A314" s="48">
        <v>306</v>
      </c>
      <c r="B314" s="90" t="s">
        <v>149</v>
      </c>
      <c r="C314" s="90" t="s">
        <v>607</v>
      </c>
      <c r="D314" s="48" t="s">
        <v>29</v>
      </c>
      <c r="E314" s="70" t="s">
        <v>492</v>
      </c>
      <c r="F314" s="81" t="s">
        <v>1576</v>
      </c>
      <c r="G314" s="48" t="s">
        <v>27</v>
      </c>
      <c r="H314" s="71">
        <v>43283</v>
      </c>
      <c r="I314" s="48" t="s">
        <v>28</v>
      </c>
      <c r="J314" s="72">
        <v>45349.59</v>
      </c>
      <c r="K314" s="73">
        <f t="shared" si="27"/>
        <v>1301.5332329999999</v>
      </c>
      <c r="L314" s="74">
        <v>1197.6600000000001</v>
      </c>
      <c r="M314" s="73">
        <f t="shared" si="26"/>
        <v>1378.627536</v>
      </c>
      <c r="N314" s="73">
        <v>22324.25</v>
      </c>
      <c r="O314" s="73">
        <f t="shared" si="28"/>
        <v>19147.519230999991</v>
      </c>
      <c r="P314" s="31">
        <v>559</v>
      </c>
    </row>
    <row r="315" spans="1:16" ht="17.25" customHeight="1" x14ac:dyDescent="0.25">
      <c r="A315" s="48">
        <v>307</v>
      </c>
      <c r="B315" s="90" t="s">
        <v>608</v>
      </c>
      <c r="C315" s="90" t="s">
        <v>609</v>
      </c>
      <c r="D315" s="48" t="s">
        <v>29</v>
      </c>
      <c r="E315" s="70" t="s">
        <v>492</v>
      </c>
      <c r="F315" s="81" t="s">
        <v>1576</v>
      </c>
      <c r="G315" s="48" t="s">
        <v>27</v>
      </c>
      <c r="H315" s="71">
        <v>43283</v>
      </c>
      <c r="I315" s="48" t="s">
        <v>28</v>
      </c>
      <c r="J315" s="72">
        <v>45349.59</v>
      </c>
      <c r="K315" s="73">
        <f t="shared" si="27"/>
        <v>1301.5332329999999</v>
      </c>
      <c r="L315" s="74">
        <v>1197.6600000000001</v>
      </c>
      <c r="M315" s="73">
        <f t="shared" si="26"/>
        <v>1378.627536</v>
      </c>
      <c r="N315" s="73">
        <v>17711.62</v>
      </c>
      <c r="O315" s="73">
        <f t="shared" si="28"/>
        <v>23760.149230999992</v>
      </c>
      <c r="P315" s="31">
        <v>562</v>
      </c>
    </row>
    <row r="316" spans="1:16" ht="17.25" customHeight="1" x14ac:dyDescent="0.25">
      <c r="A316" s="48">
        <v>308</v>
      </c>
      <c r="B316" s="90" t="s">
        <v>610</v>
      </c>
      <c r="C316" s="90" t="s">
        <v>240</v>
      </c>
      <c r="D316" s="48" t="s">
        <v>29</v>
      </c>
      <c r="E316" s="70" t="s">
        <v>492</v>
      </c>
      <c r="F316" s="81" t="s">
        <v>1576</v>
      </c>
      <c r="G316" s="48" t="s">
        <v>27</v>
      </c>
      <c r="H316" s="71">
        <v>43770</v>
      </c>
      <c r="I316" s="48" t="s">
        <v>28</v>
      </c>
      <c r="J316" s="72">
        <v>45349.59</v>
      </c>
      <c r="K316" s="73">
        <f t="shared" si="27"/>
        <v>1301.5332329999999</v>
      </c>
      <c r="L316" s="74">
        <v>940.35</v>
      </c>
      <c r="M316" s="73">
        <f t="shared" si="26"/>
        <v>1378.627536</v>
      </c>
      <c r="N316" s="73">
        <v>2115.46</v>
      </c>
      <c r="O316" s="73">
        <f t="shared" si="28"/>
        <v>39613.619230999997</v>
      </c>
      <c r="P316" s="31">
        <v>611</v>
      </c>
    </row>
    <row r="317" spans="1:16" ht="17.25" customHeight="1" x14ac:dyDescent="0.25">
      <c r="A317" s="48">
        <v>309</v>
      </c>
      <c r="B317" s="90" t="s">
        <v>611</v>
      </c>
      <c r="C317" s="90" t="s">
        <v>612</v>
      </c>
      <c r="D317" s="48" t="s">
        <v>29</v>
      </c>
      <c r="E317" s="70" t="s">
        <v>492</v>
      </c>
      <c r="F317" s="81" t="s">
        <v>1576</v>
      </c>
      <c r="G317" s="48" t="s">
        <v>27</v>
      </c>
      <c r="H317" s="71">
        <v>43770</v>
      </c>
      <c r="I317" s="48" t="s">
        <v>28</v>
      </c>
      <c r="J317" s="72">
        <v>45349.59</v>
      </c>
      <c r="K317" s="73">
        <f t="shared" si="27"/>
        <v>1301.5332329999999</v>
      </c>
      <c r="L317" s="74">
        <v>1197.6600000000001</v>
      </c>
      <c r="M317" s="73">
        <f t="shared" si="26"/>
        <v>1378.627536</v>
      </c>
      <c r="N317" s="73">
        <v>35927.47</v>
      </c>
      <c r="O317" s="73">
        <f t="shared" si="28"/>
        <v>5544.29923099999</v>
      </c>
      <c r="P317" s="31">
        <v>613</v>
      </c>
    </row>
    <row r="318" spans="1:16" ht="17.25" customHeight="1" x14ac:dyDescent="0.25">
      <c r="A318" s="48">
        <v>310</v>
      </c>
      <c r="B318" s="90" t="s">
        <v>613</v>
      </c>
      <c r="C318" s="90" t="s">
        <v>614</v>
      </c>
      <c r="D318" s="48" t="s">
        <v>29</v>
      </c>
      <c r="E318" s="70" t="s">
        <v>492</v>
      </c>
      <c r="F318" s="81" t="s">
        <v>1576</v>
      </c>
      <c r="G318" s="48" t="s">
        <v>27</v>
      </c>
      <c r="H318" s="71">
        <v>43983</v>
      </c>
      <c r="I318" s="48" t="s">
        <v>28</v>
      </c>
      <c r="J318" s="72">
        <v>41501.46</v>
      </c>
      <c r="K318" s="73">
        <f t="shared" si="27"/>
        <v>1191.0919019999999</v>
      </c>
      <c r="L318" s="74">
        <v>654.55999999999995</v>
      </c>
      <c r="M318" s="73">
        <f t="shared" si="26"/>
        <v>1261.6443839999999</v>
      </c>
      <c r="N318" s="73">
        <v>2847.14</v>
      </c>
      <c r="O318" s="73">
        <f t="shared" si="28"/>
        <v>35547.023714000003</v>
      </c>
      <c r="P318" s="31">
        <v>633</v>
      </c>
    </row>
    <row r="319" spans="1:16" ht="17.25" customHeight="1" x14ac:dyDescent="0.25">
      <c r="A319" s="48">
        <v>311</v>
      </c>
      <c r="B319" s="69" t="s">
        <v>615</v>
      </c>
      <c r="C319" s="69" t="s">
        <v>616</v>
      </c>
      <c r="D319" s="48" t="s">
        <v>29</v>
      </c>
      <c r="E319" s="70" t="s">
        <v>492</v>
      </c>
      <c r="F319" s="81" t="s">
        <v>1576</v>
      </c>
      <c r="G319" s="77" t="s">
        <v>31</v>
      </c>
      <c r="H319" s="71">
        <v>41548</v>
      </c>
      <c r="I319" s="71">
        <v>45200</v>
      </c>
      <c r="J319" s="72">
        <v>45349.59</v>
      </c>
      <c r="K319" s="73">
        <f t="shared" si="27"/>
        <v>1301.5332329999999</v>
      </c>
      <c r="L319" s="74">
        <v>1197.6600000000001</v>
      </c>
      <c r="M319" s="80">
        <f t="shared" si="26"/>
        <v>1378.627536</v>
      </c>
      <c r="N319" s="73">
        <v>4900</v>
      </c>
      <c r="O319" s="80">
        <f t="shared" si="28"/>
        <v>36571.769230999991</v>
      </c>
      <c r="P319" s="31">
        <v>127</v>
      </c>
    </row>
    <row r="320" spans="1:16" ht="17.25" customHeight="1" x14ac:dyDescent="0.25">
      <c r="A320" s="48">
        <v>312</v>
      </c>
      <c r="B320" s="69" t="s">
        <v>617</v>
      </c>
      <c r="C320" s="69" t="s">
        <v>618</v>
      </c>
      <c r="D320" s="48" t="s">
        <v>29</v>
      </c>
      <c r="E320" s="70" t="s">
        <v>492</v>
      </c>
      <c r="F320" s="81" t="s">
        <v>1576</v>
      </c>
      <c r="G320" s="77" t="s">
        <v>31</v>
      </c>
      <c r="H320" s="71">
        <v>44806</v>
      </c>
      <c r="I320" s="71">
        <v>45171</v>
      </c>
      <c r="J320" s="72">
        <v>45349.59</v>
      </c>
      <c r="K320" s="73">
        <f t="shared" si="27"/>
        <v>1301.5332329999999</v>
      </c>
      <c r="L320" s="74">
        <v>1197.6600000000001</v>
      </c>
      <c r="M320" s="80">
        <f t="shared" si="26"/>
        <v>1378.627536</v>
      </c>
      <c r="N320" s="73">
        <v>26029.03</v>
      </c>
      <c r="O320" s="80">
        <f t="shared" si="28"/>
        <v>15442.739230999992</v>
      </c>
      <c r="P320" s="31">
        <v>10</v>
      </c>
    </row>
    <row r="321" spans="1:16" ht="17.25" customHeight="1" x14ac:dyDescent="0.25">
      <c r="A321" s="48">
        <v>313</v>
      </c>
      <c r="B321" s="69" t="s">
        <v>619</v>
      </c>
      <c r="C321" s="69" t="s">
        <v>620</v>
      </c>
      <c r="D321" s="48" t="s">
        <v>29</v>
      </c>
      <c r="E321" s="70" t="s">
        <v>492</v>
      </c>
      <c r="F321" s="81" t="s">
        <v>1576</v>
      </c>
      <c r="G321" s="77" t="s">
        <v>31</v>
      </c>
      <c r="H321" s="71">
        <v>44927</v>
      </c>
      <c r="I321" s="71">
        <v>45108</v>
      </c>
      <c r="J321" s="72">
        <v>45349.59</v>
      </c>
      <c r="K321" s="73">
        <f t="shared" si="27"/>
        <v>1301.5332329999999</v>
      </c>
      <c r="L321" s="74">
        <v>1197.6600000000001</v>
      </c>
      <c r="M321" s="80">
        <f t="shared" si="26"/>
        <v>1378.627536</v>
      </c>
      <c r="N321" s="73">
        <v>0</v>
      </c>
      <c r="O321" s="80">
        <f t="shared" si="28"/>
        <v>41471.769230999991</v>
      </c>
      <c r="P321" s="31">
        <v>40</v>
      </c>
    </row>
    <row r="322" spans="1:16" ht="17.25" customHeight="1" x14ac:dyDescent="0.25">
      <c r="A322" s="48">
        <v>314</v>
      </c>
      <c r="B322" s="69" t="s">
        <v>621</v>
      </c>
      <c r="C322" s="69" t="s">
        <v>622</v>
      </c>
      <c r="D322" s="48" t="s">
        <v>29</v>
      </c>
      <c r="E322" s="70" t="s">
        <v>492</v>
      </c>
      <c r="F322" s="81" t="s">
        <v>1576</v>
      </c>
      <c r="G322" s="77" t="s">
        <v>31</v>
      </c>
      <c r="H322" s="71">
        <v>44927</v>
      </c>
      <c r="I322" s="71">
        <v>45108</v>
      </c>
      <c r="J322" s="72">
        <v>45349.59</v>
      </c>
      <c r="K322" s="73">
        <f t="shared" si="27"/>
        <v>1301.5332329999999</v>
      </c>
      <c r="L322" s="74">
        <v>1197.6600000000001</v>
      </c>
      <c r="M322" s="80">
        <f t="shared" si="26"/>
        <v>1378.627536</v>
      </c>
      <c r="N322" s="73">
        <v>0</v>
      </c>
      <c r="O322" s="80">
        <f t="shared" si="28"/>
        <v>41471.769230999991</v>
      </c>
      <c r="P322" s="31">
        <v>38</v>
      </c>
    </row>
    <row r="323" spans="1:16" ht="17.25" customHeight="1" x14ac:dyDescent="0.25">
      <c r="A323" s="48">
        <v>315</v>
      </c>
      <c r="B323" s="69" t="s">
        <v>623</v>
      </c>
      <c r="C323" s="69" t="s">
        <v>624</v>
      </c>
      <c r="D323" s="48" t="s">
        <v>29</v>
      </c>
      <c r="E323" s="70" t="s">
        <v>1618</v>
      </c>
      <c r="F323" s="81" t="s">
        <v>1576</v>
      </c>
      <c r="G323" s="77" t="s">
        <v>31</v>
      </c>
      <c r="H323" s="71">
        <v>39603</v>
      </c>
      <c r="I323" s="71">
        <v>45081</v>
      </c>
      <c r="J323" s="72">
        <v>42005.7</v>
      </c>
      <c r="K323" s="73">
        <f t="shared" si="27"/>
        <v>1205.56359</v>
      </c>
      <c r="L323" s="74">
        <v>725.73</v>
      </c>
      <c r="M323" s="80">
        <f t="shared" si="26"/>
        <v>1276.9732799999999</v>
      </c>
      <c r="N323" s="73">
        <v>22482.04</v>
      </c>
      <c r="O323" s="80">
        <f t="shared" si="28"/>
        <v>16315.393129999997</v>
      </c>
      <c r="P323" s="31">
        <v>63</v>
      </c>
    </row>
    <row r="324" spans="1:16" ht="17.25" customHeight="1" x14ac:dyDescent="0.25">
      <c r="A324" s="48">
        <v>316</v>
      </c>
      <c r="B324" s="90" t="s">
        <v>625</v>
      </c>
      <c r="C324" s="90" t="s">
        <v>626</v>
      </c>
      <c r="D324" s="48" t="s">
        <v>26</v>
      </c>
      <c r="E324" s="70" t="s">
        <v>627</v>
      </c>
      <c r="F324" s="81" t="s">
        <v>1576</v>
      </c>
      <c r="G324" s="48" t="s">
        <v>27</v>
      </c>
      <c r="H324" s="71">
        <v>39692</v>
      </c>
      <c r="I324" s="48" t="s">
        <v>28</v>
      </c>
      <c r="J324" s="72">
        <v>45349.59</v>
      </c>
      <c r="K324" s="73">
        <f t="shared" si="27"/>
        <v>1301.5332329999999</v>
      </c>
      <c r="L324" s="74">
        <v>1197.6600000000001</v>
      </c>
      <c r="M324" s="73">
        <f t="shared" ref="M324:M355" si="29">+J324*3.04%</f>
        <v>1378.627536</v>
      </c>
      <c r="N324" s="73">
        <v>17027.060000000001</v>
      </c>
      <c r="O324" s="73">
        <f t="shared" si="28"/>
        <v>24444.70923099999</v>
      </c>
      <c r="P324" s="31">
        <v>348</v>
      </c>
    </row>
    <row r="325" spans="1:16" ht="17.25" customHeight="1" x14ac:dyDescent="0.25">
      <c r="A325" s="48">
        <v>317</v>
      </c>
      <c r="B325" s="90" t="s">
        <v>628</v>
      </c>
      <c r="C325" s="90" t="s">
        <v>629</v>
      </c>
      <c r="D325" s="48" t="s">
        <v>26</v>
      </c>
      <c r="E325" s="70" t="s">
        <v>627</v>
      </c>
      <c r="F325" s="81" t="s">
        <v>1576</v>
      </c>
      <c r="G325" s="48" t="s">
        <v>27</v>
      </c>
      <c r="H325" s="71">
        <v>40185</v>
      </c>
      <c r="I325" s="48" t="s">
        <v>28</v>
      </c>
      <c r="J325" s="72">
        <v>45349.59</v>
      </c>
      <c r="K325" s="73">
        <f t="shared" si="27"/>
        <v>1301.5332329999999</v>
      </c>
      <c r="L325" s="74">
        <v>1197.6600000000001</v>
      </c>
      <c r="M325" s="73">
        <f t="shared" si="29"/>
        <v>1378.627536</v>
      </c>
      <c r="N325" s="73">
        <v>0</v>
      </c>
      <c r="O325" s="73">
        <f t="shared" si="28"/>
        <v>41471.769230999991</v>
      </c>
      <c r="P325" s="31">
        <v>388</v>
      </c>
    </row>
    <row r="326" spans="1:16" ht="17.25" customHeight="1" x14ac:dyDescent="0.25">
      <c r="A326" s="48">
        <v>318</v>
      </c>
      <c r="B326" s="90" t="s">
        <v>630</v>
      </c>
      <c r="C326" s="90" t="s">
        <v>631</v>
      </c>
      <c r="D326" s="48" t="s">
        <v>26</v>
      </c>
      <c r="E326" s="70" t="s">
        <v>627</v>
      </c>
      <c r="F326" s="81" t="s">
        <v>1576</v>
      </c>
      <c r="G326" s="48" t="s">
        <v>27</v>
      </c>
      <c r="H326" s="71">
        <v>43010</v>
      </c>
      <c r="I326" s="48" t="s">
        <v>28</v>
      </c>
      <c r="J326" s="72">
        <v>45349.59</v>
      </c>
      <c r="K326" s="73">
        <f t="shared" si="27"/>
        <v>1301.5332329999999</v>
      </c>
      <c r="L326" s="74">
        <v>940.35</v>
      </c>
      <c r="M326" s="73">
        <f t="shared" si="29"/>
        <v>1378.627536</v>
      </c>
      <c r="N326" s="73">
        <v>3215.46</v>
      </c>
      <c r="O326" s="73">
        <f t="shared" si="28"/>
        <v>38513.619230999997</v>
      </c>
      <c r="P326" s="31">
        <v>544</v>
      </c>
    </row>
    <row r="327" spans="1:16" ht="17.25" customHeight="1" x14ac:dyDescent="0.25">
      <c r="A327" s="48">
        <v>319</v>
      </c>
      <c r="B327" s="90" t="s">
        <v>632</v>
      </c>
      <c r="C327" s="90" t="s">
        <v>633</v>
      </c>
      <c r="D327" s="48" t="s">
        <v>26</v>
      </c>
      <c r="E327" s="70" t="s">
        <v>627</v>
      </c>
      <c r="F327" s="81" t="s">
        <v>1576</v>
      </c>
      <c r="G327" s="48" t="s">
        <v>27</v>
      </c>
      <c r="H327" s="71">
        <v>43709</v>
      </c>
      <c r="I327" s="48" t="s">
        <v>28</v>
      </c>
      <c r="J327" s="72">
        <v>45349.59</v>
      </c>
      <c r="K327" s="73">
        <f t="shared" si="27"/>
        <v>1301.5332329999999</v>
      </c>
      <c r="L327" s="74">
        <v>1197.6600000000001</v>
      </c>
      <c r="M327" s="73">
        <f t="shared" si="29"/>
        <v>1378.627536</v>
      </c>
      <c r="N327" s="73">
        <v>0</v>
      </c>
      <c r="O327" s="73">
        <f t="shared" si="28"/>
        <v>41471.769230999991</v>
      </c>
      <c r="P327" s="31">
        <v>602</v>
      </c>
    </row>
    <row r="328" spans="1:16" ht="17.25" customHeight="1" x14ac:dyDescent="0.25">
      <c r="A328" s="48">
        <v>320</v>
      </c>
      <c r="B328" s="69" t="s">
        <v>634</v>
      </c>
      <c r="C328" s="69" t="s">
        <v>635</v>
      </c>
      <c r="D328" s="48" t="s">
        <v>26</v>
      </c>
      <c r="E328" s="70" t="s">
        <v>1640</v>
      </c>
      <c r="F328" s="81" t="s">
        <v>1576</v>
      </c>
      <c r="G328" s="77" t="s">
        <v>31</v>
      </c>
      <c r="H328" s="71">
        <v>44470</v>
      </c>
      <c r="I328" s="71">
        <v>45200</v>
      </c>
      <c r="J328" s="72">
        <v>20900</v>
      </c>
      <c r="K328" s="73">
        <f t="shared" si="27"/>
        <v>599.83000000000004</v>
      </c>
      <c r="L328" s="73">
        <v>0</v>
      </c>
      <c r="M328" s="80">
        <f t="shared" si="29"/>
        <v>635.36</v>
      </c>
      <c r="N328" s="73">
        <v>8443.56</v>
      </c>
      <c r="O328" s="80">
        <f t="shared" si="28"/>
        <v>11221.249999999998</v>
      </c>
      <c r="P328" s="31">
        <v>100</v>
      </c>
    </row>
    <row r="329" spans="1:16" ht="17.25" customHeight="1" x14ac:dyDescent="0.25">
      <c r="A329" s="48">
        <v>321</v>
      </c>
      <c r="B329" s="90" t="s">
        <v>636</v>
      </c>
      <c r="C329" s="90" t="s">
        <v>637</v>
      </c>
      <c r="D329" s="48" t="s">
        <v>26</v>
      </c>
      <c r="E329" s="70" t="s">
        <v>638</v>
      </c>
      <c r="F329" s="81" t="s">
        <v>1576</v>
      </c>
      <c r="G329" s="48" t="s">
        <v>27</v>
      </c>
      <c r="H329" s="71">
        <v>39692</v>
      </c>
      <c r="I329" s="48" t="s">
        <v>28</v>
      </c>
      <c r="J329" s="72">
        <v>16516.5</v>
      </c>
      <c r="K329" s="73">
        <f t="shared" si="27"/>
        <v>474.02355</v>
      </c>
      <c r="L329" s="73">
        <v>0</v>
      </c>
      <c r="M329" s="73">
        <f t="shared" si="29"/>
        <v>502.10160000000002</v>
      </c>
      <c r="N329" s="73">
        <v>4717.28</v>
      </c>
      <c r="O329" s="73">
        <f t="shared" si="28"/>
        <v>10823.094850000001</v>
      </c>
      <c r="P329" s="31">
        <v>424</v>
      </c>
    </row>
    <row r="330" spans="1:16" ht="17.25" customHeight="1" x14ac:dyDescent="0.25">
      <c r="A330" s="48">
        <v>322</v>
      </c>
      <c r="B330" s="90" t="s">
        <v>639</v>
      </c>
      <c r="C330" s="90" t="s">
        <v>640</v>
      </c>
      <c r="D330" s="48" t="s">
        <v>29</v>
      </c>
      <c r="E330" s="70" t="s">
        <v>1600</v>
      </c>
      <c r="F330" s="81" t="s">
        <v>1576</v>
      </c>
      <c r="G330" s="77" t="s">
        <v>31</v>
      </c>
      <c r="H330" s="71">
        <v>39539</v>
      </c>
      <c r="I330" s="71">
        <v>45383</v>
      </c>
      <c r="J330" s="72">
        <v>55254.28</v>
      </c>
      <c r="K330" s="73">
        <f t="shared" si="27"/>
        <v>1585.797836</v>
      </c>
      <c r="L330" s="74">
        <v>2595.56</v>
      </c>
      <c r="M330" s="80">
        <f t="shared" si="29"/>
        <v>1679.730112</v>
      </c>
      <c r="N330" s="73">
        <v>0</v>
      </c>
      <c r="O330" s="80">
        <f t="shared" si="28"/>
        <v>49393.192052000006</v>
      </c>
      <c r="P330" s="31">
        <v>34</v>
      </c>
    </row>
    <row r="331" spans="1:16" ht="17.25" customHeight="1" x14ac:dyDescent="0.25">
      <c r="A331" s="48">
        <v>323</v>
      </c>
      <c r="B331" s="90" t="s">
        <v>358</v>
      </c>
      <c r="C331" s="90" t="s">
        <v>641</v>
      </c>
      <c r="D331" s="48" t="s">
        <v>29</v>
      </c>
      <c r="E331" s="70" t="s">
        <v>642</v>
      </c>
      <c r="F331" s="81" t="s">
        <v>1576</v>
      </c>
      <c r="G331" s="48" t="s">
        <v>27</v>
      </c>
      <c r="H331" s="71">
        <v>39539</v>
      </c>
      <c r="I331" s="48" t="s">
        <v>28</v>
      </c>
      <c r="J331" s="72">
        <v>52135.58</v>
      </c>
      <c r="K331" s="73">
        <f t="shared" si="27"/>
        <v>1496.291146</v>
      </c>
      <c r="L331" s="74">
        <v>2155.41</v>
      </c>
      <c r="M331" s="73">
        <f t="shared" si="29"/>
        <v>1584.921632</v>
      </c>
      <c r="N331" s="73">
        <v>10400</v>
      </c>
      <c r="O331" s="73">
        <f t="shared" si="28"/>
        <v>36498.957221999997</v>
      </c>
      <c r="P331" s="31">
        <v>256</v>
      </c>
    </row>
    <row r="332" spans="1:16" ht="17.25" customHeight="1" x14ac:dyDescent="0.25">
      <c r="A332" s="48">
        <v>324</v>
      </c>
      <c r="B332" s="90" t="s">
        <v>643</v>
      </c>
      <c r="C332" s="90" t="s">
        <v>644</v>
      </c>
      <c r="D332" s="48" t="s">
        <v>29</v>
      </c>
      <c r="E332" s="70" t="s">
        <v>642</v>
      </c>
      <c r="F332" s="81" t="s">
        <v>1576</v>
      </c>
      <c r="G332" s="48" t="s">
        <v>27</v>
      </c>
      <c r="H332" s="71">
        <v>39539</v>
      </c>
      <c r="I332" s="48" t="s">
        <v>28</v>
      </c>
      <c r="J332" s="72">
        <v>52135.58</v>
      </c>
      <c r="K332" s="73">
        <f t="shared" si="27"/>
        <v>1496.291146</v>
      </c>
      <c r="L332" s="74">
        <v>2155.41</v>
      </c>
      <c r="M332" s="73">
        <f t="shared" si="29"/>
        <v>1584.921632</v>
      </c>
      <c r="N332" s="73">
        <v>731.68</v>
      </c>
      <c r="O332" s="73">
        <f t="shared" si="28"/>
        <v>46167.277221999997</v>
      </c>
      <c r="P332" s="31">
        <v>299</v>
      </c>
    </row>
    <row r="333" spans="1:16" ht="17.25" customHeight="1" x14ac:dyDescent="0.25">
      <c r="A333" s="48">
        <v>325</v>
      </c>
      <c r="B333" s="90" t="s">
        <v>488</v>
      </c>
      <c r="C333" s="90" t="s">
        <v>645</v>
      </c>
      <c r="D333" s="48" t="s">
        <v>29</v>
      </c>
      <c r="E333" s="70" t="s">
        <v>642</v>
      </c>
      <c r="F333" s="81" t="s">
        <v>1576</v>
      </c>
      <c r="G333" s="48" t="s">
        <v>27</v>
      </c>
      <c r="H333" s="71">
        <v>39539</v>
      </c>
      <c r="I333" s="48" t="s">
        <v>28</v>
      </c>
      <c r="J333" s="72">
        <v>52135.58</v>
      </c>
      <c r="K333" s="73">
        <f t="shared" si="27"/>
        <v>1496.291146</v>
      </c>
      <c r="L333" s="74">
        <v>1898.09</v>
      </c>
      <c r="M333" s="73">
        <f t="shared" si="29"/>
        <v>1584.921632</v>
      </c>
      <c r="N333" s="73">
        <v>2740.46</v>
      </c>
      <c r="O333" s="73">
        <f t="shared" si="28"/>
        <v>44415.817222000005</v>
      </c>
      <c r="P333" s="31">
        <v>303</v>
      </c>
    </row>
    <row r="334" spans="1:16" ht="17.25" customHeight="1" x14ac:dyDescent="0.25">
      <c r="A334" s="48">
        <v>326</v>
      </c>
      <c r="B334" s="90" t="s">
        <v>646</v>
      </c>
      <c r="C334" s="90" t="s">
        <v>647</v>
      </c>
      <c r="D334" s="48" t="s">
        <v>29</v>
      </c>
      <c r="E334" s="70" t="s">
        <v>642</v>
      </c>
      <c r="F334" s="81" t="s">
        <v>1576</v>
      </c>
      <c r="G334" s="48" t="s">
        <v>27</v>
      </c>
      <c r="H334" s="71">
        <v>40120</v>
      </c>
      <c r="I334" s="48" t="s">
        <v>28</v>
      </c>
      <c r="J334" s="72">
        <v>52135.58</v>
      </c>
      <c r="K334" s="73">
        <f t="shared" si="27"/>
        <v>1496.291146</v>
      </c>
      <c r="L334" s="74">
        <v>2155.41</v>
      </c>
      <c r="M334" s="73">
        <f t="shared" si="29"/>
        <v>1584.921632</v>
      </c>
      <c r="N334" s="73">
        <v>10425</v>
      </c>
      <c r="O334" s="73">
        <f t="shared" si="28"/>
        <v>36473.957221999997</v>
      </c>
      <c r="P334" s="31">
        <v>305</v>
      </c>
    </row>
    <row r="335" spans="1:16" ht="17.25" customHeight="1" x14ac:dyDescent="0.25">
      <c r="A335" s="48">
        <v>327</v>
      </c>
      <c r="B335" s="90" t="s">
        <v>648</v>
      </c>
      <c r="C335" s="90" t="s">
        <v>649</v>
      </c>
      <c r="D335" s="48" t="s">
        <v>29</v>
      </c>
      <c r="E335" s="70" t="s">
        <v>642</v>
      </c>
      <c r="F335" s="81" t="s">
        <v>1576</v>
      </c>
      <c r="G335" s="48" t="s">
        <v>27</v>
      </c>
      <c r="H335" s="71">
        <v>39548</v>
      </c>
      <c r="I335" s="48" t="s">
        <v>28</v>
      </c>
      <c r="J335" s="72">
        <v>52135.58</v>
      </c>
      <c r="K335" s="73">
        <f t="shared" si="27"/>
        <v>1496.291146</v>
      </c>
      <c r="L335" s="74">
        <v>1640.77</v>
      </c>
      <c r="M335" s="73">
        <f t="shared" si="29"/>
        <v>1584.921632</v>
      </c>
      <c r="N335" s="73">
        <v>31210.68</v>
      </c>
      <c r="O335" s="73">
        <f t="shared" si="28"/>
        <v>16202.917222000004</v>
      </c>
      <c r="P335" s="31">
        <v>331</v>
      </c>
    </row>
    <row r="336" spans="1:16" ht="17.25" customHeight="1" x14ac:dyDescent="0.25">
      <c r="A336" s="48">
        <v>328</v>
      </c>
      <c r="B336" s="90" t="s">
        <v>650</v>
      </c>
      <c r="C336" s="90" t="s">
        <v>651</v>
      </c>
      <c r="D336" s="48" t="s">
        <v>29</v>
      </c>
      <c r="E336" s="70" t="s">
        <v>642</v>
      </c>
      <c r="F336" s="81" t="s">
        <v>1576</v>
      </c>
      <c r="G336" s="48" t="s">
        <v>27</v>
      </c>
      <c r="H336" s="71">
        <v>39661</v>
      </c>
      <c r="I336" s="48" t="s">
        <v>28</v>
      </c>
      <c r="J336" s="72">
        <v>52135.58</v>
      </c>
      <c r="K336" s="73">
        <f t="shared" si="27"/>
        <v>1496.291146</v>
      </c>
      <c r="L336" s="74">
        <v>2155.41</v>
      </c>
      <c r="M336" s="73">
        <f t="shared" si="29"/>
        <v>1584.921632</v>
      </c>
      <c r="N336" s="73">
        <v>1400</v>
      </c>
      <c r="O336" s="73">
        <f t="shared" si="28"/>
        <v>45498.957221999997</v>
      </c>
      <c r="P336" s="31">
        <v>344</v>
      </c>
    </row>
    <row r="337" spans="1:16" ht="17.25" customHeight="1" x14ac:dyDescent="0.25">
      <c r="A337" s="48">
        <v>329</v>
      </c>
      <c r="B337" s="90" t="s">
        <v>652</v>
      </c>
      <c r="C337" s="90" t="s">
        <v>653</v>
      </c>
      <c r="D337" s="48" t="s">
        <v>29</v>
      </c>
      <c r="E337" s="70" t="s">
        <v>642</v>
      </c>
      <c r="F337" s="81" t="s">
        <v>1576</v>
      </c>
      <c r="G337" s="48" t="s">
        <v>27</v>
      </c>
      <c r="H337" s="71">
        <v>39539</v>
      </c>
      <c r="I337" s="48" t="s">
        <v>28</v>
      </c>
      <c r="J337" s="72">
        <v>52135.58</v>
      </c>
      <c r="K337" s="73">
        <f t="shared" si="27"/>
        <v>1496.291146</v>
      </c>
      <c r="L337" s="74">
        <v>2155.41</v>
      </c>
      <c r="M337" s="73">
        <f t="shared" si="29"/>
        <v>1584.921632</v>
      </c>
      <c r="N337" s="73"/>
      <c r="O337" s="73">
        <f t="shared" si="28"/>
        <v>46898.957221999997</v>
      </c>
      <c r="P337" s="31">
        <v>406</v>
      </c>
    </row>
    <row r="338" spans="1:16" ht="17.25" customHeight="1" x14ac:dyDescent="0.25">
      <c r="A338" s="48">
        <v>330</v>
      </c>
      <c r="B338" s="90" t="s">
        <v>654</v>
      </c>
      <c r="C338" s="90" t="s">
        <v>655</v>
      </c>
      <c r="D338" s="48" t="s">
        <v>29</v>
      </c>
      <c r="E338" s="70" t="s">
        <v>642</v>
      </c>
      <c r="F338" s="81" t="s">
        <v>1576</v>
      </c>
      <c r="G338" s="48" t="s">
        <v>27</v>
      </c>
      <c r="H338" s="71">
        <v>39569</v>
      </c>
      <c r="I338" s="48" t="s">
        <v>28</v>
      </c>
      <c r="J338" s="72">
        <v>52135.58</v>
      </c>
      <c r="K338" s="73">
        <f t="shared" si="27"/>
        <v>1496.291146</v>
      </c>
      <c r="L338" s="74">
        <v>2155.41</v>
      </c>
      <c r="M338" s="73">
        <f t="shared" si="29"/>
        <v>1584.921632</v>
      </c>
      <c r="N338" s="73">
        <v>0</v>
      </c>
      <c r="O338" s="73">
        <f t="shared" si="28"/>
        <v>46898.957221999997</v>
      </c>
      <c r="P338" s="31">
        <v>407</v>
      </c>
    </row>
    <row r="339" spans="1:16" ht="17.25" customHeight="1" x14ac:dyDescent="0.25">
      <c r="A339" s="48">
        <v>331</v>
      </c>
      <c r="B339" s="90" t="s">
        <v>656</v>
      </c>
      <c r="C339" s="90" t="s">
        <v>657</v>
      </c>
      <c r="D339" s="48" t="s">
        <v>29</v>
      </c>
      <c r="E339" s="70" t="s">
        <v>642</v>
      </c>
      <c r="F339" s="81" t="s">
        <v>1576</v>
      </c>
      <c r="G339" s="48" t="s">
        <v>27</v>
      </c>
      <c r="H339" s="71">
        <v>39539</v>
      </c>
      <c r="I339" s="48" t="s">
        <v>28</v>
      </c>
      <c r="J339" s="72">
        <v>52135.58</v>
      </c>
      <c r="K339" s="73">
        <f t="shared" si="27"/>
        <v>1496.291146</v>
      </c>
      <c r="L339" s="74">
        <v>2155.41</v>
      </c>
      <c r="M339" s="73">
        <f t="shared" si="29"/>
        <v>1584.921632</v>
      </c>
      <c r="N339" s="73">
        <v>17343.96</v>
      </c>
      <c r="O339" s="73">
        <f t="shared" si="28"/>
        <v>29554.997221999998</v>
      </c>
      <c r="P339" s="31">
        <v>416</v>
      </c>
    </row>
    <row r="340" spans="1:16" ht="17.25" customHeight="1" x14ac:dyDescent="0.25">
      <c r="A340" s="48">
        <v>332</v>
      </c>
      <c r="B340" s="90" t="s">
        <v>658</v>
      </c>
      <c r="C340" s="90" t="s">
        <v>659</v>
      </c>
      <c r="D340" s="48" t="s">
        <v>29</v>
      </c>
      <c r="E340" s="70" t="s">
        <v>642</v>
      </c>
      <c r="F340" s="81" t="s">
        <v>1576</v>
      </c>
      <c r="G340" s="48" t="s">
        <v>27</v>
      </c>
      <c r="H340" s="71">
        <v>39539</v>
      </c>
      <c r="I340" s="48" t="s">
        <v>28</v>
      </c>
      <c r="J340" s="72">
        <v>52135.58</v>
      </c>
      <c r="K340" s="73">
        <f t="shared" si="27"/>
        <v>1496.291146</v>
      </c>
      <c r="L340" s="74">
        <v>1898.09</v>
      </c>
      <c r="M340" s="73">
        <f t="shared" si="29"/>
        <v>1584.921632</v>
      </c>
      <c r="N340" s="73">
        <v>1715.46</v>
      </c>
      <c r="O340" s="73">
        <f t="shared" si="28"/>
        <v>45440.817222000005</v>
      </c>
      <c r="P340" s="31">
        <v>470</v>
      </c>
    </row>
    <row r="341" spans="1:16" ht="17.25" customHeight="1" x14ac:dyDescent="0.25">
      <c r="A341" s="48">
        <v>333</v>
      </c>
      <c r="B341" s="90" t="s">
        <v>660</v>
      </c>
      <c r="C341" s="90" t="s">
        <v>661</v>
      </c>
      <c r="D341" s="48" t="s">
        <v>29</v>
      </c>
      <c r="E341" s="70" t="s">
        <v>642</v>
      </c>
      <c r="F341" s="81" t="s">
        <v>1576</v>
      </c>
      <c r="G341" s="48" t="s">
        <v>27</v>
      </c>
      <c r="H341" s="71">
        <v>39539</v>
      </c>
      <c r="I341" s="48" t="s">
        <v>28</v>
      </c>
      <c r="J341" s="72">
        <v>52135.58</v>
      </c>
      <c r="K341" s="73">
        <f t="shared" si="27"/>
        <v>1496.291146</v>
      </c>
      <c r="L341" s="74">
        <v>2155.41</v>
      </c>
      <c r="M341" s="73">
        <f t="shared" si="29"/>
        <v>1584.921632</v>
      </c>
      <c r="N341" s="73">
        <v>400</v>
      </c>
      <c r="O341" s="73">
        <f t="shared" si="28"/>
        <v>46498.957221999997</v>
      </c>
      <c r="P341" s="31">
        <v>471</v>
      </c>
    </row>
    <row r="342" spans="1:16" ht="17.25" customHeight="1" x14ac:dyDescent="0.25">
      <c r="A342" s="48">
        <v>334</v>
      </c>
      <c r="B342" s="90" t="s">
        <v>662</v>
      </c>
      <c r="C342" s="90" t="s">
        <v>663</v>
      </c>
      <c r="D342" s="48" t="s">
        <v>29</v>
      </c>
      <c r="E342" s="70" t="s">
        <v>642</v>
      </c>
      <c r="F342" s="81" t="s">
        <v>1576</v>
      </c>
      <c r="G342" s="48" t="s">
        <v>27</v>
      </c>
      <c r="H342" s="71">
        <v>39539</v>
      </c>
      <c r="I342" s="48" t="s">
        <v>28</v>
      </c>
      <c r="J342" s="72">
        <v>52135.58</v>
      </c>
      <c r="K342" s="73">
        <f t="shared" si="27"/>
        <v>1496.291146</v>
      </c>
      <c r="L342" s="74">
        <v>2155.41</v>
      </c>
      <c r="M342" s="73">
        <f t="shared" si="29"/>
        <v>1584.921632</v>
      </c>
      <c r="N342" s="73">
        <v>0</v>
      </c>
      <c r="O342" s="73">
        <f t="shared" si="28"/>
        <v>46898.957221999997</v>
      </c>
      <c r="P342" s="31">
        <v>472</v>
      </c>
    </row>
    <row r="343" spans="1:16" ht="17.25" customHeight="1" x14ac:dyDescent="0.25">
      <c r="A343" s="48">
        <v>335</v>
      </c>
      <c r="B343" s="90" t="s">
        <v>664</v>
      </c>
      <c r="C343" s="90" t="s">
        <v>665</v>
      </c>
      <c r="D343" s="48" t="s">
        <v>29</v>
      </c>
      <c r="E343" s="70" t="s">
        <v>642</v>
      </c>
      <c r="F343" s="81" t="s">
        <v>1576</v>
      </c>
      <c r="G343" s="48" t="s">
        <v>27</v>
      </c>
      <c r="H343" s="71">
        <v>39539</v>
      </c>
      <c r="I343" s="48" t="s">
        <v>28</v>
      </c>
      <c r="J343" s="72">
        <v>52135.58</v>
      </c>
      <c r="K343" s="73">
        <f t="shared" si="27"/>
        <v>1496.291146</v>
      </c>
      <c r="L343" s="74">
        <v>2155.41</v>
      </c>
      <c r="M343" s="73">
        <f t="shared" si="29"/>
        <v>1584.921632</v>
      </c>
      <c r="N343" s="73">
        <v>731.68</v>
      </c>
      <c r="O343" s="73">
        <f t="shared" si="28"/>
        <v>46167.277221999997</v>
      </c>
      <c r="P343" s="31">
        <v>474</v>
      </c>
    </row>
    <row r="344" spans="1:16" ht="17.25" customHeight="1" x14ac:dyDescent="0.25">
      <c r="A344" s="48">
        <v>336</v>
      </c>
      <c r="B344" s="90" t="s">
        <v>666</v>
      </c>
      <c r="C344" s="90" t="s">
        <v>667</v>
      </c>
      <c r="D344" s="48" t="s">
        <v>29</v>
      </c>
      <c r="E344" s="70" t="s">
        <v>668</v>
      </c>
      <c r="F344" s="81" t="s">
        <v>1576</v>
      </c>
      <c r="G344" s="48" t="s">
        <v>27</v>
      </c>
      <c r="H344" s="71">
        <v>39692</v>
      </c>
      <c r="I344" s="48" t="s">
        <v>28</v>
      </c>
      <c r="J344" s="72">
        <v>52135.58</v>
      </c>
      <c r="K344" s="73">
        <f t="shared" si="27"/>
        <v>1496.291146</v>
      </c>
      <c r="L344" s="74">
        <v>2155.41</v>
      </c>
      <c r="M344" s="73">
        <f t="shared" si="29"/>
        <v>1584.921632</v>
      </c>
      <c r="N344" s="73">
        <v>0</v>
      </c>
      <c r="O344" s="73">
        <f t="shared" si="28"/>
        <v>46898.957221999997</v>
      </c>
      <c r="P344" s="31">
        <v>418</v>
      </c>
    </row>
    <row r="345" spans="1:16" ht="17.25" customHeight="1" x14ac:dyDescent="0.25">
      <c r="A345" s="48">
        <v>337</v>
      </c>
      <c r="B345" s="69" t="s">
        <v>695</v>
      </c>
      <c r="C345" s="69" t="s">
        <v>696</v>
      </c>
      <c r="D345" s="48" t="s">
        <v>29</v>
      </c>
      <c r="E345" s="70" t="s">
        <v>1774</v>
      </c>
      <c r="F345" s="81" t="s">
        <v>1576</v>
      </c>
      <c r="G345" s="77" t="s">
        <v>31</v>
      </c>
      <c r="H345" s="71">
        <v>39548</v>
      </c>
      <c r="I345" s="71">
        <v>45392</v>
      </c>
      <c r="J345" s="72">
        <v>52135.58</v>
      </c>
      <c r="K345" s="73">
        <f t="shared" si="27"/>
        <v>1496.291146</v>
      </c>
      <c r="L345" s="74">
        <v>2155.41</v>
      </c>
      <c r="M345" s="80">
        <f t="shared" si="29"/>
        <v>1584.921632</v>
      </c>
      <c r="N345" s="73">
        <v>21457.040000000001</v>
      </c>
      <c r="O345" s="80">
        <f t="shared" si="28"/>
        <v>25441.917221999996</v>
      </c>
      <c r="P345" s="31">
        <v>45</v>
      </c>
    </row>
    <row r="346" spans="1:16" ht="17.25" customHeight="1" x14ac:dyDescent="0.25">
      <c r="A346" s="48">
        <v>338</v>
      </c>
      <c r="B346" s="69" t="s">
        <v>669</v>
      </c>
      <c r="C346" s="69" t="s">
        <v>670</v>
      </c>
      <c r="D346" s="48" t="s">
        <v>26</v>
      </c>
      <c r="E346" s="70" t="s">
        <v>1608</v>
      </c>
      <c r="F346" s="81" t="s">
        <v>1576</v>
      </c>
      <c r="G346" s="77" t="s">
        <v>31</v>
      </c>
      <c r="H346" s="71">
        <v>39539</v>
      </c>
      <c r="I346" s="71">
        <v>45383</v>
      </c>
      <c r="J346" s="72">
        <v>44880.55</v>
      </c>
      <c r="K346" s="73">
        <f t="shared" si="27"/>
        <v>1288.0717850000001</v>
      </c>
      <c r="L346" s="74">
        <v>1131.47</v>
      </c>
      <c r="M346" s="80">
        <f t="shared" si="29"/>
        <v>1364.3687200000002</v>
      </c>
      <c r="N346" s="73">
        <v>38592.81</v>
      </c>
      <c r="O346" s="80">
        <f t="shared" si="28"/>
        <v>2503.8294950000054</v>
      </c>
      <c r="P346" s="31">
        <v>51</v>
      </c>
    </row>
    <row r="347" spans="1:16" ht="17.25" customHeight="1" x14ac:dyDescent="0.25">
      <c r="A347" s="48">
        <v>339</v>
      </c>
      <c r="B347" s="69" t="s">
        <v>671</v>
      </c>
      <c r="C347" s="69" t="s">
        <v>672</v>
      </c>
      <c r="D347" s="48" t="s">
        <v>26</v>
      </c>
      <c r="E347" s="70" t="s">
        <v>1608</v>
      </c>
      <c r="F347" s="81" t="s">
        <v>1576</v>
      </c>
      <c r="G347" s="77" t="s">
        <v>31</v>
      </c>
      <c r="H347" s="71">
        <v>39539</v>
      </c>
      <c r="I347" s="71">
        <v>45383</v>
      </c>
      <c r="J347" s="72">
        <v>44880.55</v>
      </c>
      <c r="K347" s="73">
        <f t="shared" si="27"/>
        <v>1288.0717850000001</v>
      </c>
      <c r="L347" s="74">
        <v>1131.47</v>
      </c>
      <c r="M347" s="80">
        <f t="shared" si="29"/>
        <v>1364.3687200000002</v>
      </c>
      <c r="N347" s="73">
        <v>5025</v>
      </c>
      <c r="O347" s="80">
        <f t="shared" si="28"/>
        <v>36071.639495000003</v>
      </c>
      <c r="P347" s="31">
        <v>67</v>
      </c>
    </row>
    <row r="348" spans="1:16" ht="17.25" customHeight="1" x14ac:dyDescent="0.25">
      <c r="A348" s="48">
        <v>340</v>
      </c>
      <c r="B348" s="69" t="s">
        <v>673</v>
      </c>
      <c r="C348" s="69" t="s">
        <v>674</v>
      </c>
      <c r="D348" s="48" t="s">
        <v>29</v>
      </c>
      <c r="E348" s="70" t="s">
        <v>1643</v>
      </c>
      <c r="F348" s="81" t="s">
        <v>1576</v>
      </c>
      <c r="G348" s="77" t="s">
        <v>31</v>
      </c>
      <c r="H348" s="71">
        <v>39600</v>
      </c>
      <c r="I348" s="71">
        <v>45078</v>
      </c>
      <c r="J348" s="72">
        <v>43686.5</v>
      </c>
      <c r="K348" s="73">
        <f t="shared" si="27"/>
        <v>1253.8025499999999</v>
      </c>
      <c r="L348" s="74">
        <v>962.94</v>
      </c>
      <c r="M348" s="80">
        <f t="shared" si="29"/>
        <v>1328.0696</v>
      </c>
      <c r="N348" s="73">
        <v>0</v>
      </c>
      <c r="O348" s="80">
        <f t="shared" si="28"/>
        <v>40141.687849999995</v>
      </c>
      <c r="P348" s="31">
        <v>107</v>
      </c>
    </row>
    <row r="349" spans="1:16" ht="17.25" customHeight="1" x14ac:dyDescent="0.25">
      <c r="A349" s="48">
        <v>341</v>
      </c>
      <c r="B349" s="69" t="s">
        <v>675</v>
      </c>
      <c r="C349" s="69" t="s">
        <v>676</v>
      </c>
      <c r="D349" s="48" t="s">
        <v>26</v>
      </c>
      <c r="E349" s="70" t="s">
        <v>1647</v>
      </c>
      <c r="F349" s="81" t="s">
        <v>1576</v>
      </c>
      <c r="G349" s="77" t="s">
        <v>31</v>
      </c>
      <c r="H349" s="71">
        <v>39722</v>
      </c>
      <c r="I349" s="71">
        <v>45200</v>
      </c>
      <c r="J349" s="72">
        <v>28491.32</v>
      </c>
      <c r="K349" s="73">
        <f t="shared" si="27"/>
        <v>817.70088399999997</v>
      </c>
      <c r="L349" s="73">
        <v>0</v>
      </c>
      <c r="M349" s="80">
        <f t="shared" si="29"/>
        <v>866.13612799999999</v>
      </c>
      <c r="N349" s="73">
        <v>0</v>
      </c>
      <c r="O349" s="80">
        <f t="shared" si="28"/>
        <v>26807.482988</v>
      </c>
      <c r="P349" s="31">
        <v>114</v>
      </c>
    </row>
    <row r="350" spans="1:16" ht="17.25" customHeight="1" x14ac:dyDescent="0.25">
      <c r="A350" s="48">
        <v>342</v>
      </c>
      <c r="B350" s="69" t="s">
        <v>677</v>
      </c>
      <c r="C350" s="69" t="s">
        <v>678</v>
      </c>
      <c r="D350" s="48" t="s">
        <v>26</v>
      </c>
      <c r="E350" s="70" t="s">
        <v>1647</v>
      </c>
      <c r="F350" s="81" t="s">
        <v>1576</v>
      </c>
      <c r="G350" s="77" t="s">
        <v>31</v>
      </c>
      <c r="H350" s="71">
        <v>41731</v>
      </c>
      <c r="I350" s="71">
        <v>45384</v>
      </c>
      <c r="J350" s="72">
        <v>28491.32</v>
      </c>
      <c r="K350" s="73">
        <f t="shared" si="27"/>
        <v>817.70088399999997</v>
      </c>
      <c r="L350" s="73">
        <v>0</v>
      </c>
      <c r="M350" s="80">
        <f t="shared" si="29"/>
        <v>866.13612799999999</v>
      </c>
      <c r="N350" s="73">
        <v>2982.35</v>
      </c>
      <c r="O350" s="80">
        <f t="shared" si="28"/>
        <v>23825.132988000001</v>
      </c>
      <c r="P350" s="31">
        <v>129</v>
      </c>
    </row>
    <row r="351" spans="1:16" ht="17.25" customHeight="1" x14ac:dyDescent="0.25">
      <c r="A351" s="48">
        <v>343</v>
      </c>
      <c r="B351" s="69" t="s">
        <v>679</v>
      </c>
      <c r="C351" s="69" t="s">
        <v>680</v>
      </c>
      <c r="D351" s="48" t="s">
        <v>26</v>
      </c>
      <c r="E351" s="70" t="s">
        <v>1647</v>
      </c>
      <c r="F351" s="81" t="s">
        <v>1576</v>
      </c>
      <c r="G351" s="77" t="s">
        <v>31</v>
      </c>
      <c r="H351" s="71">
        <v>43647</v>
      </c>
      <c r="I351" s="71">
        <v>45108</v>
      </c>
      <c r="J351" s="72">
        <v>28491.32</v>
      </c>
      <c r="K351" s="73">
        <f t="shared" si="27"/>
        <v>817.70088399999997</v>
      </c>
      <c r="L351" s="73">
        <v>0</v>
      </c>
      <c r="M351" s="80">
        <f t="shared" si="29"/>
        <v>866.13612799999999</v>
      </c>
      <c r="N351" s="73">
        <v>0</v>
      </c>
      <c r="O351" s="80">
        <f t="shared" si="28"/>
        <v>26807.482988</v>
      </c>
      <c r="P351" s="31">
        <v>149</v>
      </c>
    </row>
    <row r="352" spans="1:16" ht="17.25" customHeight="1" x14ac:dyDescent="0.25">
      <c r="A352" s="48">
        <v>344</v>
      </c>
      <c r="B352" s="90" t="s">
        <v>681</v>
      </c>
      <c r="C352" s="90" t="s">
        <v>682</v>
      </c>
      <c r="D352" s="48" t="s">
        <v>26</v>
      </c>
      <c r="E352" s="70" t="s">
        <v>1780</v>
      </c>
      <c r="F352" s="81" t="s">
        <v>1576</v>
      </c>
      <c r="G352" s="48" t="s">
        <v>27</v>
      </c>
      <c r="H352" s="71">
        <v>45108</v>
      </c>
      <c r="I352" s="48" t="s">
        <v>28</v>
      </c>
      <c r="J352" s="72">
        <v>41800</v>
      </c>
      <c r="K352" s="73">
        <f t="shared" si="27"/>
        <v>1199.6600000000001</v>
      </c>
      <c r="L352" s="74">
        <v>696.69</v>
      </c>
      <c r="M352" s="73">
        <f t="shared" si="29"/>
        <v>1270.72</v>
      </c>
      <c r="N352" s="73">
        <v>2025</v>
      </c>
      <c r="O352" s="73">
        <f t="shared" si="28"/>
        <v>36607.929999999993</v>
      </c>
      <c r="P352" s="31">
        <v>290</v>
      </c>
    </row>
    <row r="353" spans="1:16" ht="17.25" customHeight="1" x14ac:dyDescent="0.25">
      <c r="A353" s="48">
        <v>345</v>
      </c>
      <c r="B353" s="90" t="s">
        <v>683</v>
      </c>
      <c r="C353" s="90" t="s">
        <v>684</v>
      </c>
      <c r="D353" s="48" t="s">
        <v>26</v>
      </c>
      <c r="E353" s="70" t="s">
        <v>685</v>
      </c>
      <c r="F353" s="81" t="s">
        <v>1576</v>
      </c>
      <c r="G353" s="48" t="s">
        <v>27</v>
      </c>
      <c r="H353" s="71">
        <v>40400</v>
      </c>
      <c r="I353" s="48" t="s">
        <v>28</v>
      </c>
      <c r="J353" s="72">
        <v>23595</v>
      </c>
      <c r="K353" s="73">
        <f t="shared" si="27"/>
        <v>677.17650000000003</v>
      </c>
      <c r="L353" s="73">
        <v>0</v>
      </c>
      <c r="M353" s="73">
        <f t="shared" si="29"/>
        <v>717.28800000000001</v>
      </c>
      <c r="N353" s="73">
        <v>0</v>
      </c>
      <c r="O353" s="73">
        <f t="shared" si="28"/>
        <v>22200.535499999998</v>
      </c>
      <c r="P353" s="31">
        <v>335</v>
      </c>
    </row>
    <row r="354" spans="1:16" ht="17.25" customHeight="1" x14ac:dyDescent="0.25">
      <c r="A354" s="48">
        <v>346</v>
      </c>
      <c r="B354" s="69" t="s">
        <v>686</v>
      </c>
      <c r="C354" s="69" t="s">
        <v>687</v>
      </c>
      <c r="D354" s="48" t="s">
        <v>29</v>
      </c>
      <c r="E354" s="70" t="s">
        <v>694</v>
      </c>
      <c r="F354" s="81" t="s">
        <v>1576</v>
      </c>
      <c r="G354" s="77" t="s">
        <v>31</v>
      </c>
      <c r="H354" s="71">
        <v>39548</v>
      </c>
      <c r="I354" s="71">
        <v>45392</v>
      </c>
      <c r="J354" s="72">
        <v>44880.55</v>
      </c>
      <c r="K354" s="73">
        <f t="shared" si="27"/>
        <v>1288.0717850000001</v>
      </c>
      <c r="L354" s="74">
        <v>874.15</v>
      </c>
      <c r="M354" s="80">
        <f t="shared" si="29"/>
        <v>1364.3687200000002</v>
      </c>
      <c r="N354" s="73">
        <v>27950.36</v>
      </c>
      <c r="O354" s="80">
        <f t="shared" si="28"/>
        <v>13403.599495000002</v>
      </c>
      <c r="P354" s="31">
        <v>9</v>
      </c>
    </row>
    <row r="355" spans="1:16" ht="17.25" customHeight="1" x14ac:dyDescent="0.25">
      <c r="A355" s="48">
        <v>347</v>
      </c>
      <c r="B355" s="69" t="s">
        <v>688</v>
      </c>
      <c r="C355" s="69" t="s">
        <v>689</v>
      </c>
      <c r="D355" s="48" t="s">
        <v>29</v>
      </c>
      <c r="E355" s="70" t="s">
        <v>694</v>
      </c>
      <c r="F355" s="81" t="s">
        <v>1576</v>
      </c>
      <c r="G355" s="77" t="s">
        <v>31</v>
      </c>
      <c r="H355" s="71">
        <v>39692</v>
      </c>
      <c r="I355" s="71">
        <v>45170</v>
      </c>
      <c r="J355" s="72">
        <v>45349.59</v>
      </c>
      <c r="K355" s="73">
        <f t="shared" si="27"/>
        <v>1301.5332329999999</v>
      </c>
      <c r="L355" s="74">
        <v>940.35</v>
      </c>
      <c r="M355" s="80">
        <f t="shared" si="29"/>
        <v>1378.627536</v>
      </c>
      <c r="N355" s="73">
        <v>4640.46</v>
      </c>
      <c r="O355" s="80">
        <f t="shared" si="28"/>
        <v>37088.619230999997</v>
      </c>
      <c r="P355" s="31">
        <v>108</v>
      </c>
    </row>
    <row r="356" spans="1:16" ht="17.25" customHeight="1" x14ac:dyDescent="0.25">
      <c r="A356" s="48">
        <v>348</v>
      </c>
      <c r="B356" s="69" t="s">
        <v>690</v>
      </c>
      <c r="C356" s="69" t="s">
        <v>691</v>
      </c>
      <c r="D356" s="48" t="s">
        <v>29</v>
      </c>
      <c r="E356" s="70" t="s">
        <v>694</v>
      </c>
      <c r="F356" s="81" t="s">
        <v>1576</v>
      </c>
      <c r="G356" s="77" t="s">
        <v>31</v>
      </c>
      <c r="H356" s="71">
        <v>41262</v>
      </c>
      <c r="I356" s="71">
        <v>45279</v>
      </c>
      <c r="J356" s="72">
        <v>43686.5</v>
      </c>
      <c r="K356" s="73">
        <f t="shared" si="27"/>
        <v>1253.8025499999999</v>
      </c>
      <c r="L356" s="74">
        <v>962.94</v>
      </c>
      <c r="M356" s="80">
        <f t="shared" ref="M356:M387" si="30">+J356*3.04%</f>
        <v>1328.0696</v>
      </c>
      <c r="N356" s="73">
        <v>21457.040000000001</v>
      </c>
      <c r="O356" s="80">
        <f t="shared" si="28"/>
        <v>18684.647849999994</v>
      </c>
      <c r="P356" s="31">
        <v>117</v>
      </c>
    </row>
    <row r="357" spans="1:16" ht="17.25" customHeight="1" x14ac:dyDescent="0.25">
      <c r="A357" s="48">
        <v>349</v>
      </c>
      <c r="B357" s="69" t="s">
        <v>692</v>
      </c>
      <c r="C357" s="69" t="s">
        <v>693</v>
      </c>
      <c r="D357" s="48" t="s">
        <v>26</v>
      </c>
      <c r="E357" s="70" t="s">
        <v>694</v>
      </c>
      <c r="F357" s="81" t="s">
        <v>1576</v>
      </c>
      <c r="G357" s="77" t="s">
        <v>31</v>
      </c>
      <c r="H357" s="71">
        <v>39671</v>
      </c>
      <c r="I357" s="71">
        <v>45149</v>
      </c>
      <c r="J357" s="72">
        <v>43686.5</v>
      </c>
      <c r="K357" s="73">
        <f t="shared" si="27"/>
        <v>1253.8025499999999</v>
      </c>
      <c r="L357" s="74">
        <v>448.31</v>
      </c>
      <c r="M357" s="80">
        <f t="shared" si="30"/>
        <v>1328.0696</v>
      </c>
      <c r="N357" s="73">
        <v>3430.92</v>
      </c>
      <c r="O357" s="80">
        <f t="shared" si="28"/>
        <v>37225.397850000001</v>
      </c>
      <c r="P357" s="31">
        <v>110</v>
      </c>
    </row>
    <row r="358" spans="1:16" ht="17.25" customHeight="1" x14ac:dyDescent="0.25">
      <c r="A358" s="48">
        <v>350</v>
      </c>
      <c r="B358" s="69" t="s">
        <v>697</v>
      </c>
      <c r="C358" s="69" t="s">
        <v>698</v>
      </c>
      <c r="D358" s="48" t="s">
        <v>26</v>
      </c>
      <c r="E358" s="70" t="s">
        <v>1645</v>
      </c>
      <c r="F358" s="81" t="s">
        <v>1576</v>
      </c>
      <c r="G358" s="77" t="s">
        <v>31</v>
      </c>
      <c r="H358" s="71">
        <v>42023</v>
      </c>
      <c r="I358" s="71">
        <v>45310</v>
      </c>
      <c r="J358" s="72">
        <v>21450</v>
      </c>
      <c r="K358" s="73">
        <f t="shared" si="27"/>
        <v>615.61500000000001</v>
      </c>
      <c r="L358" s="73">
        <v>0</v>
      </c>
      <c r="M358" s="80">
        <f t="shared" si="30"/>
        <v>652.08000000000004</v>
      </c>
      <c r="N358" s="73">
        <v>0</v>
      </c>
      <c r="O358" s="80">
        <f t="shared" si="28"/>
        <v>20182.304999999997</v>
      </c>
      <c r="P358" s="31">
        <v>132</v>
      </c>
    </row>
    <row r="359" spans="1:16" ht="17.25" customHeight="1" x14ac:dyDescent="0.25">
      <c r="A359" s="48">
        <v>351</v>
      </c>
      <c r="B359" s="69" t="s">
        <v>699</v>
      </c>
      <c r="C359" s="69" t="s">
        <v>395</v>
      </c>
      <c r="D359" s="48" t="s">
        <v>29</v>
      </c>
      <c r="E359" s="70" t="s">
        <v>1645</v>
      </c>
      <c r="F359" s="81" t="s">
        <v>1576</v>
      </c>
      <c r="G359" s="77" t="s">
        <v>31</v>
      </c>
      <c r="H359" s="71">
        <v>43010</v>
      </c>
      <c r="I359" s="71">
        <v>45201</v>
      </c>
      <c r="J359" s="72">
        <v>21450</v>
      </c>
      <c r="K359" s="73">
        <f t="shared" si="27"/>
        <v>615.61500000000001</v>
      </c>
      <c r="L359" s="73">
        <v>0</v>
      </c>
      <c r="M359" s="80">
        <f t="shared" si="30"/>
        <v>652.08000000000004</v>
      </c>
      <c r="N359" s="73">
        <v>1715.46</v>
      </c>
      <c r="O359" s="80">
        <f t="shared" si="28"/>
        <v>18466.844999999998</v>
      </c>
      <c r="P359" s="31">
        <v>142</v>
      </c>
    </row>
    <row r="360" spans="1:16" ht="17.25" customHeight="1" x14ac:dyDescent="0.25">
      <c r="A360" s="48">
        <v>352</v>
      </c>
      <c r="B360" s="69" t="s">
        <v>700</v>
      </c>
      <c r="C360" s="69" t="s">
        <v>701</v>
      </c>
      <c r="D360" s="48" t="s">
        <v>29</v>
      </c>
      <c r="E360" s="116" t="s">
        <v>1645</v>
      </c>
      <c r="F360" s="81" t="s">
        <v>1576</v>
      </c>
      <c r="G360" s="77" t="s">
        <v>31</v>
      </c>
      <c r="H360" s="71">
        <v>40977</v>
      </c>
      <c r="I360" s="71">
        <v>45360</v>
      </c>
      <c r="J360" s="117">
        <v>21450</v>
      </c>
      <c r="K360" s="73">
        <f t="shared" si="27"/>
        <v>615.61500000000001</v>
      </c>
      <c r="L360" s="73">
        <v>0</v>
      </c>
      <c r="M360" s="80">
        <f t="shared" si="30"/>
        <v>652.08000000000004</v>
      </c>
      <c r="N360" s="73">
        <v>0</v>
      </c>
      <c r="O360" s="80">
        <f t="shared" si="28"/>
        <v>20182.304999999997</v>
      </c>
      <c r="P360" s="31">
        <v>112</v>
      </c>
    </row>
    <row r="361" spans="1:16" ht="17.25" customHeight="1" x14ac:dyDescent="0.25">
      <c r="A361" s="48">
        <v>353</v>
      </c>
      <c r="B361" s="69" t="s">
        <v>702</v>
      </c>
      <c r="C361" s="69" t="s">
        <v>703</v>
      </c>
      <c r="D361" s="48" t="s">
        <v>26</v>
      </c>
      <c r="E361" s="70" t="s">
        <v>1645</v>
      </c>
      <c r="F361" s="81" t="s">
        <v>1576</v>
      </c>
      <c r="G361" s="77" t="s">
        <v>31</v>
      </c>
      <c r="H361" s="71">
        <v>43525</v>
      </c>
      <c r="I361" s="71">
        <v>44986</v>
      </c>
      <c r="J361" s="72">
        <v>21450</v>
      </c>
      <c r="K361" s="73">
        <f t="shared" si="27"/>
        <v>615.61500000000001</v>
      </c>
      <c r="L361" s="73">
        <v>0</v>
      </c>
      <c r="M361" s="80">
        <f t="shared" si="30"/>
        <v>652.08000000000004</v>
      </c>
      <c r="N361" s="73">
        <v>0</v>
      </c>
      <c r="O361" s="80">
        <f t="shared" si="28"/>
        <v>20182.304999999997</v>
      </c>
      <c r="P361" s="31">
        <v>150</v>
      </c>
    </row>
    <row r="362" spans="1:16" ht="15.75" customHeight="1" x14ac:dyDescent="0.25">
      <c r="A362" s="48">
        <v>354</v>
      </c>
      <c r="B362" s="69" t="s">
        <v>704</v>
      </c>
      <c r="C362" s="69" t="s">
        <v>705</v>
      </c>
      <c r="D362" s="48" t="s">
        <v>29</v>
      </c>
      <c r="E362" s="70" t="s">
        <v>1595</v>
      </c>
      <c r="F362" s="81" t="s">
        <v>1576</v>
      </c>
      <c r="G362" s="77" t="s">
        <v>31</v>
      </c>
      <c r="H362" s="71">
        <v>43891</v>
      </c>
      <c r="I362" s="71">
        <v>44986</v>
      </c>
      <c r="J362" s="72">
        <v>21450</v>
      </c>
      <c r="K362" s="73">
        <f t="shared" si="27"/>
        <v>615.61500000000001</v>
      </c>
      <c r="L362" s="73">
        <v>0</v>
      </c>
      <c r="M362" s="80">
        <f t="shared" si="30"/>
        <v>652.08000000000004</v>
      </c>
      <c r="N362" s="73">
        <v>0</v>
      </c>
      <c r="O362" s="80">
        <f t="shared" si="28"/>
        <v>20182.304999999997</v>
      </c>
      <c r="P362" s="31">
        <v>155</v>
      </c>
    </row>
    <row r="363" spans="1:16" ht="15.75" customHeight="1" x14ac:dyDescent="0.25">
      <c r="A363" s="48">
        <v>355</v>
      </c>
      <c r="B363" s="69" t="s">
        <v>71</v>
      </c>
      <c r="C363" s="69" t="s">
        <v>706</v>
      </c>
      <c r="D363" s="48" t="s">
        <v>26</v>
      </c>
      <c r="E363" s="70" t="s">
        <v>1595</v>
      </c>
      <c r="F363" s="81" t="s">
        <v>1576</v>
      </c>
      <c r="G363" s="77" t="s">
        <v>31</v>
      </c>
      <c r="H363" s="71">
        <v>44593</v>
      </c>
      <c r="I363" s="71">
        <v>45139</v>
      </c>
      <c r="J363" s="72">
        <v>21450</v>
      </c>
      <c r="K363" s="73">
        <f t="shared" si="27"/>
        <v>615.61500000000001</v>
      </c>
      <c r="L363" s="73">
        <v>0</v>
      </c>
      <c r="M363" s="80">
        <f t="shared" si="30"/>
        <v>652.08000000000004</v>
      </c>
      <c r="N363" s="73">
        <v>0</v>
      </c>
      <c r="O363" s="80">
        <f t="shared" si="28"/>
        <v>20182.304999999997</v>
      </c>
      <c r="P363" s="31">
        <v>24</v>
      </c>
    </row>
    <row r="364" spans="1:16" ht="15.75" customHeight="1" x14ac:dyDescent="0.25">
      <c r="A364" s="48">
        <v>356</v>
      </c>
      <c r="B364" s="69" t="s">
        <v>707</v>
      </c>
      <c r="C364" s="69" t="s">
        <v>708</v>
      </c>
      <c r="D364" s="48" t="s">
        <v>29</v>
      </c>
      <c r="E364" s="70" t="s">
        <v>719</v>
      </c>
      <c r="F364" s="81" t="s">
        <v>1576</v>
      </c>
      <c r="G364" s="77" t="s">
        <v>31</v>
      </c>
      <c r="H364" s="71">
        <v>44256</v>
      </c>
      <c r="I364" s="71">
        <v>45170</v>
      </c>
      <c r="J364" s="72">
        <v>36764.230000000003</v>
      </c>
      <c r="K364" s="73">
        <f t="shared" si="27"/>
        <v>1055.133401</v>
      </c>
      <c r="L364" s="73">
        <v>0</v>
      </c>
      <c r="M364" s="80">
        <f t="shared" si="30"/>
        <v>1117.6325920000002</v>
      </c>
      <c r="N364" s="73">
        <v>0</v>
      </c>
      <c r="O364" s="80">
        <f t="shared" si="28"/>
        <v>34591.464007000002</v>
      </c>
      <c r="P364" s="31">
        <v>126</v>
      </c>
    </row>
    <row r="365" spans="1:16" ht="15.75" customHeight="1" x14ac:dyDescent="0.25">
      <c r="A365" s="48">
        <v>357</v>
      </c>
      <c r="B365" s="69" t="s">
        <v>709</v>
      </c>
      <c r="C365" s="69" t="s">
        <v>710</v>
      </c>
      <c r="D365" s="48" t="s">
        <v>29</v>
      </c>
      <c r="E365" s="70" t="s">
        <v>719</v>
      </c>
      <c r="F365" s="81" t="s">
        <v>1576</v>
      </c>
      <c r="G365" s="77" t="s">
        <v>31</v>
      </c>
      <c r="H365" s="71">
        <v>44256</v>
      </c>
      <c r="I365" s="71">
        <v>45170</v>
      </c>
      <c r="J365" s="72">
        <v>36764.230000000003</v>
      </c>
      <c r="K365" s="73">
        <f t="shared" si="27"/>
        <v>1055.133401</v>
      </c>
      <c r="L365" s="73">
        <v>0</v>
      </c>
      <c r="M365" s="80">
        <f t="shared" si="30"/>
        <v>1117.6325920000002</v>
      </c>
      <c r="N365" s="73">
        <v>16619.64</v>
      </c>
      <c r="O365" s="80">
        <f t="shared" si="28"/>
        <v>17971.824007000003</v>
      </c>
      <c r="P365" s="31">
        <v>128</v>
      </c>
    </row>
    <row r="366" spans="1:16" ht="15.75" customHeight="1" x14ac:dyDescent="0.25">
      <c r="A366" s="48">
        <v>358</v>
      </c>
      <c r="B366" s="69" t="s">
        <v>711</v>
      </c>
      <c r="C366" s="69" t="s">
        <v>712</v>
      </c>
      <c r="D366" s="48" t="s">
        <v>29</v>
      </c>
      <c r="E366" s="70" t="s">
        <v>719</v>
      </c>
      <c r="F366" s="81" t="s">
        <v>1576</v>
      </c>
      <c r="G366" s="77" t="s">
        <v>31</v>
      </c>
      <c r="H366" s="71">
        <v>44256</v>
      </c>
      <c r="I366" s="71">
        <v>45170</v>
      </c>
      <c r="J366" s="72">
        <v>36764.230000000003</v>
      </c>
      <c r="K366" s="73">
        <f t="shared" si="27"/>
        <v>1055.133401</v>
      </c>
      <c r="L366" s="73">
        <v>0</v>
      </c>
      <c r="M366" s="80">
        <f t="shared" si="30"/>
        <v>1117.6325920000002</v>
      </c>
      <c r="N366" s="73">
        <v>0</v>
      </c>
      <c r="O366" s="80">
        <f t="shared" si="28"/>
        <v>34591.464007000002</v>
      </c>
      <c r="P366" s="31">
        <v>125</v>
      </c>
    </row>
    <row r="367" spans="1:16" ht="15.75" customHeight="1" x14ac:dyDescent="0.25">
      <c r="A367" s="48">
        <v>359</v>
      </c>
      <c r="B367" s="90" t="s">
        <v>714</v>
      </c>
      <c r="C367" s="90" t="s">
        <v>715</v>
      </c>
      <c r="D367" s="48" t="s">
        <v>29</v>
      </c>
      <c r="E367" s="98" t="s">
        <v>719</v>
      </c>
      <c r="F367" s="81" t="s">
        <v>1576</v>
      </c>
      <c r="G367" s="48" t="s">
        <v>27</v>
      </c>
      <c r="H367" s="71">
        <v>45261</v>
      </c>
      <c r="I367" s="48" t="s">
        <v>28</v>
      </c>
      <c r="J367" s="72">
        <v>36764.230000000003</v>
      </c>
      <c r="K367" s="73">
        <f t="shared" si="27"/>
        <v>1055.133401</v>
      </c>
      <c r="L367" s="73">
        <v>0</v>
      </c>
      <c r="M367" s="73">
        <f t="shared" si="30"/>
        <v>1117.6325920000002</v>
      </c>
      <c r="N367" s="73">
        <v>2025</v>
      </c>
      <c r="O367" s="73">
        <f t="shared" si="28"/>
        <v>32566.464007000002</v>
      </c>
      <c r="P367" s="31">
        <v>264</v>
      </c>
    </row>
    <row r="368" spans="1:16" ht="15.75" customHeight="1" x14ac:dyDescent="0.25">
      <c r="A368" s="48">
        <v>360</v>
      </c>
      <c r="B368" s="69" t="s">
        <v>716</v>
      </c>
      <c r="C368" s="69" t="s">
        <v>286</v>
      </c>
      <c r="D368" s="48" t="s">
        <v>29</v>
      </c>
      <c r="E368" s="70" t="s">
        <v>719</v>
      </c>
      <c r="F368" s="81" t="s">
        <v>1576</v>
      </c>
      <c r="G368" s="77" t="s">
        <v>31</v>
      </c>
      <c r="H368" s="71">
        <v>44927</v>
      </c>
      <c r="I368" s="71">
        <v>45108</v>
      </c>
      <c r="J368" s="72">
        <v>36764.230000000003</v>
      </c>
      <c r="K368" s="73">
        <f t="shared" si="27"/>
        <v>1055.133401</v>
      </c>
      <c r="L368" s="73">
        <v>0</v>
      </c>
      <c r="M368" s="80">
        <f t="shared" si="30"/>
        <v>1117.6325920000002</v>
      </c>
      <c r="N368" s="73">
        <v>0</v>
      </c>
      <c r="O368" s="80">
        <f t="shared" si="28"/>
        <v>34591.464007000002</v>
      </c>
      <c r="P368" s="31">
        <v>39</v>
      </c>
    </row>
    <row r="369" spans="1:16" ht="15.75" customHeight="1" x14ac:dyDescent="0.25">
      <c r="A369" s="48">
        <v>361</v>
      </c>
      <c r="B369" s="90" t="s">
        <v>717</v>
      </c>
      <c r="C369" s="90" t="s">
        <v>718</v>
      </c>
      <c r="D369" s="48" t="s">
        <v>29</v>
      </c>
      <c r="E369" s="70" t="s">
        <v>719</v>
      </c>
      <c r="F369" s="81" t="s">
        <v>1576</v>
      </c>
      <c r="G369" s="48" t="s">
        <v>27</v>
      </c>
      <c r="H369" s="71">
        <v>39539</v>
      </c>
      <c r="I369" s="48" t="s">
        <v>28</v>
      </c>
      <c r="J369" s="72">
        <v>36764.230000000003</v>
      </c>
      <c r="K369" s="73">
        <f t="shared" si="27"/>
        <v>1055.133401</v>
      </c>
      <c r="L369" s="73">
        <v>0</v>
      </c>
      <c r="M369" s="73">
        <f t="shared" si="30"/>
        <v>1117.6325920000002</v>
      </c>
      <c r="N369" s="73">
        <v>400</v>
      </c>
      <c r="O369" s="73">
        <f t="shared" si="28"/>
        <v>34191.464007000002</v>
      </c>
      <c r="P369" s="31">
        <v>171</v>
      </c>
    </row>
    <row r="370" spans="1:16" ht="15.75" customHeight="1" x14ac:dyDescent="0.25">
      <c r="A370" s="48">
        <v>362</v>
      </c>
      <c r="B370" s="90" t="s">
        <v>720</v>
      </c>
      <c r="C370" s="90" t="s">
        <v>721</v>
      </c>
      <c r="D370" s="48" t="s">
        <v>29</v>
      </c>
      <c r="E370" s="70" t="s">
        <v>719</v>
      </c>
      <c r="F370" s="81" t="s">
        <v>1576</v>
      </c>
      <c r="G370" s="48" t="s">
        <v>27</v>
      </c>
      <c r="H370" s="71">
        <v>39539</v>
      </c>
      <c r="I370" s="48" t="s">
        <v>28</v>
      </c>
      <c r="J370" s="72">
        <v>36764.230000000003</v>
      </c>
      <c r="K370" s="73">
        <f t="shared" si="27"/>
        <v>1055.133401</v>
      </c>
      <c r="L370" s="73">
        <v>0</v>
      </c>
      <c r="M370" s="73">
        <f t="shared" si="30"/>
        <v>1117.6325920000002</v>
      </c>
      <c r="N370" s="73">
        <v>19041.169999999998</v>
      </c>
      <c r="O370" s="73">
        <f t="shared" si="28"/>
        <v>15550.294007000004</v>
      </c>
      <c r="P370" s="31">
        <v>176</v>
      </c>
    </row>
    <row r="371" spans="1:16" ht="15.75" customHeight="1" x14ac:dyDescent="0.25">
      <c r="A371" s="48">
        <v>363</v>
      </c>
      <c r="B371" s="90" t="s">
        <v>722</v>
      </c>
      <c r="C371" s="90" t="s">
        <v>723</v>
      </c>
      <c r="D371" s="48" t="s">
        <v>29</v>
      </c>
      <c r="E371" s="70" t="s">
        <v>719</v>
      </c>
      <c r="F371" s="81" t="s">
        <v>1576</v>
      </c>
      <c r="G371" s="48" t="s">
        <v>27</v>
      </c>
      <c r="H371" s="71">
        <v>39539</v>
      </c>
      <c r="I371" s="48" t="s">
        <v>28</v>
      </c>
      <c r="J371" s="72">
        <v>36764.230000000003</v>
      </c>
      <c r="K371" s="73">
        <f t="shared" si="27"/>
        <v>1055.133401</v>
      </c>
      <c r="L371" s="73">
        <v>0</v>
      </c>
      <c r="M371" s="73">
        <f t="shared" si="30"/>
        <v>1117.6325920000002</v>
      </c>
      <c r="N371" s="73">
        <v>2115.46</v>
      </c>
      <c r="O371" s="73">
        <f t="shared" si="28"/>
        <v>32476.004007000003</v>
      </c>
      <c r="P371" s="31">
        <v>184</v>
      </c>
    </row>
    <row r="372" spans="1:16" ht="15.75" customHeight="1" x14ac:dyDescent="0.25">
      <c r="A372" s="48">
        <v>364</v>
      </c>
      <c r="B372" s="90" t="s">
        <v>724</v>
      </c>
      <c r="C372" s="90" t="s">
        <v>725</v>
      </c>
      <c r="D372" s="48" t="s">
        <v>29</v>
      </c>
      <c r="E372" s="70" t="s">
        <v>719</v>
      </c>
      <c r="F372" s="81" t="s">
        <v>1576</v>
      </c>
      <c r="G372" s="48" t="s">
        <v>27</v>
      </c>
      <c r="H372" s="71">
        <v>39878</v>
      </c>
      <c r="I372" s="48" t="s">
        <v>28</v>
      </c>
      <c r="J372" s="72">
        <v>36764.230000000003</v>
      </c>
      <c r="K372" s="73">
        <f t="shared" si="27"/>
        <v>1055.133401</v>
      </c>
      <c r="L372" s="73">
        <v>0</v>
      </c>
      <c r="M372" s="73">
        <f t="shared" si="30"/>
        <v>1117.6325920000002</v>
      </c>
      <c r="N372" s="73">
        <v>17684.62</v>
      </c>
      <c r="O372" s="73">
        <f t="shared" si="28"/>
        <v>16906.844007000003</v>
      </c>
      <c r="P372" s="31">
        <v>318</v>
      </c>
    </row>
    <row r="373" spans="1:16" ht="15.75" customHeight="1" x14ac:dyDescent="0.25">
      <c r="A373" s="48">
        <v>365</v>
      </c>
      <c r="B373" s="90" t="s">
        <v>726</v>
      </c>
      <c r="C373" s="90" t="s">
        <v>727</v>
      </c>
      <c r="D373" s="48" t="s">
        <v>29</v>
      </c>
      <c r="E373" s="70" t="s">
        <v>719</v>
      </c>
      <c r="F373" s="81" t="s">
        <v>1576</v>
      </c>
      <c r="G373" s="48" t="s">
        <v>27</v>
      </c>
      <c r="H373" s="71">
        <v>39878</v>
      </c>
      <c r="I373" s="48" t="s">
        <v>28</v>
      </c>
      <c r="J373" s="72">
        <v>36764.230000000003</v>
      </c>
      <c r="K373" s="73">
        <f t="shared" ref="K373:K427" si="31">+J373*2.87%</f>
        <v>1055.133401</v>
      </c>
      <c r="L373" s="73">
        <v>0</v>
      </c>
      <c r="M373" s="73">
        <f t="shared" si="30"/>
        <v>1117.6325920000002</v>
      </c>
      <c r="N373" s="73">
        <v>1025</v>
      </c>
      <c r="O373" s="73">
        <f t="shared" ref="O373:O426" si="32">+J373-K373-L373-M373-N373</f>
        <v>33566.464007000002</v>
      </c>
      <c r="P373" s="31">
        <v>323</v>
      </c>
    </row>
    <row r="374" spans="1:16" ht="15.75" customHeight="1" x14ac:dyDescent="0.25">
      <c r="A374" s="48">
        <v>366</v>
      </c>
      <c r="B374" s="90" t="s">
        <v>728</v>
      </c>
      <c r="C374" s="90" t="s">
        <v>729</v>
      </c>
      <c r="D374" s="48" t="s">
        <v>26</v>
      </c>
      <c r="E374" s="70" t="s">
        <v>719</v>
      </c>
      <c r="F374" s="81" t="s">
        <v>1576</v>
      </c>
      <c r="G374" s="48" t="s">
        <v>27</v>
      </c>
      <c r="H374" s="71">
        <v>39878</v>
      </c>
      <c r="I374" s="48" t="s">
        <v>28</v>
      </c>
      <c r="J374" s="72">
        <v>36764.230000000003</v>
      </c>
      <c r="K374" s="73">
        <f t="shared" si="31"/>
        <v>1055.133401</v>
      </c>
      <c r="L374" s="73">
        <v>0</v>
      </c>
      <c r="M374" s="73">
        <f t="shared" si="30"/>
        <v>1117.6325920000002</v>
      </c>
      <c r="N374" s="73">
        <v>30256.66</v>
      </c>
      <c r="O374" s="73">
        <f t="shared" si="32"/>
        <v>4334.8040070000025</v>
      </c>
      <c r="P374" s="31">
        <v>324</v>
      </c>
    </row>
    <row r="375" spans="1:16" ht="15.75" customHeight="1" x14ac:dyDescent="0.25">
      <c r="A375" s="48">
        <v>367</v>
      </c>
      <c r="B375" s="90" t="s">
        <v>730</v>
      </c>
      <c r="C375" s="90" t="s">
        <v>731</v>
      </c>
      <c r="D375" s="48" t="s">
        <v>29</v>
      </c>
      <c r="E375" s="70" t="s">
        <v>719</v>
      </c>
      <c r="F375" s="81" t="s">
        <v>1576</v>
      </c>
      <c r="G375" s="48" t="s">
        <v>27</v>
      </c>
      <c r="H375" s="71">
        <v>39600</v>
      </c>
      <c r="I375" s="48" t="s">
        <v>28</v>
      </c>
      <c r="J375" s="72">
        <v>36764.230000000003</v>
      </c>
      <c r="K375" s="73">
        <f t="shared" si="31"/>
        <v>1055.133401</v>
      </c>
      <c r="L375" s="73">
        <v>0</v>
      </c>
      <c r="M375" s="73">
        <f t="shared" si="30"/>
        <v>1117.6325920000002</v>
      </c>
      <c r="N375" s="73">
        <v>13855.74</v>
      </c>
      <c r="O375" s="73">
        <f t="shared" si="32"/>
        <v>20735.724007000004</v>
      </c>
      <c r="P375" s="31">
        <v>328</v>
      </c>
    </row>
    <row r="376" spans="1:16" ht="15.75" customHeight="1" x14ac:dyDescent="0.25">
      <c r="A376" s="48">
        <v>368</v>
      </c>
      <c r="B376" s="90" t="s">
        <v>285</v>
      </c>
      <c r="C376" s="90" t="s">
        <v>732</v>
      </c>
      <c r="D376" s="48" t="s">
        <v>29</v>
      </c>
      <c r="E376" s="70" t="s">
        <v>719</v>
      </c>
      <c r="F376" s="81" t="s">
        <v>1576</v>
      </c>
      <c r="G376" s="48" t="s">
        <v>27</v>
      </c>
      <c r="H376" s="71">
        <v>40491</v>
      </c>
      <c r="I376" s="48" t="s">
        <v>28</v>
      </c>
      <c r="J376" s="72">
        <v>36764.230000000003</v>
      </c>
      <c r="K376" s="73">
        <f t="shared" si="31"/>
        <v>1055.133401</v>
      </c>
      <c r="L376" s="73">
        <v>0</v>
      </c>
      <c r="M376" s="73">
        <f t="shared" si="30"/>
        <v>1117.6325920000002</v>
      </c>
      <c r="N376" s="73">
        <v>0</v>
      </c>
      <c r="O376" s="73">
        <f t="shared" si="32"/>
        <v>34591.464007000002</v>
      </c>
      <c r="P376" s="31">
        <v>329</v>
      </c>
    </row>
    <row r="377" spans="1:16" ht="15.75" customHeight="1" x14ac:dyDescent="0.25">
      <c r="A377" s="48">
        <v>369</v>
      </c>
      <c r="B377" s="90" t="s">
        <v>733</v>
      </c>
      <c r="C377" s="90" t="s">
        <v>734</v>
      </c>
      <c r="D377" s="48" t="s">
        <v>29</v>
      </c>
      <c r="E377" s="70" t="s">
        <v>719</v>
      </c>
      <c r="F377" s="81" t="s">
        <v>1576</v>
      </c>
      <c r="G377" s="48" t="s">
        <v>27</v>
      </c>
      <c r="H377" s="71">
        <v>39539</v>
      </c>
      <c r="I377" s="48" t="s">
        <v>28</v>
      </c>
      <c r="J377" s="72">
        <v>36764.230000000003</v>
      </c>
      <c r="K377" s="73">
        <f t="shared" si="31"/>
        <v>1055.133401</v>
      </c>
      <c r="L377" s="73">
        <v>0</v>
      </c>
      <c r="M377" s="73">
        <f t="shared" si="30"/>
        <v>1117.6325920000002</v>
      </c>
      <c r="N377" s="73">
        <v>18619.77</v>
      </c>
      <c r="O377" s="73">
        <f t="shared" si="32"/>
        <v>15971.694007000002</v>
      </c>
      <c r="P377" s="31">
        <v>338</v>
      </c>
    </row>
    <row r="378" spans="1:16" ht="15.75" customHeight="1" x14ac:dyDescent="0.25">
      <c r="A378" s="48">
        <v>370</v>
      </c>
      <c r="B378" s="90" t="s">
        <v>735</v>
      </c>
      <c r="C378" s="90" t="s">
        <v>736</v>
      </c>
      <c r="D378" s="48" t="s">
        <v>29</v>
      </c>
      <c r="E378" s="70" t="s">
        <v>719</v>
      </c>
      <c r="F378" s="81" t="s">
        <v>1576</v>
      </c>
      <c r="G378" s="48" t="s">
        <v>27</v>
      </c>
      <c r="H378" s="71">
        <v>39539</v>
      </c>
      <c r="I378" s="48" t="s">
        <v>28</v>
      </c>
      <c r="J378" s="72">
        <v>36764.230000000003</v>
      </c>
      <c r="K378" s="73">
        <f t="shared" si="31"/>
        <v>1055.133401</v>
      </c>
      <c r="L378" s="73">
        <v>0</v>
      </c>
      <c r="M378" s="73">
        <f t="shared" si="30"/>
        <v>1117.6325920000002</v>
      </c>
      <c r="N378" s="73">
        <v>28757.58</v>
      </c>
      <c r="O378" s="73">
        <f t="shared" si="32"/>
        <v>5833.8840070000006</v>
      </c>
      <c r="P378" s="31">
        <v>339</v>
      </c>
    </row>
    <row r="379" spans="1:16" ht="15.75" customHeight="1" x14ac:dyDescent="0.25">
      <c r="A379" s="48">
        <v>371</v>
      </c>
      <c r="B379" s="90" t="s">
        <v>737</v>
      </c>
      <c r="C379" s="90" t="s">
        <v>738</v>
      </c>
      <c r="D379" s="48" t="s">
        <v>29</v>
      </c>
      <c r="E379" s="70" t="s">
        <v>719</v>
      </c>
      <c r="F379" s="81" t="s">
        <v>1576</v>
      </c>
      <c r="G379" s="48" t="s">
        <v>27</v>
      </c>
      <c r="H379" s="71">
        <v>39539</v>
      </c>
      <c r="I379" s="48" t="s">
        <v>28</v>
      </c>
      <c r="J379" s="72">
        <v>36764.230000000003</v>
      </c>
      <c r="K379" s="73">
        <f t="shared" si="31"/>
        <v>1055.133401</v>
      </c>
      <c r="L379" s="73">
        <v>0</v>
      </c>
      <c r="M379" s="73">
        <f t="shared" si="30"/>
        <v>1117.6325920000002</v>
      </c>
      <c r="N379" s="73">
        <v>0</v>
      </c>
      <c r="O379" s="73">
        <f t="shared" si="32"/>
        <v>34591.464007000002</v>
      </c>
      <c r="P379" s="31">
        <v>340</v>
      </c>
    </row>
    <row r="380" spans="1:16" ht="15.75" customHeight="1" x14ac:dyDescent="0.25">
      <c r="A380" s="48">
        <v>372</v>
      </c>
      <c r="B380" s="90" t="s">
        <v>739</v>
      </c>
      <c r="C380" s="90" t="s">
        <v>740</v>
      </c>
      <c r="D380" s="48" t="s">
        <v>29</v>
      </c>
      <c r="E380" s="70" t="s">
        <v>719</v>
      </c>
      <c r="F380" s="81" t="s">
        <v>1576</v>
      </c>
      <c r="G380" s="48" t="s">
        <v>27</v>
      </c>
      <c r="H380" s="71">
        <v>39672</v>
      </c>
      <c r="I380" s="48" t="s">
        <v>28</v>
      </c>
      <c r="J380" s="72">
        <v>36764.230000000003</v>
      </c>
      <c r="K380" s="73">
        <f t="shared" si="31"/>
        <v>1055.133401</v>
      </c>
      <c r="L380" s="73">
        <v>0</v>
      </c>
      <c r="M380" s="73">
        <f t="shared" si="30"/>
        <v>1117.6325920000002</v>
      </c>
      <c r="N380" s="73">
        <v>11466.31</v>
      </c>
      <c r="O380" s="73">
        <f t="shared" si="32"/>
        <v>23125.154007000005</v>
      </c>
      <c r="P380" s="31">
        <v>346</v>
      </c>
    </row>
    <row r="381" spans="1:16" ht="15.75" customHeight="1" x14ac:dyDescent="0.25">
      <c r="A381" s="48">
        <v>373</v>
      </c>
      <c r="B381" s="90" t="s">
        <v>741</v>
      </c>
      <c r="C381" s="90" t="s">
        <v>742</v>
      </c>
      <c r="D381" s="48" t="s">
        <v>29</v>
      </c>
      <c r="E381" s="70" t="s">
        <v>719</v>
      </c>
      <c r="F381" s="81" t="s">
        <v>1576</v>
      </c>
      <c r="G381" s="48" t="s">
        <v>27</v>
      </c>
      <c r="H381" s="71">
        <v>39692</v>
      </c>
      <c r="I381" s="48" t="s">
        <v>28</v>
      </c>
      <c r="J381" s="72">
        <v>36764.230000000003</v>
      </c>
      <c r="K381" s="73">
        <f t="shared" si="31"/>
        <v>1055.133401</v>
      </c>
      <c r="L381" s="73">
        <v>0</v>
      </c>
      <c r="M381" s="73">
        <f t="shared" si="30"/>
        <v>1117.6325920000002</v>
      </c>
      <c r="N381" s="73">
        <v>22642.54</v>
      </c>
      <c r="O381" s="73">
        <f t="shared" si="32"/>
        <v>11948.924007000001</v>
      </c>
      <c r="P381" s="31">
        <v>347</v>
      </c>
    </row>
    <row r="382" spans="1:16" ht="15.75" customHeight="1" x14ac:dyDescent="0.25">
      <c r="A382" s="48">
        <v>374</v>
      </c>
      <c r="B382" s="90" t="s">
        <v>743</v>
      </c>
      <c r="C382" s="90" t="s">
        <v>744</v>
      </c>
      <c r="D382" s="48" t="s">
        <v>29</v>
      </c>
      <c r="E382" s="70" t="s">
        <v>719</v>
      </c>
      <c r="F382" s="81" t="s">
        <v>1576</v>
      </c>
      <c r="G382" s="48" t="s">
        <v>27</v>
      </c>
      <c r="H382" s="71">
        <v>39845</v>
      </c>
      <c r="I382" s="48" t="s">
        <v>28</v>
      </c>
      <c r="J382" s="72">
        <v>36764.230000000003</v>
      </c>
      <c r="K382" s="73">
        <f t="shared" si="31"/>
        <v>1055.133401</v>
      </c>
      <c r="L382" s="73">
        <v>0</v>
      </c>
      <c r="M382" s="73">
        <f t="shared" si="30"/>
        <v>1117.6325920000002</v>
      </c>
      <c r="N382" s="73">
        <v>0</v>
      </c>
      <c r="O382" s="73">
        <f t="shared" si="32"/>
        <v>34591.464007000002</v>
      </c>
      <c r="P382" s="31">
        <v>349</v>
      </c>
    </row>
    <row r="383" spans="1:16" ht="15.75" customHeight="1" x14ac:dyDescent="0.25">
      <c r="A383" s="48">
        <v>375</v>
      </c>
      <c r="B383" s="90" t="s">
        <v>745</v>
      </c>
      <c r="C383" s="90" t="s">
        <v>746</v>
      </c>
      <c r="D383" s="48" t="s">
        <v>29</v>
      </c>
      <c r="E383" s="70" t="s">
        <v>719</v>
      </c>
      <c r="F383" s="81" t="s">
        <v>1576</v>
      </c>
      <c r="G383" s="48" t="s">
        <v>27</v>
      </c>
      <c r="H383" s="71">
        <v>39845</v>
      </c>
      <c r="I383" s="48" t="s">
        <v>28</v>
      </c>
      <c r="J383" s="72">
        <v>36764.230000000003</v>
      </c>
      <c r="K383" s="73">
        <f t="shared" si="31"/>
        <v>1055.133401</v>
      </c>
      <c r="L383" s="73">
        <v>0</v>
      </c>
      <c r="M383" s="73">
        <f t="shared" si="30"/>
        <v>1117.6325920000002</v>
      </c>
      <c r="N383" s="73">
        <v>1025</v>
      </c>
      <c r="O383" s="73">
        <f t="shared" si="32"/>
        <v>33566.464007000002</v>
      </c>
      <c r="P383" s="31">
        <v>350</v>
      </c>
    </row>
    <row r="384" spans="1:16" ht="15.75" customHeight="1" x14ac:dyDescent="0.25">
      <c r="A384" s="48">
        <v>376</v>
      </c>
      <c r="B384" s="90" t="s">
        <v>747</v>
      </c>
      <c r="C384" s="90" t="s">
        <v>748</v>
      </c>
      <c r="D384" s="48" t="s">
        <v>29</v>
      </c>
      <c r="E384" s="70" t="s">
        <v>719</v>
      </c>
      <c r="F384" s="81" t="s">
        <v>1576</v>
      </c>
      <c r="G384" s="48" t="s">
        <v>27</v>
      </c>
      <c r="H384" s="71">
        <v>39878</v>
      </c>
      <c r="I384" s="48" t="s">
        <v>28</v>
      </c>
      <c r="J384" s="72">
        <v>36764.230000000003</v>
      </c>
      <c r="K384" s="73">
        <f t="shared" si="31"/>
        <v>1055.133401</v>
      </c>
      <c r="L384" s="73">
        <v>0</v>
      </c>
      <c r="M384" s="73">
        <f t="shared" si="30"/>
        <v>1117.6325920000002</v>
      </c>
      <c r="N384" s="73">
        <v>0</v>
      </c>
      <c r="O384" s="73">
        <f t="shared" si="32"/>
        <v>34591.464007000002</v>
      </c>
      <c r="P384" s="31">
        <v>351</v>
      </c>
    </row>
    <row r="385" spans="1:16" ht="15.75" customHeight="1" x14ac:dyDescent="0.25">
      <c r="A385" s="48">
        <v>377</v>
      </c>
      <c r="B385" s="90" t="s">
        <v>749</v>
      </c>
      <c r="C385" s="90" t="s">
        <v>750</v>
      </c>
      <c r="D385" s="48" t="s">
        <v>29</v>
      </c>
      <c r="E385" s="70" t="s">
        <v>719</v>
      </c>
      <c r="F385" s="81" t="s">
        <v>1576</v>
      </c>
      <c r="G385" s="48" t="s">
        <v>27</v>
      </c>
      <c r="H385" s="71">
        <v>40040</v>
      </c>
      <c r="I385" s="48" t="s">
        <v>28</v>
      </c>
      <c r="J385" s="72">
        <v>36764.230000000003</v>
      </c>
      <c r="K385" s="73">
        <f t="shared" si="31"/>
        <v>1055.133401</v>
      </c>
      <c r="L385" s="73">
        <v>0</v>
      </c>
      <c r="M385" s="73">
        <f t="shared" si="30"/>
        <v>1117.6325920000002</v>
      </c>
      <c r="N385" s="73">
        <v>6240.46</v>
      </c>
      <c r="O385" s="73">
        <f t="shared" si="32"/>
        <v>28351.004007000003</v>
      </c>
      <c r="P385" s="31">
        <v>353</v>
      </c>
    </row>
    <row r="386" spans="1:16" ht="15.75" customHeight="1" x14ac:dyDescent="0.25">
      <c r="A386" s="48">
        <v>378</v>
      </c>
      <c r="B386" s="90" t="s">
        <v>751</v>
      </c>
      <c r="C386" s="90" t="s">
        <v>752</v>
      </c>
      <c r="D386" s="48" t="s">
        <v>29</v>
      </c>
      <c r="E386" s="70" t="s">
        <v>719</v>
      </c>
      <c r="F386" s="81" t="s">
        <v>1576</v>
      </c>
      <c r="G386" s="48" t="s">
        <v>27</v>
      </c>
      <c r="H386" s="71">
        <v>40410</v>
      </c>
      <c r="I386" s="48" t="s">
        <v>28</v>
      </c>
      <c r="J386" s="72">
        <v>36764.230000000003</v>
      </c>
      <c r="K386" s="73">
        <f t="shared" si="31"/>
        <v>1055.133401</v>
      </c>
      <c r="L386" s="73">
        <v>0</v>
      </c>
      <c r="M386" s="73">
        <f t="shared" si="30"/>
        <v>1117.6325920000002</v>
      </c>
      <c r="N386" s="73">
        <v>3830.92</v>
      </c>
      <c r="O386" s="73">
        <f t="shared" si="32"/>
        <v>30760.544007000004</v>
      </c>
      <c r="P386" s="31">
        <v>357</v>
      </c>
    </row>
    <row r="387" spans="1:16" ht="15.75" customHeight="1" x14ac:dyDescent="0.25">
      <c r="A387" s="48">
        <v>379</v>
      </c>
      <c r="B387" s="90" t="s">
        <v>753</v>
      </c>
      <c r="C387" s="90" t="s">
        <v>754</v>
      </c>
      <c r="D387" s="48" t="s">
        <v>29</v>
      </c>
      <c r="E387" s="70" t="s">
        <v>719</v>
      </c>
      <c r="F387" s="81" t="s">
        <v>1576</v>
      </c>
      <c r="G387" s="48" t="s">
        <v>27</v>
      </c>
      <c r="H387" s="71">
        <v>40575</v>
      </c>
      <c r="I387" s="48" t="s">
        <v>28</v>
      </c>
      <c r="J387" s="72">
        <v>36764.230000000003</v>
      </c>
      <c r="K387" s="73">
        <f t="shared" si="31"/>
        <v>1055.133401</v>
      </c>
      <c r="L387" s="73">
        <v>0</v>
      </c>
      <c r="M387" s="73">
        <f t="shared" si="30"/>
        <v>1117.6325920000002</v>
      </c>
      <c r="N387" s="73">
        <v>26795.55</v>
      </c>
      <c r="O387" s="73">
        <f t="shared" si="32"/>
        <v>7795.914007000003</v>
      </c>
      <c r="P387" s="31">
        <v>360</v>
      </c>
    </row>
    <row r="388" spans="1:16" ht="15.75" customHeight="1" x14ac:dyDescent="0.25">
      <c r="A388" s="48">
        <v>380</v>
      </c>
      <c r="B388" s="90" t="s">
        <v>755</v>
      </c>
      <c r="C388" s="90" t="s">
        <v>756</v>
      </c>
      <c r="D388" s="48" t="s">
        <v>29</v>
      </c>
      <c r="E388" s="70" t="s">
        <v>719</v>
      </c>
      <c r="F388" s="81" t="s">
        <v>1576</v>
      </c>
      <c r="G388" s="48" t="s">
        <v>27</v>
      </c>
      <c r="H388" s="71">
        <v>39539</v>
      </c>
      <c r="I388" s="48" t="s">
        <v>28</v>
      </c>
      <c r="J388" s="72">
        <v>36764.230000000003</v>
      </c>
      <c r="K388" s="73">
        <f t="shared" si="31"/>
        <v>1055.133401</v>
      </c>
      <c r="L388" s="73">
        <v>0</v>
      </c>
      <c r="M388" s="73">
        <f t="shared" ref="M388:M426" si="33">+J388*3.04%</f>
        <v>1117.6325920000002</v>
      </c>
      <c r="N388" s="73">
        <v>400</v>
      </c>
      <c r="O388" s="73">
        <f t="shared" si="32"/>
        <v>34191.464007000002</v>
      </c>
      <c r="P388" s="31">
        <v>385</v>
      </c>
    </row>
    <row r="389" spans="1:16" ht="15.75" customHeight="1" x14ac:dyDescent="0.25">
      <c r="A389" s="48">
        <v>381</v>
      </c>
      <c r="B389" s="90" t="s">
        <v>724</v>
      </c>
      <c r="C389" s="90" t="s">
        <v>757</v>
      </c>
      <c r="D389" s="48" t="s">
        <v>29</v>
      </c>
      <c r="E389" s="70" t="s">
        <v>719</v>
      </c>
      <c r="F389" s="81" t="s">
        <v>1576</v>
      </c>
      <c r="G389" s="48" t="s">
        <v>27</v>
      </c>
      <c r="H389" s="71">
        <v>39539</v>
      </c>
      <c r="I389" s="48" t="s">
        <v>28</v>
      </c>
      <c r="J389" s="72">
        <v>36764.230000000003</v>
      </c>
      <c r="K389" s="73">
        <f t="shared" si="31"/>
        <v>1055.133401</v>
      </c>
      <c r="L389" s="73">
        <v>0</v>
      </c>
      <c r="M389" s="73">
        <f t="shared" si="33"/>
        <v>1117.6325920000002</v>
      </c>
      <c r="N389" s="73">
        <v>2425</v>
      </c>
      <c r="O389" s="73">
        <f t="shared" si="32"/>
        <v>32166.464007000002</v>
      </c>
      <c r="P389" s="31">
        <v>386</v>
      </c>
    </row>
    <row r="390" spans="1:16" ht="15.75" customHeight="1" x14ac:dyDescent="0.25">
      <c r="A390" s="48">
        <v>382</v>
      </c>
      <c r="B390" s="90" t="s">
        <v>758</v>
      </c>
      <c r="C390" s="90" t="s">
        <v>759</v>
      </c>
      <c r="D390" s="48" t="s">
        <v>29</v>
      </c>
      <c r="E390" s="70" t="s">
        <v>719</v>
      </c>
      <c r="F390" s="81" t="s">
        <v>1576</v>
      </c>
      <c r="G390" s="48" t="s">
        <v>27</v>
      </c>
      <c r="H390" s="71">
        <v>40026</v>
      </c>
      <c r="I390" s="48" t="s">
        <v>28</v>
      </c>
      <c r="J390" s="72">
        <v>36764.230000000003</v>
      </c>
      <c r="K390" s="73">
        <f t="shared" si="31"/>
        <v>1055.133401</v>
      </c>
      <c r="L390" s="73">
        <v>0</v>
      </c>
      <c r="M390" s="73">
        <f t="shared" si="33"/>
        <v>1117.6325920000002</v>
      </c>
      <c r="N390" s="73">
        <v>31338.32</v>
      </c>
      <c r="O390" s="73">
        <f t="shared" si="32"/>
        <v>3253.1440070000026</v>
      </c>
      <c r="P390" s="31">
        <v>475</v>
      </c>
    </row>
    <row r="391" spans="1:16" ht="15.75" customHeight="1" x14ac:dyDescent="0.25">
      <c r="A391" s="48">
        <v>383</v>
      </c>
      <c r="B391" s="90" t="s">
        <v>760</v>
      </c>
      <c r="C391" s="90" t="s">
        <v>761</v>
      </c>
      <c r="D391" s="48" t="s">
        <v>29</v>
      </c>
      <c r="E391" s="70" t="s">
        <v>719</v>
      </c>
      <c r="F391" s="81" t="s">
        <v>1576</v>
      </c>
      <c r="G391" s="48" t="s">
        <v>27</v>
      </c>
      <c r="H391" s="71">
        <v>41262</v>
      </c>
      <c r="I391" s="48" t="s">
        <v>28</v>
      </c>
      <c r="J391" s="72">
        <v>36764.230000000003</v>
      </c>
      <c r="K391" s="73">
        <f t="shared" si="31"/>
        <v>1055.133401</v>
      </c>
      <c r="L391" s="73">
        <v>0</v>
      </c>
      <c r="M391" s="73">
        <f t="shared" si="33"/>
        <v>1117.6325920000002</v>
      </c>
      <c r="N391" s="73">
        <v>25771.9</v>
      </c>
      <c r="O391" s="73">
        <f t="shared" si="32"/>
        <v>8819.5640070000009</v>
      </c>
      <c r="P391" s="31">
        <v>482</v>
      </c>
    </row>
    <row r="392" spans="1:16" ht="15.75" customHeight="1" x14ac:dyDescent="0.25">
      <c r="A392" s="48">
        <v>384</v>
      </c>
      <c r="B392" s="90" t="s">
        <v>762</v>
      </c>
      <c r="C392" s="90" t="s">
        <v>763</v>
      </c>
      <c r="D392" s="48" t="s">
        <v>29</v>
      </c>
      <c r="E392" s="70" t="s">
        <v>719</v>
      </c>
      <c r="F392" s="81" t="s">
        <v>1576</v>
      </c>
      <c r="G392" s="48" t="s">
        <v>27</v>
      </c>
      <c r="H392" s="71">
        <v>41488</v>
      </c>
      <c r="I392" s="48" t="s">
        <v>28</v>
      </c>
      <c r="J392" s="72">
        <v>36764.230000000003</v>
      </c>
      <c r="K392" s="73">
        <f t="shared" si="31"/>
        <v>1055.133401</v>
      </c>
      <c r="L392" s="73">
        <v>0</v>
      </c>
      <c r="M392" s="73">
        <f t="shared" si="33"/>
        <v>1117.6325920000002</v>
      </c>
      <c r="N392" s="118">
        <v>20009.38</v>
      </c>
      <c r="O392" s="73">
        <f t="shared" si="32"/>
        <v>14582.084007000001</v>
      </c>
      <c r="P392" s="31">
        <v>494</v>
      </c>
    </row>
    <row r="393" spans="1:16" ht="15.75" customHeight="1" x14ac:dyDescent="0.25">
      <c r="A393" s="48">
        <v>385</v>
      </c>
      <c r="B393" s="90" t="s">
        <v>764</v>
      </c>
      <c r="C393" s="90" t="s">
        <v>765</v>
      </c>
      <c r="D393" s="48" t="s">
        <v>29</v>
      </c>
      <c r="E393" s="70" t="s">
        <v>719</v>
      </c>
      <c r="F393" s="81" t="s">
        <v>1576</v>
      </c>
      <c r="G393" s="48" t="s">
        <v>27</v>
      </c>
      <c r="H393" s="71">
        <v>43010</v>
      </c>
      <c r="I393" s="48" t="s">
        <v>28</v>
      </c>
      <c r="J393" s="72">
        <v>36764.230000000003</v>
      </c>
      <c r="K393" s="73">
        <f t="shared" si="31"/>
        <v>1055.133401</v>
      </c>
      <c r="L393" s="73">
        <v>0</v>
      </c>
      <c r="M393" s="73">
        <f t="shared" si="33"/>
        <v>1117.6325920000002</v>
      </c>
      <c r="N393" s="73">
        <v>17338.88</v>
      </c>
      <c r="O393" s="73">
        <f t="shared" si="32"/>
        <v>17252.584007000001</v>
      </c>
      <c r="P393" s="31">
        <v>545</v>
      </c>
    </row>
    <row r="394" spans="1:16" ht="15.75" customHeight="1" x14ac:dyDescent="0.25">
      <c r="A394" s="48">
        <v>386</v>
      </c>
      <c r="B394" s="90" t="s">
        <v>766</v>
      </c>
      <c r="C394" s="90" t="s">
        <v>767</v>
      </c>
      <c r="D394" s="48" t="s">
        <v>29</v>
      </c>
      <c r="E394" s="70" t="s">
        <v>719</v>
      </c>
      <c r="F394" s="81" t="s">
        <v>1576</v>
      </c>
      <c r="G394" s="48" t="s">
        <v>27</v>
      </c>
      <c r="H394" s="71">
        <v>43283</v>
      </c>
      <c r="I394" s="48" t="s">
        <v>28</v>
      </c>
      <c r="J394" s="72">
        <v>36764.230000000003</v>
      </c>
      <c r="K394" s="73">
        <f t="shared" si="31"/>
        <v>1055.133401</v>
      </c>
      <c r="L394" s="73">
        <v>0</v>
      </c>
      <c r="M394" s="73">
        <f t="shared" si="33"/>
        <v>1117.6325920000002</v>
      </c>
      <c r="N394" s="73">
        <v>19024.25</v>
      </c>
      <c r="O394" s="73">
        <f t="shared" si="32"/>
        <v>15567.214007000002</v>
      </c>
      <c r="P394" s="31">
        <v>555</v>
      </c>
    </row>
    <row r="395" spans="1:16" ht="15.75" customHeight="1" x14ac:dyDescent="0.25">
      <c r="A395" s="48">
        <v>387</v>
      </c>
      <c r="B395" s="90" t="s">
        <v>768</v>
      </c>
      <c r="C395" s="90" t="s">
        <v>769</v>
      </c>
      <c r="D395" s="48" t="s">
        <v>29</v>
      </c>
      <c r="E395" s="70" t="s">
        <v>719</v>
      </c>
      <c r="F395" s="81" t="s">
        <v>1576</v>
      </c>
      <c r="G395" s="48" t="s">
        <v>27</v>
      </c>
      <c r="H395" s="71">
        <v>43283</v>
      </c>
      <c r="I395" s="48" t="s">
        <v>28</v>
      </c>
      <c r="J395" s="72">
        <v>36764.230000000003</v>
      </c>
      <c r="K395" s="73">
        <f t="shared" si="31"/>
        <v>1055.133401</v>
      </c>
      <c r="L395" s="73">
        <v>0</v>
      </c>
      <c r="M395" s="73">
        <f t="shared" si="33"/>
        <v>1117.6325920000002</v>
      </c>
      <c r="N395" s="73">
        <v>1131.68</v>
      </c>
      <c r="O395" s="73">
        <f t="shared" si="32"/>
        <v>33459.784007000002</v>
      </c>
      <c r="P395" s="31">
        <v>556</v>
      </c>
    </row>
    <row r="396" spans="1:16" ht="15.75" customHeight="1" x14ac:dyDescent="0.25">
      <c r="A396" s="48">
        <v>388</v>
      </c>
      <c r="B396" s="90" t="s">
        <v>770</v>
      </c>
      <c r="C396" s="90" t="s">
        <v>771</v>
      </c>
      <c r="D396" s="48" t="s">
        <v>29</v>
      </c>
      <c r="E396" s="70" t="s">
        <v>719</v>
      </c>
      <c r="F396" s="81" t="s">
        <v>1576</v>
      </c>
      <c r="G396" s="48" t="s">
        <v>27</v>
      </c>
      <c r="H396" s="71">
        <v>43283</v>
      </c>
      <c r="I396" s="48" t="s">
        <v>28</v>
      </c>
      <c r="J396" s="72">
        <v>36764.230000000003</v>
      </c>
      <c r="K396" s="73">
        <f t="shared" si="31"/>
        <v>1055.133401</v>
      </c>
      <c r="L396" s="73">
        <v>0</v>
      </c>
      <c r="M396" s="73">
        <f t="shared" si="33"/>
        <v>1117.6325920000002</v>
      </c>
      <c r="N396" s="73">
        <v>400</v>
      </c>
      <c r="O396" s="73">
        <f t="shared" si="32"/>
        <v>34191.464007000002</v>
      </c>
      <c r="P396" s="31">
        <v>563</v>
      </c>
    </row>
    <row r="397" spans="1:16" ht="15.75" customHeight="1" x14ac:dyDescent="0.25">
      <c r="A397" s="48">
        <v>389</v>
      </c>
      <c r="B397" s="90" t="s">
        <v>772</v>
      </c>
      <c r="C397" s="90" t="s">
        <v>773</v>
      </c>
      <c r="D397" s="48" t="s">
        <v>29</v>
      </c>
      <c r="E397" s="70" t="s">
        <v>719</v>
      </c>
      <c r="F397" s="81" t="s">
        <v>1576</v>
      </c>
      <c r="G397" s="48" t="s">
        <v>27</v>
      </c>
      <c r="H397" s="71">
        <v>43313</v>
      </c>
      <c r="I397" s="48" t="s">
        <v>28</v>
      </c>
      <c r="J397" s="72">
        <v>36764.230000000003</v>
      </c>
      <c r="K397" s="73">
        <f t="shared" si="31"/>
        <v>1055.133401</v>
      </c>
      <c r="L397" s="73">
        <v>0</v>
      </c>
      <c r="M397" s="73">
        <f t="shared" si="33"/>
        <v>1117.6325920000002</v>
      </c>
      <c r="N397" s="73">
        <v>16619.64</v>
      </c>
      <c r="O397" s="73">
        <f t="shared" si="32"/>
        <v>17971.824007000003</v>
      </c>
      <c r="P397" s="31">
        <v>568</v>
      </c>
    </row>
    <row r="398" spans="1:16" ht="15.75" customHeight="1" x14ac:dyDescent="0.25">
      <c r="A398" s="48">
        <v>390</v>
      </c>
      <c r="B398" s="90" t="s">
        <v>774</v>
      </c>
      <c r="C398" s="90" t="s">
        <v>775</v>
      </c>
      <c r="D398" s="48" t="s">
        <v>29</v>
      </c>
      <c r="E398" s="70" t="s">
        <v>719</v>
      </c>
      <c r="F398" s="81" t="s">
        <v>1576</v>
      </c>
      <c r="G398" s="48" t="s">
        <v>27</v>
      </c>
      <c r="H398" s="71">
        <v>43313</v>
      </c>
      <c r="I398" s="48" t="s">
        <v>28</v>
      </c>
      <c r="J398" s="72">
        <v>36764.230000000003</v>
      </c>
      <c r="K398" s="73">
        <f t="shared" si="31"/>
        <v>1055.133401</v>
      </c>
      <c r="L398" s="73">
        <v>0</v>
      </c>
      <c r="M398" s="73">
        <f t="shared" si="33"/>
        <v>1117.6325920000002</v>
      </c>
      <c r="N398" s="73">
        <v>0</v>
      </c>
      <c r="O398" s="73">
        <f t="shared" si="32"/>
        <v>34591.464007000002</v>
      </c>
      <c r="P398" s="31">
        <v>570</v>
      </c>
    </row>
    <row r="399" spans="1:16" ht="15.75" customHeight="1" x14ac:dyDescent="0.25">
      <c r="A399" s="48">
        <v>391</v>
      </c>
      <c r="B399" s="90" t="s">
        <v>776</v>
      </c>
      <c r="C399" s="90" t="s">
        <v>777</v>
      </c>
      <c r="D399" s="48" t="s">
        <v>26</v>
      </c>
      <c r="E399" s="70" t="s">
        <v>719</v>
      </c>
      <c r="F399" s="81" t="s">
        <v>1576</v>
      </c>
      <c r="G399" s="48" t="s">
        <v>27</v>
      </c>
      <c r="H399" s="71">
        <v>43770</v>
      </c>
      <c r="I399" s="48" t="s">
        <v>28</v>
      </c>
      <c r="J399" s="72">
        <v>36764.230000000003</v>
      </c>
      <c r="K399" s="73">
        <f t="shared" si="31"/>
        <v>1055.133401</v>
      </c>
      <c r="L399" s="73">
        <v>0</v>
      </c>
      <c r="M399" s="73">
        <f t="shared" si="33"/>
        <v>1117.6325920000002</v>
      </c>
      <c r="N399" s="73">
        <v>19043.53</v>
      </c>
      <c r="O399" s="73">
        <f t="shared" si="32"/>
        <v>15547.934007000003</v>
      </c>
      <c r="P399" s="31">
        <v>609</v>
      </c>
    </row>
    <row r="400" spans="1:16" ht="15.75" customHeight="1" x14ac:dyDescent="0.25">
      <c r="A400" s="48">
        <v>392</v>
      </c>
      <c r="B400" s="90" t="s">
        <v>778</v>
      </c>
      <c r="C400" s="90" t="s">
        <v>779</v>
      </c>
      <c r="D400" s="48" t="s">
        <v>29</v>
      </c>
      <c r="E400" s="79" t="s">
        <v>719</v>
      </c>
      <c r="F400" s="81" t="s">
        <v>1576</v>
      </c>
      <c r="G400" s="48" t="s">
        <v>27</v>
      </c>
      <c r="H400" s="71">
        <v>43497</v>
      </c>
      <c r="I400" s="48" t="s">
        <v>28</v>
      </c>
      <c r="J400" s="72">
        <v>36764.230000000003</v>
      </c>
      <c r="K400" s="73">
        <f t="shared" si="31"/>
        <v>1055.133401</v>
      </c>
      <c r="L400" s="73">
        <v>0</v>
      </c>
      <c r="M400" s="73">
        <f t="shared" si="33"/>
        <v>1117.6325920000002</v>
      </c>
      <c r="N400" s="73">
        <v>18058.22</v>
      </c>
      <c r="O400" s="73">
        <f t="shared" si="32"/>
        <v>16533.244007000001</v>
      </c>
      <c r="P400" s="31">
        <v>626</v>
      </c>
    </row>
    <row r="401" spans="1:16" ht="15.75" customHeight="1" x14ac:dyDescent="0.25">
      <c r="A401" s="48">
        <v>393</v>
      </c>
      <c r="B401" s="90" t="s">
        <v>780</v>
      </c>
      <c r="C401" s="90" t="s">
        <v>781</v>
      </c>
      <c r="D401" s="48" t="s">
        <v>26</v>
      </c>
      <c r="E401" s="70" t="s">
        <v>719</v>
      </c>
      <c r="F401" s="81" t="s">
        <v>1576</v>
      </c>
      <c r="G401" s="48" t="s">
        <v>27</v>
      </c>
      <c r="H401" s="71">
        <v>44440</v>
      </c>
      <c r="I401" s="48" t="s">
        <v>28</v>
      </c>
      <c r="J401" s="72">
        <v>34957.78</v>
      </c>
      <c r="K401" s="73">
        <f t="shared" si="31"/>
        <v>1003.288286</v>
      </c>
      <c r="L401" s="73">
        <v>0</v>
      </c>
      <c r="M401" s="73">
        <f t="shared" si="33"/>
        <v>1062.716512</v>
      </c>
      <c r="N401" s="73">
        <v>17830.97</v>
      </c>
      <c r="O401" s="73">
        <f t="shared" si="32"/>
        <v>15060.805201999996</v>
      </c>
      <c r="P401" s="31">
        <v>189</v>
      </c>
    </row>
    <row r="402" spans="1:16" ht="15.75" customHeight="1" x14ac:dyDescent="0.25">
      <c r="A402" s="48">
        <v>394</v>
      </c>
      <c r="B402" s="90" t="s">
        <v>782</v>
      </c>
      <c r="C402" s="90" t="s">
        <v>783</v>
      </c>
      <c r="D402" s="48" t="s">
        <v>26</v>
      </c>
      <c r="E402" s="70" t="s">
        <v>719</v>
      </c>
      <c r="F402" s="81" t="s">
        <v>1576</v>
      </c>
      <c r="G402" s="48" t="s">
        <v>27</v>
      </c>
      <c r="H402" s="71">
        <v>44440</v>
      </c>
      <c r="I402" s="48" t="s">
        <v>28</v>
      </c>
      <c r="J402" s="72">
        <v>34957.78</v>
      </c>
      <c r="K402" s="73">
        <f t="shared" si="31"/>
        <v>1003.288286</v>
      </c>
      <c r="L402" s="73">
        <v>0</v>
      </c>
      <c r="M402" s="73">
        <f t="shared" si="33"/>
        <v>1062.716512</v>
      </c>
      <c r="N402" s="73">
        <v>0</v>
      </c>
      <c r="O402" s="73">
        <f t="shared" si="32"/>
        <v>32891.775201999997</v>
      </c>
      <c r="P402" s="31">
        <v>190</v>
      </c>
    </row>
    <row r="403" spans="1:16" ht="15.75" customHeight="1" x14ac:dyDescent="0.25">
      <c r="A403" s="48">
        <v>395</v>
      </c>
      <c r="B403" s="90" t="s">
        <v>272</v>
      </c>
      <c r="C403" s="90" t="s">
        <v>273</v>
      </c>
      <c r="D403" s="48" t="s">
        <v>26</v>
      </c>
      <c r="E403" s="70" t="s">
        <v>719</v>
      </c>
      <c r="F403" s="81" t="s">
        <v>1576</v>
      </c>
      <c r="G403" s="48" t="s">
        <v>27</v>
      </c>
      <c r="H403" s="71">
        <v>44440</v>
      </c>
      <c r="I403" s="48" t="s">
        <v>28</v>
      </c>
      <c r="J403" s="72">
        <v>14300</v>
      </c>
      <c r="K403" s="73">
        <f t="shared" si="31"/>
        <v>410.41</v>
      </c>
      <c r="L403" s="73">
        <v>0</v>
      </c>
      <c r="M403" s="73">
        <f t="shared" si="33"/>
        <v>434.72</v>
      </c>
      <c r="N403" s="73">
        <v>3129.77</v>
      </c>
      <c r="O403" s="73">
        <f t="shared" si="32"/>
        <v>10325.1</v>
      </c>
      <c r="P403" s="31">
        <v>632</v>
      </c>
    </row>
    <row r="404" spans="1:16" ht="15.75" customHeight="1" x14ac:dyDescent="0.25">
      <c r="A404" s="48">
        <v>396</v>
      </c>
      <c r="B404" s="90" t="s">
        <v>785</v>
      </c>
      <c r="C404" s="90" t="s">
        <v>786</v>
      </c>
      <c r="D404" s="48" t="s">
        <v>26</v>
      </c>
      <c r="E404" s="70" t="s">
        <v>719</v>
      </c>
      <c r="F404" s="81" t="s">
        <v>1576</v>
      </c>
      <c r="G404" s="48" t="s">
        <v>27</v>
      </c>
      <c r="H404" s="71">
        <v>44440</v>
      </c>
      <c r="I404" s="48" t="s">
        <v>28</v>
      </c>
      <c r="J404" s="72">
        <v>34957.78</v>
      </c>
      <c r="K404" s="73">
        <f t="shared" si="31"/>
        <v>1003.288286</v>
      </c>
      <c r="L404" s="73">
        <v>0</v>
      </c>
      <c r="M404" s="73">
        <f t="shared" si="33"/>
        <v>1062.716512</v>
      </c>
      <c r="N404" s="73">
        <v>12166.33</v>
      </c>
      <c r="O404" s="73">
        <f t="shared" si="32"/>
        <v>20725.445201999995</v>
      </c>
      <c r="P404" s="31">
        <v>193</v>
      </c>
    </row>
    <row r="405" spans="1:16" ht="15.75" customHeight="1" x14ac:dyDescent="0.25">
      <c r="A405" s="48">
        <v>397</v>
      </c>
      <c r="B405" s="90" t="s">
        <v>787</v>
      </c>
      <c r="C405" s="90" t="s">
        <v>788</v>
      </c>
      <c r="D405" s="48" t="s">
        <v>26</v>
      </c>
      <c r="E405" s="70" t="s">
        <v>719</v>
      </c>
      <c r="F405" s="81" t="s">
        <v>1576</v>
      </c>
      <c r="G405" s="48" t="s">
        <v>27</v>
      </c>
      <c r="H405" s="71">
        <v>44440</v>
      </c>
      <c r="I405" s="48" t="s">
        <v>28</v>
      </c>
      <c r="J405" s="72">
        <v>34957.78</v>
      </c>
      <c r="K405" s="73">
        <f t="shared" si="31"/>
        <v>1003.288286</v>
      </c>
      <c r="L405" s="73">
        <v>0</v>
      </c>
      <c r="M405" s="73">
        <f t="shared" si="33"/>
        <v>1062.716512</v>
      </c>
      <c r="N405" s="73">
        <v>0</v>
      </c>
      <c r="O405" s="73">
        <f t="shared" si="32"/>
        <v>32891.775201999997</v>
      </c>
      <c r="P405" s="31">
        <v>194</v>
      </c>
    </row>
    <row r="406" spans="1:16" ht="15.75" customHeight="1" x14ac:dyDescent="0.25">
      <c r="A406" s="48">
        <v>398</v>
      </c>
      <c r="B406" s="69" t="s">
        <v>789</v>
      </c>
      <c r="C406" s="69" t="s">
        <v>790</v>
      </c>
      <c r="D406" s="48" t="s">
        <v>29</v>
      </c>
      <c r="E406" s="70" t="s">
        <v>719</v>
      </c>
      <c r="F406" s="81" t="s">
        <v>1576</v>
      </c>
      <c r="G406" s="48" t="s">
        <v>27</v>
      </c>
      <c r="H406" s="71">
        <v>43678</v>
      </c>
      <c r="I406" s="48" t="s">
        <v>28</v>
      </c>
      <c r="J406" s="72">
        <v>36764.230000000003</v>
      </c>
      <c r="K406" s="73">
        <f t="shared" si="31"/>
        <v>1055.133401</v>
      </c>
      <c r="L406" s="73">
        <v>0</v>
      </c>
      <c r="M406" s="73">
        <f t="shared" si="33"/>
        <v>1117.6325920000002</v>
      </c>
      <c r="N406" s="73">
        <v>1148</v>
      </c>
      <c r="O406" s="73">
        <f t="shared" si="32"/>
        <v>33443.464007000002</v>
      </c>
      <c r="P406" s="31">
        <v>183</v>
      </c>
    </row>
    <row r="407" spans="1:16" ht="15.75" customHeight="1" x14ac:dyDescent="0.25">
      <c r="A407" s="48">
        <v>399</v>
      </c>
      <c r="B407" s="90" t="s">
        <v>791</v>
      </c>
      <c r="C407" s="90" t="s">
        <v>792</v>
      </c>
      <c r="D407" s="48" t="s">
        <v>26</v>
      </c>
      <c r="E407" s="70" t="s">
        <v>719</v>
      </c>
      <c r="F407" s="81" t="s">
        <v>1576</v>
      </c>
      <c r="G407" s="48" t="s">
        <v>27</v>
      </c>
      <c r="H407" s="71">
        <v>40533</v>
      </c>
      <c r="I407" s="48" t="s">
        <v>28</v>
      </c>
      <c r="J407" s="72">
        <v>36764.230000000003</v>
      </c>
      <c r="K407" s="73">
        <f t="shared" si="31"/>
        <v>1055.133401</v>
      </c>
      <c r="L407" s="73">
        <v>0</v>
      </c>
      <c r="M407" s="73">
        <f t="shared" si="33"/>
        <v>1117.6325920000002</v>
      </c>
      <c r="N407" s="73">
        <v>8079.38</v>
      </c>
      <c r="O407" s="73">
        <f t="shared" si="32"/>
        <v>26512.084007000001</v>
      </c>
      <c r="P407" s="31">
        <v>359</v>
      </c>
    </row>
    <row r="408" spans="1:16" ht="15.75" customHeight="1" x14ac:dyDescent="0.25">
      <c r="A408" s="48">
        <v>400</v>
      </c>
      <c r="B408" s="90" t="s">
        <v>683</v>
      </c>
      <c r="C408" s="90" t="s">
        <v>793</v>
      </c>
      <c r="D408" s="48" t="s">
        <v>26</v>
      </c>
      <c r="E408" s="70" t="s">
        <v>719</v>
      </c>
      <c r="F408" s="81" t="s">
        <v>1576</v>
      </c>
      <c r="G408" s="48" t="s">
        <v>27</v>
      </c>
      <c r="H408" s="71">
        <v>39539</v>
      </c>
      <c r="I408" s="48" t="s">
        <v>28</v>
      </c>
      <c r="J408" s="72">
        <v>36764.230000000003</v>
      </c>
      <c r="K408" s="73">
        <f t="shared" si="31"/>
        <v>1055.133401</v>
      </c>
      <c r="L408" s="73">
        <v>0</v>
      </c>
      <c r="M408" s="73">
        <f t="shared" si="33"/>
        <v>1117.6325920000002</v>
      </c>
      <c r="N408" s="73">
        <v>0</v>
      </c>
      <c r="O408" s="73">
        <f t="shared" si="32"/>
        <v>34591.464007000002</v>
      </c>
      <c r="P408" s="31">
        <v>422</v>
      </c>
    </row>
    <row r="409" spans="1:16" ht="15.75" customHeight="1" x14ac:dyDescent="0.25">
      <c r="A409" s="48">
        <v>401</v>
      </c>
      <c r="B409" s="90" t="s">
        <v>794</v>
      </c>
      <c r="C409" s="90" t="s">
        <v>795</v>
      </c>
      <c r="D409" s="48" t="s">
        <v>26</v>
      </c>
      <c r="E409" s="70" t="s">
        <v>719</v>
      </c>
      <c r="F409" s="81" t="s">
        <v>1576</v>
      </c>
      <c r="G409" s="48" t="s">
        <v>27</v>
      </c>
      <c r="H409" s="71">
        <v>39539</v>
      </c>
      <c r="I409" s="48" t="s">
        <v>28</v>
      </c>
      <c r="J409" s="72">
        <v>36764.230000000003</v>
      </c>
      <c r="K409" s="73">
        <f t="shared" si="31"/>
        <v>1055.133401</v>
      </c>
      <c r="L409" s="73">
        <v>0</v>
      </c>
      <c r="M409" s="73">
        <f t="shared" si="33"/>
        <v>1117.6325920000002</v>
      </c>
      <c r="N409" s="73">
        <v>0</v>
      </c>
      <c r="O409" s="73">
        <f t="shared" si="32"/>
        <v>34591.464007000002</v>
      </c>
      <c r="P409" s="31">
        <v>423</v>
      </c>
    </row>
    <row r="410" spans="1:16" ht="15.75" customHeight="1" x14ac:dyDescent="0.25">
      <c r="A410" s="48">
        <v>402</v>
      </c>
      <c r="B410" s="90" t="s">
        <v>796</v>
      </c>
      <c r="C410" s="90" t="s">
        <v>797</v>
      </c>
      <c r="D410" s="48" t="s">
        <v>26</v>
      </c>
      <c r="E410" s="70" t="s">
        <v>719</v>
      </c>
      <c r="F410" s="81" t="s">
        <v>1576</v>
      </c>
      <c r="G410" s="48" t="s">
        <v>27</v>
      </c>
      <c r="H410" s="71">
        <v>41456</v>
      </c>
      <c r="I410" s="48" t="s">
        <v>28</v>
      </c>
      <c r="J410" s="72">
        <v>36764.230000000003</v>
      </c>
      <c r="K410" s="73">
        <f t="shared" si="31"/>
        <v>1055.133401</v>
      </c>
      <c r="L410" s="73">
        <v>0</v>
      </c>
      <c r="M410" s="73">
        <f t="shared" si="33"/>
        <v>1117.6325920000002</v>
      </c>
      <c r="N410" s="73">
        <v>19133.5</v>
      </c>
      <c r="O410" s="73">
        <f t="shared" si="32"/>
        <v>15457.964007000002</v>
      </c>
      <c r="P410" s="31">
        <v>487</v>
      </c>
    </row>
    <row r="411" spans="1:16" ht="15.75" customHeight="1" x14ac:dyDescent="0.25">
      <c r="A411" s="48">
        <v>403</v>
      </c>
      <c r="B411" s="90" t="s">
        <v>798</v>
      </c>
      <c r="C411" s="90" t="s">
        <v>799</v>
      </c>
      <c r="D411" s="48" t="s">
        <v>26</v>
      </c>
      <c r="E411" s="70" t="s">
        <v>719</v>
      </c>
      <c r="F411" s="81" t="s">
        <v>1576</v>
      </c>
      <c r="G411" s="48" t="s">
        <v>27</v>
      </c>
      <c r="H411" s="71">
        <v>42157</v>
      </c>
      <c r="I411" s="48" t="s">
        <v>28</v>
      </c>
      <c r="J411" s="72">
        <v>36764.230000000003</v>
      </c>
      <c r="K411" s="73">
        <f t="shared" si="31"/>
        <v>1055.133401</v>
      </c>
      <c r="L411" s="73">
        <v>0</v>
      </c>
      <c r="M411" s="73">
        <f t="shared" si="33"/>
        <v>1117.6325920000002</v>
      </c>
      <c r="N411" s="73"/>
      <c r="O411" s="73">
        <f t="shared" si="32"/>
        <v>34591.464007000002</v>
      </c>
      <c r="P411" s="31">
        <v>513</v>
      </c>
    </row>
    <row r="412" spans="1:16" ht="15.75" customHeight="1" x14ac:dyDescent="0.25">
      <c r="A412" s="48">
        <v>404</v>
      </c>
      <c r="B412" s="90" t="s">
        <v>800</v>
      </c>
      <c r="C412" s="90" t="s">
        <v>801</v>
      </c>
      <c r="D412" s="48" t="s">
        <v>26</v>
      </c>
      <c r="E412" s="70" t="s">
        <v>1687</v>
      </c>
      <c r="F412" s="81" t="s">
        <v>1576</v>
      </c>
      <c r="G412" s="48" t="s">
        <v>27</v>
      </c>
      <c r="H412" s="71">
        <v>42646</v>
      </c>
      <c r="I412" s="48" t="s">
        <v>28</v>
      </c>
      <c r="J412" s="72">
        <v>36764.230000000003</v>
      </c>
      <c r="K412" s="73">
        <f t="shared" si="31"/>
        <v>1055.133401</v>
      </c>
      <c r="L412" s="73">
        <v>0</v>
      </c>
      <c r="M412" s="73">
        <f t="shared" si="33"/>
        <v>1117.6325920000002</v>
      </c>
      <c r="N412" s="73">
        <v>400</v>
      </c>
      <c r="O412" s="73">
        <f t="shared" si="32"/>
        <v>34191.464007000002</v>
      </c>
      <c r="P412" s="31">
        <v>534</v>
      </c>
    </row>
    <row r="413" spans="1:16" ht="15.75" customHeight="1" x14ac:dyDescent="0.25">
      <c r="A413" s="48">
        <v>405</v>
      </c>
      <c r="B413" s="90" t="s">
        <v>802</v>
      </c>
      <c r="C413" s="90" t="s">
        <v>803</v>
      </c>
      <c r="D413" s="48" t="s">
        <v>26</v>
      </c>
      <c r="E413" s="70" t="s">
        <v>719</v>
      </c>
      <c r="F413" s="81" t="s">
        <v>1576</v>
      </c>
      <c r="G413" s="48" t="s">
        <v>27</v>
      </c>
      <c r="H413" s="71">
        <v>43010</v>
      </c>
      <c r="I413" s="48" t="s">
        <v>28</v>
      </c>
      <c r="J413" s="72">
        <v>36764.230000000003</v>
      </c>
      <c r="K413" s="73">
        <f t="shared" si="31"/>
        <v>1055.133401</v>
      </c>
      <c r="L413" s="73">
        <v>0</v>
      </c>
      <c r="M413" s="73">
        <f t="shared" si="33"/>
        <v>1117.6325920000002</v>
      </c>
      <c r="N413" s="73">
        <v>19545.89</v>
      </c>
      <c r="O413" s="73">
        <f t="shared" si="32"/>
        <v>15045.574007000003</v>
      </c>
      <c r="P413" s="31">
        <v>546</v>
      </c>
    </row>
    <row r="414" spans="1:16" ht="15.75" customHeight="1" x14ac:dyDescent="0.25">
      <c r="A414" s="48">
        <v>406</v>
      </c>
      <c r="B414" s="90" t="s">
        <v>804</v>
      </c>
      <c r="C414" s="90" t="s">
        <v>805</v>
      </c>
      <c r="D414" s="48" t="s">
        <v>26</v>
      </c>
      <c r="E414" s="70" t="s">
        <v>719</v>
      </c>
      <c r="F414" s="81" t="s">
        <v>1576</v>
      </c>
      <c r="G414" s="48" t="s">
        <v>27</v>
      </c>
      <c r="H414" s="71">
        <v>43313</v>
      </c>
      <c r="I414" s="48" t="s">
        <v>28</v>
      </c>
      <c r="J414" s="72">
        <v>36764.230000000003</v>
      </c>
      <c r="K414" s="73">
        <f t="shared" si="31"/>
        <v>1055.133401</v>
      </c>
      <c r="L414" s="73">
        <v>0</v>
      </c>
      <c r="M414" s="73">
        <f t="shared" si="33"/>
        <v>1117.6325920000002</v>
      </c>
      <c r="N414" s="73">
        <v>0</v>
      </c>
      <c r="O414" s="73">
        <f t="shared" si="32"/>
        <v>34591.464007000002</v>
      </c>
      <c r="P414" s="31">
        <v>581</v>
      </c>
    </row>
    <row r="415" spans="1:16" ht="15.75" customHeight="1" x14ac:dyDescent="0.25">
      <c r="A415" s="48">
        <v>407</v>
      </c>
      <c r="B415" s="90" t="s">
        <v>806</v>
      </c>
      <c r="C415" s="90" t="s">
        <v>807</v>
      </c>
      <c r="D415" s="48" t="s">
        <v>26</v>
      </c>
      <c r="E415" s="70" t="s">
        <v>719</v>
      </c>
      <c r="F415" s="81" t="s">
        <v>1576</v>
      </c>
      <c r="G415" s="48" t="s">
        <v>27</v>
      </c>
      <c r="H415" s="71">
        <v>43647</v>
      </c>
      <c r="I415" s="48" t="s">
        <v>28</v>
      </c>
      <c r="J415" s="72">
        <v>36764.230000000003</v>
      </c>
      <c r="K415" s="73">
        <f t="shared" si="31"/>
        <v>1055.133401</v>
      </c>
      <c r="L415" s="73">
        <v>0</v>
      </c>
      <c r="M415" s="73">
        <f t="shared" si="33"/>
        <v>1117.6325920000002</v>
      </c>
      <c r="N415" s="73">
        <v>23523.94</v>
      </c>
      <c r="O415" s="73">
        <f t="shared" si="32"/>
        <v>11067.524007000004</v>
      </c>
      <c r="P415" s="31">
        <v>590</v>
      </c>
    </row>
    <row r="416" spans="1:16" ht="15.75" customHeight="1" x14ac:dyDescent="0.25">
      <c r="A416" s="48">
        <v>408</v>
      </c>
      <c r="B416" s="90" t="s">
        <v>808</v>
      </c>
      <c r="C416" s="90" t="s">
        <v>809</v>
      </c>
      <c r="D416" s="48" t="s">
        <v>26</v>
      </c>
      <c r="E416" s="70" t="s">
        <v>719</v>
      </c>
      <c r="F416" s="81" t="s">
        <v>1576</v>
      </c>
      <c r="G416" s="48" t="s">
        <v>27</v>
      </c>
      <c r="H416" s="71">
        <v>43983</v>
      </c>
      <c r="I416" s="48" t="s">
        <v>28</v>
      </c>
      <c r="J416" s="72">
        <v>30580.55</v>
      </c>
      <c r="K416" s="73">
        <f t="shared" si="31"/>
        <v>877.66178500000001</v>
      </c>
      <c r="L416" s="73">
        <v>0</v>
      </c>
      <c r="M416" s="73">
        <f t="shared" si="33"/>
        <v>929.64872000000003</v>
      </c>
      <c r="N416" s="73">
        <v>18771.599999999999</v>
      </c>
      <c r="O416" s="73">
        <f t="shared" si="32"/>
        <v>10001.639494999999</v>
      </c>
      <c r="P416" s="31">
        <v>630</v>
      </c>
    </row>
    <row r="417" spans="1:16" ht="15.75" customHeight="1" x14ac:dyDescent="0.25">
      <c r="A417" s="48">
        <v>409</v>
      </c>
      <c r="B417" s="90" t="s">
        <v>810</v>
      </c>
      <c r="C417" s="90" t="s">
        <v>811</v>
      </c>
      <c r="D417" s="48" t="s">
        <v>29</v>
      </c>
      <c r="E417" s="70" t="s">
        <v>812</v>
      </c>
      <c r="F417" s="81" t="s">
        <v>1576</v>
      </c>
      <c r="G417" s="48" t="s">
        <v>27</v>
      </c>
      <c r="H417" s="71">
        <v>42219</v>
      </c>
      <c r="I417" s="48" t="s">
        <v>28</v>
      </c>
      <c r="J417" s="72">
        <v>49170.55</v>
      </c>
      <c r="K417" s="73">
        <f t="shared" si="31"/>
        <v>1411.1947850000001</v>
      </c>
      <c r="L417" s="74">
        <v>1479.62</v>
      </c>
      <c r="M417" s="73">
        <f t="shared" si="33"/>
        <v>1494.7847200000001</v>
      </c>
      <c r="N417" s="73">
        <v>1715.46</v>
      </c>
      <c r="O417" s="73">
        <f t="shared" si="32"/>
        <v>43069.490494999998</v>
      </c>
      <c r="P417" s="31">
        <v>514</v>
      </c>
    </row>
    <row r="418" spans="1:16" ht="15.75" customHeight="1" x14ac:dyDescent="0.25">
      <c r="A418" s="48">
        <v>410</v>
      </c>
      <c r="B418" s="90" t="s">
        <v>813</v>
      </c>
      <c r="C418" s="90" t="s">
        <v>814</v>
      </c>
      <c r="D418" s="48" t="s">
        <v>26</v>
      </c>
      <c r="E418" s="70" t="s">
        <v>815</v>
      </c>
      <c r="F418" s="81" t="s">
        <v>1576</v>
      </c>
      <c r="G418" s="48" t="s">
        <v>27</v>
      </c>
      <c r="H418" s="71">
        <v>41456</v>
      </c>
      <c r="I418" s="48" t="s">
        <v>28</v>
      </c>
      <c r="J418" s="72">
        <v>49170.55</v>
      </c>
      <c r="K418" s="73">
        <f t="shared" si="31"/>
        <v>1411.1947850000001</v>
      </c>
      <c r="L418" s="74">
        <v>1736.94</v>
      </c>
      <c r="M418" s="73">
        <f t="shared" si="33"/>
        <v>1494.7847200000001</v>
      </c>
      <c r="N418" s="73">
        <v>37631.25</v>
      </c>
      <c r="O418" s="73">
        <f t="shared" si="32"/>
        <v>6896.3804949999976</v>
      </c>
      <c r="P418" s="31">
        <v>488</v>
      </c>
    </row>
    <row r="419" spans="1:16" ht="15.75" customHeight="1" x14ac:dyDescent="0.25">
      <c r="A419" s="48">
        <v>411</v>
      </c>
      <c r="B419" s="69" t="s">
        <v>322</v>
      </c>
      <c r="C419" s="69" t="s">
        <v>323</v>
      </c>
      <c r="D419" s="48" t="s">
        <v>29</v>
      </c>
      <c r="E419" s="70" t="s">
        <v>1781</v>
      </c>
      <c r="F419" s="81" t="s">
        <v>1576</v>
      </c>
      <c r="G419" s="48" t="s">
        <v>27</v>
      </c>
      <c r="H419" s="71">
        <v>39945</v>
      </c>
      <c r="I419" s="48" t="s">
        <v>28</v>
      </c>
      <c r="J419" s="72">
        <v>36764.230000000003</v>
      </c>
      <c r="K419" s="73">
        <f t="shared" si="31"/>
        <v>1055.133401</v>
      </c>
      <c r="L419" s="73">
        <v>0</v>
      </c>
      <c r="M419" s="73">
        <f t="shared" si="33"/>
        <v>1117.6325920000002</v>
      </c>
      <c r="N419" s="73">
        <v>21182.04</v>
      </c>
      <c r="O419" s="73">
        <f t="shared" si="32"/>
        <v>13409.424007000001</v>
      </c>
      <c r="P419" s="31">
        <v>374</v>
      </c>
    </row>
    <row r="420" spans="1:16" ht="15.75" customHeight="1" x14ac:dyDescent="0.25">
      <c r="A420" s="48">
        <v>412</v>
      </c>
      <c r="B420" s="75" t="s">
        <v>1761</v>
      </c>
      <c r="C420" s="74" t="s">
        <v>1762</v>
      </c>
      <c r="D420" s="31" t="s">
        <v>29</v>
      </c>
      <c r="E420" s="76" t="s">
        <v>1763</v>
      </c>
      <c r="F420" s="119" t="s">
        <v>1576</v>
      </c>
      <c r="G420" s="31" t="s">
        <v>1753</v>
      </c>
      <c r="H420" s="51">
        <v>45536</v>
      </c>
      <c r="I420" s="51">
        <v>45352</v>
      </c>
      <c r="J420" s="72">
        <v>44880.55</v>
      </c>
      <c r="K420" s="73">
        <f t="shared" si="31"/>
        <v>1288.0717850000001</v>
      </c>
      <c r="L420" s="74">
        <v>1131.47</v>
      </c>
      <c r="M420" s="73">
        <f t="shared" si="33"/>
        <v>1364.3687200000002</v>
      </c>
      <c r="N420" s="73">
        <v>0</v>
      </c>
      <c r="O420" s="73">
        <f t="shared" si="32"/>
        <v>41096.639495000003</v>
      </c>
      <c r="P420" s="31">
        <v>26</v>
      </c>
    </row>
    <row r="421" spans="1:16" ht="15.75" customHeight="1" x14ac:dyDescent="0.25">
      <c r="A421" s="48">
        <v>413</v>
      </c>
      <c r="B421" s="69" t="s">
        <v>1124</v>
      </c>
      <c r="C421" s="69" t="s">
        <v>1125</v>
      </c>
      <c r="D421" s="48" t="s">
        <v>26</v>
      </c>
      <c r="E421" s="70" t="s">
        <v>1764</v>
      </c>
      <c r="F421" s="120" t="s">
        <v>1722</v>
      </c>
      <c r="G421" s="31" t="s">
        <v>1753</v>
      </c>
      <c r="H421" s="71">
        <v>39878</v>
      </c>
      <c r="I421" s="48" t="s">
        <v>28</v>
      </c>
      <c r="J421" s="72">
        <v>110000</v>
      </c>
      <c r="K421" s="73">
        <f t="shared" si="31"/>
        <v>3157</v>
      </c>
      <c r="L421" s="74">
        <v>12742.23</v>
      </c>
      <c r="M421" s="73">
        <f t="shared" si="33"/>
        <v>3344</v>
      </c>
      <c r="N421" s="73">
        <v>6861.84</v>
      </c>
      <c r="O421" s="73">
        <f t="shared" si="32"/>
        <v>83894.930000000008</v>
      </c>
      <c r="P421" s="31">
        <v>94</v>
      </c>
    </row>
    <row r="422" spans="1:16" ht="15.75" customHeight="1" x14ac:dyDescent="0.25">
      <c r="A422" s="48">
        <v>414</v>
      </c>
      <c r="B422" s="69" t="s">
        <v>816</v>
      </c>
      <c r="C422" s="69" t="s">
        <v>817</v>
      </c>
      <c r="D422" s="48" t="s">
        <v>29</v>
      </c>
      <c r="E422" s="70" t="s">
        <v>1688</v>
      </c>
      <c r="F422" s="81" t="s">
        <v>1546</v>
      </c>
      <c r="G422" s="48" t="s">
        <v>27</v>
      </c>
      <c r="H422" s="71">
        <v>43283</v>
      </c>
      <c r="I422" s="48" t="s">
        <v>28</v>
      </c>
      <c r="J422" s="72">
        <v>30000</v>
      </c>
      <c r="K422" s="73">
        <f t="shared" si="31"/>
        <v>861</v>
      </c>
      <c r="L422" s="73">
        <v>0</v>
      </c>
      <c r="M422" s="73">
        <f t="shared" si="33"/>
        <v>912</v>
      </c>
      <c r="N422" s="73">
        <v>0</v>
      </c>
      <c r="O422" s="73">
        <f t="shared" si="32"/>
        <v>28227</v>
      </c>
      <c r="P422" s="31">
        <v>554</v>
      </c>
    </row>
    <row r="423" spans="1:16" s="67" customFormat="1" ht="15.75" customHeight="1" x14ac:dyDescent="0.25">
      <c r="A423" s="48">
        <v>415</v>
      </c>
      <c r="B423" s="111" t="s">
        <v>1849</v>
      </c>
      <c r="C423" s="132" t="s">
        <v>1850</v>
      </c>
      <c r="D423" s="138" t="s">
        <v>29</v>
      </c>
      <c r="E423" s="135" t="s">
        <v>1851</v>
      </c>
      <c r="F423" s="109" t="s">
        <v>1852</v>
      </c>
      <c r="G423" s="92" t="s">
        <v>1842</v>
      </c>
      <c r="H423" s="121">
        <v>45748</v>
      </c>
      <c r="I423" s="92" t="s">
        <v>28</v>
      </c>
      <c r="J423" s="110">
        <v>45349.59</v>
      </c>
      <c r="K423" s="73">
        <f>+J423*2.87%</f>
        <v>1301.5332329999999</v>
      </c>
      <c r="L423" s="139">
        <v>1197.6600000000001</v>
      </c>
      <c r="M423" s="73">
        <f t="shared" si="33"/>
        <v>1378.627536</v>
      </c>
      <c r="N423" s="73">
        <v>0</v>
      </c>
      <c r="O423" s="73">
        <f t="shared" si="32"/>
        <v>41471.769230999991</v>
      </c>
      <c r="P423" s="31">
        <v>275</v>
      </c>
    </row>
    <row r="424" spans="1:16" s="67" customFormat="1" ht="15.75" customHeight="1" x14ac:dyDescent="0.25">
      <c r="A424" s="48">
        <v>416</v>
      </c>
      <c r="B424" s="111" t="s">
        <v>1853</v>
      </c>
      <c r="C424" s="132" t="s">
        <v>1854</v>
      </c>
      <c r="D424" s="138" t="s">
        <v>29</v>
      </c>
      <c r="E424" s="135" t="s">
        <v>1851</v>
      </c>
      <c r="F424" s="109" t="s">
        <v>1852</v>
      </c>
      <c r="G424" s="92" t="s">
        <v>1842</v>
      </c>
      <c r="H424" s="121">
        <v>45748</v>
      </c>
      <c r="I424" s="92" t="s">
        <v>28</v>
      </c>
      <c r="J424" s="110">
        <v>45349.59</v>
      </c>
      <c r="K424" s="73">
        <f t="shared" si="31"/>
        <v>1301.5332329999999</v>
      </c>
      <c r="L424" s="139">
        <v>1197.6600000000001</v>
      </c>
      <c r="M424" s="73">
        <f t="shared" si="33"/>
        <v>1378.627536</v>
      </c>
      <c r="N424" s="73">
        <v>0</v>
      </c>
      <c r="O424" s="73">
        <f t="shared" si="32"/>
        <v>41471.769230999991</v>
      </c>
      <c r="P424" s="31">
        <v>276</v>
      </c>
    </row>
    <row r="425" spans="1:16" s="67" customFormat="1" ht="15.75" customHeight="1" x14ac:dyDescent="0.25">
      <c r="A425" s="48">
        <v>417</v>
      </c>
      <c r="B425" s="111" t="s">
        <v>1855</v>
      </c>
      <c r="C425" s="132" t="s">
        <v>1856</v>
      </c>
      <c r="D425" s="138" t="s">
        <v>29</v>
      </c>
      <c r="E425" s="135" t="s">
        <v>1781</v>
      </c>
      <c r="F425" s="109" t="s">
        <v>1852</v>
      </c>
      <c r="G425" s="92" t="s">
        <v>1842</v>
      </c>
      <c r="H425" s="121">
        <v>45748</v>
      </c>
      <c r="I425" s="92" t="s">
        <v>28</v>
      </c>
      <c r="J425" s="110">
        <v>36764.230000000003</v>
      </c>
      <c r="K425" s="73">
        <f t="shared" si="31"/>
        <v>1055.133401</v>
      </c>
      <c r="L425" s="73">
        <v>0</v>
      </c>
      <c r="M425" s="73">
        <f t="shared" si="33"/>
        <v>1117.6325920000002</v>
      </c>
      <c r="N425" s="73">
        <v>0</v>
      </c>
      <c r="O425" s="73">
        <f t="shared" si="32"/>
        <v>34591.464007000002</v>
      </c>
      <c r="P425" s="31">
        <v>277</v>
      </c>
    </row>
    <row r="426" spans="1:16" s="67" customFormat="1" ht="15.75" customHeight="1" x14ac:dyDescent="0.25">
      <c r="A426" s="48">
        <v>418</v>
      </c>
      <c r="B426" s="111" t="s">
        <v>1857</v>
      </c>
      <c r="C426" s="132" t="s">
        <v>1858</v>
      </c>
      <c r="D426" s="138" t="s">
        <v>29</v>
      </c>
      <c r="E426" s="135" t="s">
        <v>1851</v>
      </c>
      <c r="F426" s="109" t="s">
        <v>1852</v>
      </c>
      <c r="G426" s="92" t="s">
        <v>1842</v>
      </c>
      <c r="H426" s="121">
        <v>45748</v>
      </c>
      <c r="I426" s="92" t="s">
        <v>28</v>
      </c>
      <c r="J426" s="110">
        <v>45349.59</v>
      </c>
      <c r="K426" s="73">
        <f t="shared" si="31"/>
        <v>1301.5332329999999</v>
      </c>
      <c r="L426" s="139">
        <v>1197.6600000000001</v>
      </c>
      <c r="M426" s="73">
        <f t="shared" si="33"/>
        <v>1378.627536</v>
      </c>
      <c r="N426" s="73">
        <v>0</v>
      </c>
      <c r="O426" s="73">
        <f t="shared" si="32"/>
        <v>41471.769230999991</v>
      </c>
      <c r="P426" s="31">
        <v>278</v>
      </c>
    </row>
    <row r="427" spans="1:16" ht="15.75" customHeight="1" x14ac:dyDescent="0.25">
      <c r="A427" s="48">
        <v>419</v>
      </c>
      <c r="B427" s="69" t="s">
        <v>818</v>
      </c>
      <c r="C427" s="69" t="s">
        <v>819</v>
      </c>
      <c r="D427" s="48" t="s">
        <v>29</v>
      </c>
      <c r="E427" s="70" t="s">
        <v>820</v>
      </c>
      <c r="F427" s="69" t="s">
        <v>1575</v>
      </c>
      <c r="G427" s="77" t="s">
        <v>31</v>
      </c>
      <c r="H427" s="71">
        <v>39601</v>
      </c>
      <c r="I427" s="71">
        <v>45079</v>
      </c>
      <c r="J427" s="72">
        <v>72930</v>
      </c>
      <c r="K427" s="73">
        <f t="shared" si="31"/>
        <v>2093.0909999999999</v>
      </c>
      <c r="L427" s="74">
        <v>5919.82</v>
      </c>
      <c r="M427" s="80">
        <f t="shared" ref="M427:M458" si="34">+J427*3.04%</f>
        <v>2217.0720000000001</v>
      </c>
      <c r="N427" s="73">
        <v>775</v>
      </c>
      <c r="O427" s="80">
        <f t="shared" ref="O427:O458" si="35">+J427-K427-L427-M427-N427</f>
        <v>61925.017</v>
      </c>
      <c r="P427" s="31">
        <v>29</v>
      </c>
    </row>
    <row r="428" spans="1:16" ht="15.75" customHeight="1" x14ac:dyDescent="0.25">
      <c r="A428" s="48">
        <v>420</v>
      </c>
      <c r="B428" s="69" t="s">
        <v>821</v>
      </c>
      <c r="C428" s="69" t="s">
        <v>822</v>
      </c>
      <c r="D428" s="48" t="s">
        <v>29</v>
      </c>
      <c r="E428" s="70" t="s">
        <v>823</v>
      </c>
      <c r="F428" s="69" t="s">
        <v>1575</v>
      </c>
      <c r="G428" s="77" t="s">
        <v>31</v>
      </c>
      <c r="H428" s="99">
        <v>44256</v>
      </c>
      <c r="I428" s="71">
        <v>45170</v>
      </c>
      <c r="J428" s="72">
        <v>44583.11</v>
      </c>
      <c r="K428" s="73">
        <f t="shared" ref="K428:K458" si="36">+J428*2.87%</f>
        <v>1279.535257</v>
      </c>
      <c r="L428" s="74">
        <v>1089.49</v>
      </c>
      <c r="M428" s="80">
        <f t="shared" si="34"/>
        <v>1355.326544</v>
      </c>
      <c r="N428" s="73">
        <v>0</v>
      </c>
      <c r="O428" s="80">
        <f t="shared" si="35"/>
        <v>40858.758198999996</v>
      </c>
      <c r="P428" s="31">
        <v>168</v>
      </c>
    </row>
    <row r="429" spans="1:16" ht="15.75" customHeight="1" x14ac:dyDescent="0.25">
      <c r="A429" s="48">
        <v>421</v>
      </c>
      <c r="B429" s="69" t="s">
        <v>824</v>
      </c>
      <c r="C429" s="69" t="s">
        <v>825</v>
      </c>
      <c r="D429" s="48" t="s">
        <v>29</v>
      </c>
      <c r="E429" s="70" t="s">
        <v>823</v>
      </c>
      <c r="F429" s="69" t="s">
        <v>1575</v>
      </c>
      <c r="G429" s="77" t="s">
        <v>31</v>
      </c>
      <c r="H429" s="71">
        <v>44682</v>
      </c>
      <c r="I429" s="71">
        <v>45047</v>
      </c>
      <c r="J429" s="72">
        <v>44583</v>
      </c>
      <c r="K429" s="73">
        <f t="shared" si="36"/>
        <v>1279.5320999999999</v>
      </c>
      <c r="L429" s="74">
        <v>1089.47</v>
      </c>
      <c r="M429" s="80">
        <f t="shared" si="34"/>
        <v>1355.3232</v>
      </c>
      <c r="N429" s="73">
        <v>1025</v>
      </c>
      <c r="O429" s="80">
        <f t="shared" si="35"/>
        <v>39833.674700000003</v>
      </c>
      <c r="P429" s="31">
        <v>8</v>
      </c>
    </row>
    <row r="430" spans="1:16" ht="15.75" customHeight="1" x14ac:dyDescent="0.25">
      <c r="A430" s="48">
        <v>422</v>
      </c>
      <c r="B430" s="69" t="s">
        <v>827</v>
      </c>
      <c r="C430" s="69" t="s">
        <v>828</v>
      </c>
      <c r="D430" s="48" t="s">
        <v>29</v>
      </c>
      <c r="E430" s="70" t="s">
        <v>829</v>
      </c>
      <c r="F430" s="69" t="s">
        <v>1575</v>
      </c>
      <c r="G430" s="48" t="s">
        <v>27</v>
      </c>
      <c r="H430" s="71">
        <v>39617</v>
      </c>
      <c r="I430" s="48" t="s">
        <v>28</v>
      </c>
      <c r="J430" s="72">
        <v>57200</v>
      </c>
      <c r="K430" s="73">
        <f t="shared" si="36"/>
        <v>1641.64</v>
      </c>
      <c r="L430" s="74">
        <v>2959.75</v>
      </c>
      <c r="M430" s="73">
        <f t="shared" si="34"/>
        <v>1738.88</v>
      </c>
      <c r="N430" s="73">
        <v>0</v>
      </c>
      <c r="O430" s="73">
        <f t="shared" si="35"/>
        <v>50859.73</v>
      </c>
      <c r="P430" s="31">
        <v>391</v>
      </c>
    </row>
    <row r="431" spans="1:16" ht="15.75" customHeight="1" x14ac:dyDescent="0.25">
      <c r="A431" s="48">
        <v>423</v>
      </c>
      <c r="B431" s="69" t="s">
        <v>830</v>
      </c>
      <c r="C431" s="69" t="s">
        <v>831</v>
      </c>
      <c r="D431" s="48" t="s">
        <v>29</v>
      </c>
      <c r="E431" s="70" t="s">
        <v>832</v>
      </c>
      <c r="F431" s="69" t="s">
        <v>1575</v>
      </c>
      <c r="G431" s="48" t="s">
        <v>27</v>
      </c>
      <c r="H431" s="71">
        <v>40241</v>
      </c>
      <c r="I431" s="48" t="s">
        <v>28</v>
      </c>
      <c r="J431" s="72">
        <v>57200</v>
      </c>
      <c r="K431" s="73">
        <f t="shared" si="36"/>
        <v>1641.64</v>
      </c>
      <c r="L431" s="74">
        <v>2355.5300000000002</v>
      </c>
      <c r="M431" s="73">
        <f t="shared" si="34"/>
        <v>1738.88</v>
      </c>
      <c r="N431" s="73">
        <v>3430.92</v>
      </c>
      <c r="O431" s="73">
        <f t="shared" si="35"/>
        <v>48033.030000000006</v>
      </c>
      <c r="P431" s="31">
        <v>396</v>
      </c>
    </row>
    <row r="432" spans="1:16" ht="15.75" customHeight="1" x14ac:dyDescent="0.25">
      <c r="A432" s="48">
        <v>424</v>
      </c>
      <c r="B432" s="69" t="s">
        <v>834</v>
      </c>
      <c r="C432" s="69" t="s">
        <v>835</v>
      </c>
      <c r="D432" s="48" t="s">
        <v>29</v>
      </c>
      <c r="E432" s="70" t="s">
        <v>836</v>
      </c>
      <c r="F432" s="69" t="s">
        <v>1575</v>
      </c>
      <c r="G432" s="48" t="s">
        <v>27</v>
      </c>
      <c r="H432" s="71">
        <v>44256</v>
      </c>
      <c r="I432" s="48" t="s">
        <v>28</v>
      </c>
      <c r="J432" s="72">
        <v>44583.11</v>
      </c>
      <c r="K432" s="73">
        <f t="shared" si="36"/>
        <v>1279.535257</v>
      </c>
      <c r="L432" s="74">
        <v>832.17</v>
      </c>
      <c r="M432" s="73">
        <f t="shared" si="34"/>
        <v>1355.326544</v>
      </c>
      <c r="N432" s="73">
        <v>28136.09</v>
      </c>
      <c r="O432" s="73">
        <f t="shared" si="35"/>
        <v>12979.988198999996</v>
      </c>
      <c r="P432" s="31">
        <v>170</v>
      </c>
    </row>
    <row r="433" spans="1:16" ht="15.75" customHeight="1" x14ac:dyDescent="0.25">
      <c r="A433" s="48">
        <v>425</v>
      </c>
      <c r="B433" s="69" t="s">
        <v>837</v>
      </c>
      <c r="C433" s="69" t="s">
        <v>838</v>
      </c>
      <c r="D433" s="48" t="s">
        <v>29</v>
      </c>
      <c r="E433" s="70" t="s">
        <v>826</v>
      </c>
      <c r="F433" s="69" t="s">
        <v>1575</v>
      </c>
      <c r="G433" s="48" t="s">
        <v>27</v>
      </c>
      <c r="H433" s="71">
        <v>41032</v>
      </c>
      <c r="I433" s="48" t="s">
        <v>28</v>
      </c>
      <c r="J433" s="72">
        <v>46475</v>
      </c>
      <c r="K433" s="73">
        <f t="shared" si="36"/>
        <v>1333.8325</v>
      </c>
      <c r="L433" s="74">
        <v>1356.5</v>
      </c>
      <c r="M433" s="73">
        <f t="shared" si="34"/>
        <v>1412.84</v>
      </c>
      <c r="N433" s="73">
        <v>24180.17</v>
      </c>
      <c r="O433" s="73">
        <f t="shared" si="35"/>
        <v>18191.657500000008</v>
      </c>
      <c r="P433" s="31">
        <v>382</v>
      </c>
    </row>
    <row r="434" spans="1:16" ht="15.75" customHeight="1" x14ac:dyDescent="0.25">
      <c r="A434" s="48">
        <v>426</v>
      </c>
      <c r="B434" s="69" t="s">
        <v>840</v>
      </c>
      <c r="C434" s="69" t="s">
        <v>841</v>
      </c>
      <c r="D434" s="48" t="s">
        <v>29</v>
      </c>
      <c r="E434" s="70" t="s">
        <v>836</v>
      </c>
      <c r="F434" s="69" t="s">
        <v>1575</v>
      </c>
      <c r="G434" s="48" t="s">
        <v>27</v>
      </c>
      <c r="H434" s="71">
        <v>39601</v>
      </c>
      <c r="I434" s="48" t="s">
        <v>28</v>
      </c>
      <c r="J434" s="72">
        <v>47190</v>
      </c>
      <c r="K434" s="73">
        <f t="shared" si="36"/>
        <v>1354.3530000000001</v>
      </c>
      <c r="L434" s="74">
        <v>1457.41</v>
      </c>
      <c r="M434" s="73">
        <f t="shared" si="34"/>
        <v>1434.576</v>
      </c>
      <c r="N434" s="73">
        <v>28441.71</v>
      </c>
      <c r="O434" s="73">
        <f t="shared" si="35"/>
        <v>14501.950999999994</v>
      </c>
      <c r="P434" s="31">
        <v>389</v>
      </c>
    </row>
    <row r="435" spans="1:16" ht="15.75" customHeight="1" x14ac:dyDescent="0.25">
      <c r="A435" s="48">
        <v>427</v>
      </c>
      <c r="B435" s="69" t="s">
        <v>842</v>
      </c>
      <c r="C435" s="69" t="s">
        <v>843</v>
      </c>
      <c r="D435" s="48" t="s">
        <v>29</v>
      </c>
      <c r="E435" s="70" t="s">
        <v>836</v>
      </c>
      <c r="F435" s="69" t="s">
        <v>1575</v>
      </c>
      <c r="G435" s="48" t="s">
        <v>27</v>
      </c>
      <c r="H435" s="71">
        <v>39617</v>
      </c>
      <c r="I435" s="48" t="s">
        <v>28</v>
      </c>
      <c r="J435" s="72">
        <v>44330</v>
      </c>
      <c r="K435" s="73">
        <f t="shared" si="36"/>
        <v>1272.271</v>
      </c>
      <c r="L435" s="74">
        <v>1053.77</v>
      </c>
      <c r="M435" s="73">
        <f t="shared" si="34"/>
        <v>1347.6320000000001</v>
      </c>
      <c r="N435" s="73">
        <v>731.68</v>
      </c>
      <c r="O435" s="73">
        <f t="shared" si="35"/>
        <v>39924.647000000004</v>
      </c>
      <c r="P435" s="31">
        <v>392</v>
      </c>
    </row>
    <row r="436" spans="1:16" ht="15.75" customHeight="1" x14ac:dyDescent="0.25">
      <c r="A436" s="48">
        <v>428</v>
      </c>
      <c r="B436" s="69" t="s">
        <v>844</v>
      </c>
      <c r="C436" s="69" t="s">
        <v>845</v>
      </c>
      <c r="D436" s="48" t="s">
        <v>29</v>
      </c>
      <c r="E436" s="70" t="s">
        <v>836</v>
      </c>
      <c r="F436" s="69" t="s">
        <v>1575</v>
      </c>
      <c r="G436" s="48" t="s">
        <v>27</v>
      </c>
      <c r="H436" s="71">
        <v>39814</v>
      </c>
      <c r="I436" s="48" t="s">
        <v>28</v>
      </c>
      <c r="J436" s="72">
        <v>44583.11</v>
      </c>
      <c r="K436" s="73">
        <f t="shared" si="36"/>
        <v>1279.535257</v>
      </c>
      <c r="L436" s="74">
        <v>1089.49</v>
      </c>
      <c r="M436" s="73">
        <f t="shared" si="34"/>
        <v>1355.326544</v>
      </c>
      <c r="N436" s="73">
        <v>5984.78</v>
      </c>
      <c r="O436" s="73">
        <f t="shared" si="35"/>
        <v>34873.978198999997</v>
      </c>
      <c r="P436" s="31">
        <v>393</v>
      </c>
    </row>
    <row r="437" spans="1:16" ht="15.75" customHeight="1" x14ac:dyDescent="0.25">
      <c r="A437" s="48">
        <v>429</v>
      </c>
      <c r="B437" s="69" t="s">
        <v>846</v>
      </c>
      <c r="C437" s="69" t="s">
        <v>773</v>
      </c>
      <c r="D437" s="48" t="s">
        <v>29</v>
      </c>
      <c r="E437" s="70" t="s">
        <v>839</v>
      </c>
      <c r="F437" s="69" t="s">
        <v>1575</v>
      </c>
      <c r="G437" s="48" t="s">
        <v>27</v>
      </c>
      <c r="H437" s="71">
        <v>40012</v>
      </c>
      <c r="I437" s="48" t="s">
        <v>28</v>
      </c>
      <c r="J437" s="72">
        <v>46475</v>
      </c>
      <c r="K437" s="73">
        <f t="shared" si="36"/>
        <v>1333.8325</v>
      </c>
      <c r="L437" s="74">
        <v>1099.18</v>
      </c>
      <c r="M437" s="73">
        <f t="shared" si="34"/>
        <v>1412.84</v>
      </c>
      <c r="N437" s="73">
        <v>2440.46</v>
      </c>
      <c r="O437" s="73">
        <f t="shared" si="35"/>
        <v>40188.687500000007</v>
      </c>
      <c r="P437" s="31">
        <v>394</v>
      </c>
    </row>
    <row r="438" spans="1:16" ht="15.75" customHeight="1" x14ac:dyDescent="0.25">
      <c r="A438" s="48">
        <v>430</v>
      </c>
      <c r="B438" s="69" t="s">
        <v>847</v>
      </c>
      <c r="C438" s="69" t="s">
        <v>848</v>
      </c>
      <c r="D438" s="48" t="s">
        <v>29</v>
      </c>
      <c r="E438" s="70" t="s">
        <v>839</v>
      </c>
      <c r="F438" s="69" t="s">
        <v>1575</v>
      </c>
      <c r="G438" s="48" t="s">
        <v>27</v>
      </c>
      <c r="H438" s="71">
        <v>40241</v>
      </c>
      <c r="I438" s="48" t="s">
        <v>28</v>
      </c>
      <c r="J438" s="72">
        <v>46475</v>
      </c>
      <c r="K438" s="73">
        <f t="shared" si="36"/>
        <v>1333.8325</v>
      </c>
      <c r="L438" s="74">
        <v>841.86</v>
      </c>
      <c r="M438" s="73">
        <f t="shared" si="34"/>
        <v>1412.84</v>
      </c>
      <c r="N438" s="73">
        <v>3430.92</v>
      </c>
      <c r="O438" s="73">
        <f t="shared" si="35"/>
        <v>39455.547500000008</v>
      </c>
      <c r="P438" s="31">
        <v>395</v>
      </c>
    </row>
    <row r="439" spans="1:16" ht="15.75" customHeight="1" x14ac:dyDescent="0.25">
      <c r="A439" s="48">
        <v>431</v>
      </c>
      <c r="B439" s="69" t="s">
        <v>849</v>
      </c>
      <c r="C439" s="69" t="s">
        <v>850</v>
      </c>
      <c r="D439" s="48" t="s">
        <v>29</v>
      </c>
      <c r="E439" s="70" t="s">
        <v>839</v>
      </c>
      <c r="F439" s="69" t="s">
        <v>1575</v>
      </c>
      <c r="G439" s="48" t="s">
        <v>27</v>
      </c>
      <c r="H439" s="71">
        <v>40402</v>
      </c>
      <c r="I439" s="48" t="s">
        <v>28</v>
      </c>
      <c r="J439" s="72">
        <v>46475</v>
      </c>
      <c r="K439" s="73">
        <f t="shared" si="36"/>
        <v>1333.8325</v>
      </c>
      <c r="L439" s="74">
        <v>1356.5</v>
      </c>
      <c r="M439" s="73">
        <f t="shared" si="34"/>
        <v>1412.84</v>
      </c>
      <c r="N439" s="73">
        <v>0</v>
      </c>
      <c r="O439" s="73">
        <f t="shared" si="35"/>
        <v>42371.827500000007</v>
      </c>
      <c r="P439" s="31">
        <v>397</v>
      </c>
    </row>
    <row r="440" spans="1:16" ht="15.75" customHeight="1" x14ac:dyDescent="0.25">
      <c r="A440" s="48">
        <v>432</v>
      </c>
      <c r="B440" s="69" t="s">
        <v>851</v>
      </c>
      <c r="C440" s="69" t="s">
        <v>852</v>
      </c>
      <c r="D440" s="48" t="s">
        <v>29</v>
      </c>
      <c r="E440" s="70" t="s">
        <v>839</v>
      </c>
      <c r="F440" s="69" t="s">
        <v>1575</v>
      </c>
      <c r="G440" s="48" t="s">
        <v>27</v>
      </c>
      <c r="H440" s="71">
        <v>40402</v>
      </c>
      <c r="I440" s="48" t="s">
        <v>28</v>
      </c>
      <c r="J440" s="72">
        <v>46475</v>
      </c>
      <c r="K440" s="73">
        <f t="shared" si="36"/>
        <v>1333.8325</v>
      </c>
      <c r="L440" s="74">
        <v>1099.18</v>
      </c>
      <c r="M440" s="73">
        <f t="shared" si="34"/>
        <v>1412.84</v>
      </c>
      <c r="N440" s="73">
        <v>6088.46</v>
      </c>
      <c r="O440" s="73">
        <f t="shared" si="35"/>
        <v>36540.687500000007</v>
      </c>
      <c r="P440" s="31">
        <v>399</v>
      </c>
    </row>
    <row r="441" spans="1:16" ht="15.75" customHeight="1" x14ac:dyDescent="0.25">
      <c r="A441" s="48">
        <v>433</v>
      </c>
      <c r="B441" s="69" t="s">
        <v>853</v>
      </c>
      <c r="C441" s="69" t="s">
        <v>854</v>
      </c>
      <c r="D441" s="48" t="s">
        <v>29</v>
      </c>
      <c r="E441" s="70" t="s">
        <v>839</v>
      </c>
      <c r="F441" s="69" t="s">
        <v>1575</v>
      </c>
      <c r="G441" s="48" t="s">
        <v>27</v>
      </c>
      <c r="H441" s="71">
        <v>41499</v>
      </c>
      <c r="I441" s="48" t="s">
        <v>28</v>
      </c>
      <c r="J441" s="72">
        <v>46475</v>
      </c>
      <c r="K441" s="73">
        <f t="shared" si="36"/>
        <v>1333.8325</v>
      </c>
      <c r="L441" s="74">
        <v>1356.5</v>
      </c>
      <c r="M441" s="73">
        <f t="shared" si="34"/>
        <v>1412.84</v>
      </c>
      <c r="N441" s="73">
        <v>0</v>
      </c>
      <c r="O441" s="73">
        <f t="shared" si="35"/>
        <v>42371.827500000007</v>
      </c>
      <c r="P441" s="31">
        <v>398</v>
      </c>
    </row>
    <row r="442" spans="1:16" ht="15.75" customHeight="1" x14ac:dyDescent="0.25">
      <c r="A442" s="48">
        <v>434</v>
      </c>
      <c r="B442" s="69" t="s">
        <v>855</v>
      </c>
      <c r="C442" s="69" t="s">
        <v>856</v>
      </c>
      <c r="D442" s="48" t="s">
        <v>29</v>
      </c>
      <c r="E442" s="70" t="s">
        <v>839</v>
      </c>
      <c r="F442" s="69" t="s">
        <v>1575</v>
      </c>
      <c r="G442" s="48" t="s">
        <v>27</v>
      </c>
      <c r="H442" s="71">
        <v>40210</v>
      </c>
      <c r="I442" s="48" t="s">
        <v>28</v>
      </c>
      <c r="J442" s="72">
        <v>44330</v>
      </c>
      <c r="K442" s="73">
        <f t="shared" si="36"/>
        <v>1272.271</v>
      </c>
      <c r="L442" s="74">
        <v>1053.77</v>
      </c>
      <c r="M442" s="73">
        <f t="shared" si="34"/>
        <v>1347.6320000000001</v>
      </c>
      <c r="N442" s="73">
        <v>500</v>
      </c>
      <c r="O442" s="73">
        <f t="shared" si="35"/>
        <v>40156.327000000005</v>
      </c>
      <c r="P442" s="31">
        <v>400</v>
      </c>
    </row>
    <row r="443" spans="1:16" ht="15.75" customHeight="1" x14ac:dyDescent="0.25">
      <c r="A443" s="48">
        <v>435</v>
      </c>
      <c r="B443" s="69" t="s">
        <v>857</v>
      </c>
      <c r="C443" s="69" t="s">
        <v>858</v>
      </c>
      <c r="D443" s="48" t="s">
        <v>29</v>
      </c>
      <c r="E443" s="70" t="s">
        <v>859</v>
      </c>
      <c r="F443" s="69" t="s">
        <v>1575</v>
      </c>
      <c r="G443" s="48" t="s">
        <v>27</v>
      </c>
      <c r="H443" s="71">
        <v>40241</v>
      </c>
      <c r="I443" s="48" t="s">
        <v>28</v>
      </c>
      <c r="J443" s="72">
        <v>44583.11</v>
      </c>
      <c r="K443" s="73">
        <f t="shared" si="36"/>
        <v>1279.535257</v>
      </c>
      <c r="L443" s="74">
        <v>1089.49</v>
      </c>
      <c r="M443" s="73">
        <f t="shared" si="34"/>
        <v>1355.326544</v>
      </c>
      <c r="N443" s="73">
        <v>0</v>
      </c>
      <c r="O443" s="73">
        <f t="shared" si="35"/>
        <v>40858.758198999996</v>
      </c>
      <c r="P443" s="31">
        <v>401</v>
      </c>
    </row>
    <row r="444" spans="1:16" ht="15.75" customHeight="1" x14ac:dyDescent="0.25">
      <c r="A444" s="48">
        <v>436</v>
      </c>
      <c r="B444" s="69" t="s">
        <v>860</v>
      </c>
      <c r="C444" s="69" t="s">
        <v>861</v>
      </c>
      <c r="D444" s="48" t="s">
        <v>29</v>
      </c>
      <c r="E444" s="70" t="s">
        <v>859</v>
      </c>
      <c r="F444" s="69" t="s">
        <v>1575</v>
      </c>
      <c r="G444" s="48" t="s">
        <v>27</v>
      </c>
      <c r="H444" s="71">
        <v>40241</v>
      </c>
      <c r="I444" s="48" t="s">
        <v>28</v>
      </c>
      <c r="J444" s="72">
        <v>44583.11</v>
      </c>
      <c r="K444" s="73">
        <f t="shared" si="36"/>
        <v>1279.535257</v>
      </c>
      <c r="L444" s="74">
        <v>1089.49</v>
      </c>
      <c r="M444" s="73">
        <f t="shared" si="34"/>
        <v>1355.326544</v>
      </c>
      <c r="N444" s="73">
        <v>1148</v>
      </c>
      <c r="O444" s="73">
        <f t="shared" si="35"/>
        <v>39710.758198999996</v>
      </c>
      <c r="P444" s="31">
        <v>402</v>
      </c>
    </row>
    <row r="445" spans="1:16" ht="15.75" customHeight="1" x14ac:dyDescent="0.25">
      <c r="A445" s="48">
        <v>437</v>
      </c>
      <c r="B445" s="69" t="s">
        <v>862</v>
      </c>
      <c r="C445" s="69" t="s">
        <v>861</v>
      </c>
      <c r="D445" s="48" t="s">
        <v>29</v>
      </c>
      <c r="E445" s="70" t="s">
        <v>859</v>
      </c>
      <c r="F445" s="69" t="s">
        <v>1575</v>
      </c>
      <c r="G445" s="48" t="s">
        <v>27</v>
      </c>
      <c r="H445" s="71">
        <v>40241</v>
      </c>
      <c r="I445" s="48" t="s">
        <v>28</v>
      </c>
      <c r="J445" s="72">
        <v>44583.11</v>
      </c>
      <c r="K445" s="73">
        <f t="shared" si="36"/>
        <v>1279.535257</v>
      </c>
      <c r="L445" s="74">
        <v>1089.49</v>
      </c>
      <c r="M445" s="73">
        <f t="shared" si="34"/>
        <v>1355.326544</v>
      </c>
      <c r="N445" s="73">
        <v>0</v>
      </c>
      <c r="O445" s="73">
        <f t="shared" si="35"/>
        <v>40858.758198999996</v>
      </c>
      <c r="P445" s="31">
        <v>403</v>
      </c>
    </row>
    <row r="446" spans="1:16" ht="15.75" customHeight="1" x14ac:dyDescent="0.25">
      <c r="A446" s="48">
        <v>438</v>
      </c>
      <c r="B446" s="69" t="s">
        <v>863</v>
      </c>
      <c r="C446" s="69" t="s">
        <v>864</v>
      </c>
      <c r="D446" s="48" t="s">
        <v>29</v>
      </c>
      <c r="E446" s="70" t="s">
        <v>859</v>
      </c>
      <c r="F446" s="69" t="s">
        <v>1575</v>
      </c>
      <c r="G446" s="48" t="s">
        <v>27</v>
      </c>
      <c r="H446" s="71">
        <v>41183</v>
      </c>
      <c r="I446" s="48" t="s">
        <v>28</v>
      </c>
      <c r="J446" s="72">
        <v>28600</v>
      </c>
      <c r="K446" s="73">
        <f t="shared" si="36"/>
        <v>820.82</v>
      </c>
      <c r="L446" s="73">
        <v>0</v>
      </c>
      <c r="M446" s="73">
        <f t="shared" si="34"/>
        <v>869.44</v>
      </c>
      <c r="N446" s="73">
        <v>0</v>
      </c>
      <c r="O446" s="73">
        <f t="shared" si="35"/>
        <v>26909.74</v>
      </c>
      <c r="P446" s="31">
        <v>479</v>
      </c>
    </row>
    <row r="447" spans="1:16" ht="15.75" customHeight="1" x14ac:dyDescent="0.25">
      <c r="A447" s="48">
        <v>439</v>
      </c>
      <c r="B447" s="69" t="s">
        <v>865</v>
      </c>
      <c r="C447" s="69" t="s">
        <v>866</v>
      </c>
      <c r="D447" s="48" t="s">
        <v>29</v>
      </c>
      <c r="E447" s="70" t="s">
        <v>823</v>
      </c>
      <c r="F447" s="69" t="s">
        <v>1575</v>
      </c>
      <c r="G447" s="48" t="s">
        <v>27</v>
      </c>
      <c r="H447" s="71">
        <v>42644</v>
      </c>
      <c r="I447" s="48" t="s">
        <v>28</v>
      </c>
      <c r="J447" s="72">
        <v>44583.11</v>
      </c>
      <c r="K447" s="73">
        <f t="shared" si="36"/>
        <v>1279.535257</v>
      </c>
      <c r="L447" s="74">
        <v>1089.49</v>
      </c>
      <c r="M447" s="73">
        <f t="shared" si="34"/>
        <v>1355.326544</v>
      </c>
      <c r="N447" s="73">
        <v>6155.61</v>
      </c>
      <c r="O447" s="73">
        <f t="shared" si="35"/>
        <v>34703.148198999996</v>
      </c>
      <c r="P447" s="31">
        <v>529</v>
      </c>
    </row>
    <row r="448" spans="1:16" ht="15.75" customHeight="1" x14ac:dyDescent="0.25">
      <c r="A448" s="48">
        <v>440</v>
      </c>
      <c r="B448" s="69" t="s">
        <v>35</v>
      </c>
      <c r="C448" s="69" t="s">
        <v>867</v>
      </c>
      <c r="D448" s="48" t="s">
        <v>29</v>
      </c>
      <c r="E448" s="70" t="s">
        <v>823</v>
      </c>
      <c r="F448" s="69" t="s">
        <v>1575</v>
      </c>
      <c r="G448" s="48" t="s">
        <v>27</v>
      </c>
      <c r="H448" s="71">
        <v>42644</v>
      </c>
      <c r="I448" s="48" t="s">
        <v>28</v>
      </c>
      <c r="J448" s="72">
        <v>44583.11</v>
      </c>
      <c r="K448" s="73">
        <f t="shared" si="36"/>
        <v>1279.535257</v>
      </c>
      <c r="L448" s="74">
        <v>1089.49</v>
      </c>
      <c r="M448" s="73">
        <f t="shared" si="34"/>
        <v>1355.326544</v>
      </c>
      <c r="N448" s="73">
        <v>16237.4</v>
      </c>
      <c r="O448" s="73">
        <f t="shared" si="35"/>
        <v>24621.358198999995</v>
      </c>
      <c r="P448" s="31">
        <v>530</v>
      </c>
    </row>
    <row r="449" spans="1:16" ht="15.75" customHeight="1" x14ac:dyDescent="0.25">
      <c r="A449" s="48">
        <v>441</v>
      </c>
      <c r="B449" s="69" t="s">
        <v>868</v>
      </c>
      <c r="C449" s="69" t="s">
        <v>869</v>
      </c>
      <c r="D449" s="48" t="s">
        <v>29</v>
      </c>
      <c r="E449" s="70" t="s">
        <v>859</v>
      </c>
      <c r="F449" s="69" t="s">
        <v>1575</v>
      </c>
      <c r="G449" s="48" t="s">
        <v>27</v>
      </c>
      <c r="H449" s="71">
        <v>42522</v>
      </c>
      <c r="I449" s="48" t="s">
        <v>28</v>
      </c>
      <c r="J449" s="72">
        <v>28600</v>
      </c>
      <c r="K449" s="73">
        <f t="shared" si="36"/>
        <v>820.82</v>
      </c>
      <c r="L449" s="73">
        <v>0</v>
      </c>
      <c r="M449" s="73">
        <f t="shared" si="34"/>
        <v>869.44</v>
      </c>
      <c r="N449" s="73">
        <v>1715.46</v>
      </c>
      <c r="O449" s="73">
        <f t="shared" si="35"/>
        <v>25194.280000000002</v>
      </c>
      <c r="P449" s="31">
        <v>538</v>
      </c>
    </row>
    <row r="450" spans="1:16" ht="15.75" customHeight="1" x14ac:dyDescent="0.25">
      <c r="A450" s="48">
        <v>442</v>
      </c>
      <c r="B450" s="69" t="s">
        <v>870</v>
      </c>
      <c r="C450" s="69" t="s">
        <v>871</v>
      </c>
      <c r="D450" s="48" t="s">
        <v>29</v>
      </c>
      <c r="E450" s="70" t="s">
        <v>859</v>
      </c>
      <c r="F450" s="69" t="s">
        <v>1575</v>
      </c>
      <c r="G450" s="48" t="s">
        <v>27</v>
      </c>
      <c r="H450" s="71">
        <v>40400</v>
      </c>
      <c r="I450" s="48" t="s">
        <v>28</v>
      </c>
      <c r="J450" s="72">
        <v>44583.11</v>
      </c>
      <c r="K450" s="73">
        <f t="shared" si="36"/>
        <v>1279.535257</v>
      </c>
      <c r="L450" s="74">
        <v>1089.49</v>
      </c>
      <c r="M450" s="73">
        <f t="shared" si="34"/>
        <v>1355.326544</v>
      </c>
      <c r="N450" s="73">
        <v>0</v>
      </c>
      <c r="O450" s="73">
        <f t="shared" si="35"/>
        <v>40858.758198999996</v>
      </c>
      <c r="P450" s="31">
        <v>539</v>
      </c>
    </row>
    <row r="451" spans="1:16" ht="15.75" customHeight="1" x14ac:dyDescent="0.25">
      <c r="A451" s="48">
        <v>443</v>
      </c>
      <c r="B451" s="69" t="s">
        <v>872</v>
      </c>
      <c r="C451" s="69" t="s">
        <v>873</v>
      </c>
      <c r="D451" s="48" t="s">
        <v>29</v>
      </c>
      <c r="E451" s="70" t="s">
        <v>823</v>
      </c>
      <c r="F451" s="69" t="s">
        <v>1575</v>
      </c>
      <c r="G451" s="48" t="s">
        <v>27</v>
      </c>
      <c r="H451" s="71">
        <v>43344</v>
      </c>
      <c r="I451" s="48" t="s">
        <v>28</v>
      </c>
      <c r="J451" s="72">
        <v>44583.11</v>
      </c>
      <c r="K451" s="73">
        <f t="shared" si="36"/>
        <v>1279.535257</v>
      </c>
      <c r="L451" s="74">
        <v>1089.49</v>
      </c>
      <c r="M451" s="73">
        <f t="shared" si="34"/>
        <v>1355.326544</v>
      </c>
      <c r="N451" s="73">
        <v>11511.07</v>
      </c>
      <c r="O451" s="73">
        <f t="shared" si="35"/>
        <v>29347.688198999997</v>
      </c>
      <c r="P451" s="31">
        <v>573</v>
      </c>
    </row>
    <row r="452" spans="1:16" ht="15.75" customHeight="1" x14ac:dyDescent="0.25">
      <c r="A452" s="48">
        <v>444</v>
      </c>
      <c r="B452" s="69" t="s">
        <v>874</v>
      </c>
      <c r="C452" s="69" t="s">
        <v>875</v>
      </c>
      <c r="D452" s="48" t="s">
        <v>29</v>
      </c>
      <c r="E452" s="70" t="s">
        <v>859</v>
      </c>
      <c r="F452" s="69" t="s">
        <v>1575</v>
      </c>
      <c r="G452" s="48" t="s">
        <v>27</v>
      </c>
      <c r="H452" s="71">
        <v>41428</v>
      </c>
      <c r="I452" s="48" t="s">
        <v>28</v>
      </c>
      <c r="J452" s="72">
        <v>44583.11</v>
      </c>
      <c r="K452" s="73">
        <f t="shared" si="36"/>
        <v>1279.535257</v>
      </c>
      <c r="L452" s="74">
        <v>832.17</v>
      </c>
      <c r="M452" s="73">
        <f t="shared" si="34"/>
        <v>1355.326544</v>
      </c>
      <c r="N452" s="73">
        <v>12346.06</v>
      </c>
      <c r="O452" s="73">
        <f t="shared" si="35"/>
        <v>28770.018198999998</v>
      </c>
      <c r="P452" s="31">
        <v>486</v>
      </c>
    </row>
    <row r="453" spans="1:16" s="42" customFormat="1" ht="15.75" customHeight="1" x14ac:dyDescent="0.25">
      <c r="A453" s="48">
        <v>445</v>
      </c>
      <c r="B453" s="69" t="s">
        <v>876</v>
      </c>
      <c r="C453" s="69" t="s">
        <v>877</v>
      </c>
      <c r="D453" s="48" t="s">
        <v>29</v>
      </c>
      <c r="E453" s="70" t="s">
        <v>368</v>
      </c>
      <c r="F453" s="69" t="s">
        <v>1575</v>
      </c>
      <c r="G453" s="48" t="s">
        <v>27</v>
      </c>
      <c r="H453" s="71">
        <v>40425</v>
      </c>
      <c r="I453" s="48" t="s">
        <v>28</v>
      </c>
      <c r="J453" s="72">
        <v>19000</v>
      </c>
      <c r="K453" s="73">
        <f t="shared" si="36"/>
        <v>545.29999999999995</v>
      </c>
      <c r="L453" s="73">
        <v>0</v>
      </c>
      <c r="M453" s="73">
        <f t="shared" si="34"/>
        <v>577.6</v>
      </c>
      <c r="N453" s="73">
        <v>1148</v>
      </c>
      <c r="O453" s="73">
        <f t="shared" si="35"/>
        <v>16729.100000000002</v>
      </c>
      <c r="P453" s="31">
        <v>405</v>
      </c>
    </row>
    <row r="454" spans="1:16" ht="15.75" customHeight="1" x14ac:dyDescent="0.25">
      <c r="A454" s="48">
        <v>446</v>
      </c>
      <c r="B454" s="69" t="s">
        <v>878</v>
      </c>
      <c r="C454" s="69" t="s">
        <v>852</v>
      </c>
      <c r="D454" s="48" t="s">
        <v>29</v>
      </c>
      <c r="E454" s="70" t="s">
        <v>1671</v>
      </c>
      <c r="F454" s="69" t="s">
        <v>1575</v>
      </c>
      <c r="G454" s="48" t="s">
        <v>27</v>
      </c>
      <c r="H454" s="71">
        <v>44896</v>
      </c>
      <c r="I454" s="48" t="s">
        <v>28</v>
      </c>
      <c r="J454" s="72">
        <v>23200</v>
      </c>
      <c r="K454" s="73">
        <f t="shared" si="36"/>
        <v>665.84</v>
      </c>
      <c r="L454" s="73">
        <v>0</v>
      </c>
      <c r="M454" s="73">
        <f t="shared" si="34"/>
        <v>705.28</v>
      </c>
      <c r="N454" s="73">
        <v>0</v>
      </c>
      <c r="O454" s="73">
        <f t="shared" si="35"/>
        <v>21828.880000000001</v>
      </c>
      <c r="P454" s="31">
        <v>235</v>
      </c>
    </row>
    <row r="455" spans="1:16" ht="15.75" customHeight="1" x14ac:dyDescent="0.25">
      <c r="A455" s="48">
        <v>447</v>
      </c>
      <c r="B455" s="69" t="s">
        <v>879</v>
      </c>
      <c r="C455" s="69" t="s">
        <v>880</v>
      </c>
      <c r="D455" s="48" t="s">
        <v>26</v>
      </c>
      <c r="E455" s="70" t="s">
        <v>881</v>
      </c>
      <c r="F455" s="69" t="s">
        <v>1575</v>
      </c>
      <c r="G455" s="48" t="s">
        <v>27</v>
      </c>
      <c r="H455" s="71">
        <v>42248</v>
      </c>
      <c r="I455" s="48" t="s">
        <v>28</v>
      </c>
      <c r="J455" s="72">
        <v>44583.11</v>
      </c>
      <c r="K455" s="73">
        <f t="shared" si="36"/>
        <v>1279.535257</v>
      </c>
      <c r="L455" s="74">
        <v>1089.49</v>
      </c>
      <c r="M455" s="73">
        <f t="shared" si="34"/>
        <v>1355.326544</v>
      </c>
      <c r="N455" s="73">
        <v>0</v>
      </c>
      <c r="O455" s="73">
        <f t="shared" si="35"/>
        <v>40858.758198999996</v>
      </c>
      <c r="P455" s="31">
        <v>517</v>
      </c>
    </row>
    <row r="456" spans="1:16" ht="15.75" customHeight="1" x14ac:dyDescent="0.25">
      <c r="A456" s="48">
        <v>448</v>
      </c>
      <c r="B456" s="90" t="s">
        <v>882</v>
      </c>
      <c r="C456" s="90" t="s">
        <v>883</v>
      </c>
      <c r="D456" s="48" t="s">
        <v>29</v>
      </c>
      <c r="E456" s="70" t="s">
        <v>884</v>
      </c>
      <c r="F456" s="81" t="s">
        <v>1546</v>
      </c>
      <c r="G456" s="48" t="s">
        <v>27</v>
      </c>
      <c r="H456" s="71">
        <v>39600</v>
      </c>
      <c r="I456" s="48" t="s">
        <v>28</v>
      </c>
      <c r="J456" s="72">
        <v>76629.41</v>
      </c>
      <c r="K456" s="73">
        <f t="shared" si="36"/>
        <v>2199.2640670000001</v>
      </c>
      <c r="L456" s="74">
        <v>6615.97</v>
      </c>
      <c r="M456" s="73">
        <f t="shared" si="34"/>
        <v>2329.5340639999999</v>
      </c>
      <c r="N456" s="73">
        <v>0</v>
      </c>
      <c r="O456" s="73">
        <f t="shared" si="35"/>
        <v>65484.641869000006</v>
      </c>
      <c r="P456" s="31">
        <v>343</v>
      </c>
    </row>
    <row r="457" spans="1:16" ht="15.75" customHeight="1" x14ac:dyDescent="0.25">
      <c r="A457" s="48">
        <v>449</v>
      </c>
      <c r="B457" s="90" t="s">
        <v>885</v>
      </c>
      <c r="C457" s="90" t="s">
        <v>886</v>
      </c>
      <c r="D457" s="48" t="s">
        <v>29</v>
      </c>
      <c r="E457" s="70" t="s">
        <v>884</v>
      </c>
      <c r="F457" s="81" t="s">
        <v>1546</v>
      </c>
      <c r="G457" s="48" t="s">
        <v>27</v>
      </c>
      <c r="H457" s="71">
        <v>45047</v>
      </c>
      <c r="I457" s="48" t="s">
        <v>28</v>
      </c>
      <c r="J457" s="72">
        <v>76629.41</v>
      </c>
      <c r="K457" s="73">
        <f t="shared" si="36"/>
        <v>2199.2640670000001</v>
      </c>
      <c r="L457" s="74">
        <v>6615.97</v>
      </c>
      <c r="M457" s="73">
        <f t="shared" si="34"/>
        <v>2329.5340639999999</v>
      </c>
      <c r="N457" s="73">
        <v>0</v>
      </c>
      <c r="O457" s="73">
        <f t="shared" si="35"/>
        <v>65484.641869000006</v>
      </c>
      <c r="P457" s="31">
        <v>281</v>
      </c>
    </row>
    <row r="458" spans="1:16" ht="15.75" customHeight="1" x14ac:dyDescent="0.25">
      <c r="A458" s="48">
        <v>450</v>
      </c>
      <c r="B458" s="90" t="s">
        <v>887</v>
      </c>
      <c r="C458" s="90" t="s">
        <v>888</v>
      </c>
      <c r="D458" s="48" t="s">
        <v>29</v>
      </c>
      <c r="E458" s="70" t="s">
        <v>1679</v>
      </c>
      <c r="F458" s="81" t="s">
        <v>1546</v>
      </c>
      <c r="G458" s="48" t="s">
        <v>27</v>
      </c>
      <c r="H458" s="71">
        <v>45108</v>
      </c>
      <c r="I458" s="48" t="s">
        <v>28</v>
      </c>
      <c r="J458" s="72">
        <v>76629.41</v>
      </c>
      <c r="K458" s="73">
        <f t="shared" si="36"/>
        <v>2199.2640670000001</v>
      </c>
      <c r="L458" s="74">
        <v>6615.97</v>
      </c>
      <c r="M458" s="73">
        <f t="shared" si="34"/>
        <v>2329.5340639999999</v>
      </c>
      <c r="N458" s="73">
        <v>0</v>
      </c>
      <c r="O458" s="73">
        <f t="shared" si="35"/>
        <v>65484.641869000006</v>
      </c>
      <c r="P458" s="31">
        <v>292</v>
      </c>
    </row>
    <row r="459" spans="1:16" ht="15.75" customHeight="1" x14ac:dyDescent="0.25">
      <c r="A459" s="48">
        <v>451</v>
      </c>
      <c r="B459" s="69" t="s">
        <v>889</v>
      </c>
      <c r="C459" s="69" t="s">
        <v>890</v>
      </c>
      <c r="D459" s="48" t="s">
        <v>29</v>
      </c>
      <c r="E459" s="70" t="s">
        <v>1675</v>
      </c>
      <c r="F459" s="69" t="s">
        <v>1749</v>
      </c>
      <c r="G459" s="48" t="s">
        <v>27</v>
      </c>
      <c r="H459" s="71">
        <v>45047</v>
      </c>
      <c r="I459" s="48" t="s">
        <v>28</v>
      </c>
      <c r="J459" s="72">
        <v>76629.41</v>
      </c>
      <c r="K459" s="73">
        <f t="shared" ref="K459:K482" si="37">+J459*2.87%</f>
        <v>2199.2640670000001</v>
      </c>
      <c r="L459" s="74">
        <v>5929.79</v>
      </c>
      <c r="M459" s="73">
        <f t="shared" ref="M459:M482" si="38">+J459*3.04%</f>
        <v>2329.5340639999999</v>
      </c>
      <c r="N459" s="73">
        <v>3430.92</v>
      </c>
      <c r="O459" s="73">
        <f t="shared" ref="O459:O482" si="39">+J459-K459-L459-M459-N459</f>
        <v>62739.901869000008</v>
      </c>
      <c r="P459" s="31">
        <v>280</v>
      </c>
    </row>
    <row r="460" spans="1:16" ht="15.75" customHeight="1" x14ac:dyDescent="0.25">
      <c r="A460" s="48">
        <v>452</v>
      </c>
      <c r="B460" s="69" t="s">
        <v>891</v>
      </c>
      <c r="C460" s="69" t="s">
        <v>892</v>
      </c>
      <c r="D460" s="48" t="s">
        <v>29</v>
      </c>
      <c r="E460" s="70" t="s">
        <v>1675</v>
      </c>
      <c r="F460" s="69" t="s">
        <v>1749</v>
      </c>
      <c r="G460" s="48" t="s">
        <v>27</v>
      </c>
      <c r="H460" s="71">
        <v>45108</v>
      </c>
      <c r="I460" s="48" t="s">
        <v>28</v>
      </c>
      <c r="J460" s="72">
        <v>76628.89</v>
      </c>
      <c r="K460" s="73">
        <f t="shared" si="37"/>
        <v>2199.249143</v>
      </c>
      <c r="L460" s="74">
        <v>6615.87</v>
      </c>
      <c r="M460" s="73">
        <f t="shared" si="38"/>
        <v>2329.5182559999998</v>
      </c>
      <c r="N460" s="73">
        <v>0</v>
      </c>
      <c r="O460" s="73">
        <f t="shared" si="39"/>
        <v>65484.252601000007</v>
      </c>
      <c r="P460" s="31">
        <v>293</v>
      </c>
    </row>
    <row r="461" spans="1:16" ht="15.75" customHeight="1" x14ac:dyDescent="0.25">
      <c r="A461" s="48">
        <v>453</v>
      </c>
      <c r="B461" s="69" t="s">
        <v>893</v>
      </c>
      <c r="C461" s="69" t="s">
        <v>894</v>
      </c>
      <c r="D461" s="48" t="s">
        <v>29</v>
      </c>
      <c r="E461" s="70" t="s">
        <v>1675</v>
      </c>
      <c r="F461" s="69" t="s">
        <v>1749</v>
      </c>
      <c r="G461" s="48" t="s">
        <v>27</v>
      </c>
      <c r="H461" s="71">
        <v>45108</v>
      </c>
      <c r="I461" s="48" t="s">
        <v>28</v>
      </c>
      <c r="J461" s="72">
        <v>76628.89</v>
      </c>
      <c r="K461" s="73">
        <f t="shared" si="37"/>
        <v>2199.249143</v>
      </c>
      <c r="L461" s="74">
        <v>6615.87</v>
      </c>
      <c r="M461" s="73">
        <f t="shared" si="38"/>
        <v>2329.5182559999998</v>
      </c>
      <c r="N461" s="73">
        <v>0</v>
      </c>
      <c r="O461" s="73">
        <f t="shared" si="39"/>
        <v>65484.252601000007</v>
      </c>
      <c r="P461" s="31">
        <v>294</v>
      </c>
    </row>
    <row r="462" spans="1:16" ht="15.75" customHeight="1" x14ac:dyDescent="0.25">
      <c r="A462" s="48">
        <v>454</v>
      </c>
      <c r="B462" s="75" t="s">
        <v>882</v>
      </c>
      <c r="C462" s="74" t="s">
        <v>1748</v>
      </c>
      <c r="D462" s="31" t="s">
        <v>29</v>
      </c>
      <c r="E462" s="76" t="s">
        <v>833</v>
      </c>
      <c r="F462" s="76" t="s">
        <v>1749</v>
      </c>
      <c r="G462" s="77" t="s">
        <v>1723</v>
      </c>
      <c r="H462" s="51">
        <v>45536</v>
      </c>
      <c r="I462" s="77" t="s">
        <v>28</v>
      </c>
      <c r="J462" s="72">
        <v>30000</v>
      </c>
      <c r="K462" s="73">
        <f t="shared" si="37"/>
        <v>861</v>
      </c>
      <c r="L462" s="73">
        <v>0</v>
      </c>
      <c r="M462" s="73">
        <f t="shared" si="38"/>
        <v>912</v>
      </c>
      <c r="N462" s="73">
        <v>0</v>
      </c>
      <c r="O462" s="73">
        <f t="shared" si="39"/>
        <v>28227</v>
      </c>
      <c r="P462" s="31">
        <v>230</v>
      </c>
    </row>
    <row r="463" spans="1:16" ht="15.75" customHeight="1" x14ac:dyDescent="0.25">
      <c r="A463" s="48">
        <v>455</v>
      </c>
      <c r="B463" s="69" t="s">
        <v>895</v>
      </c>
      <c r="C463" s="69" t="s">
        <v>896</v>
      </c>
      <c r="D463" s="48" t="s">
        <v>29</v>
      </c>
      <c r="E463" s="70" t="s">
        <v>1617</v>
      </c>
      <c r="F463" s="81" t="s">
        <v>1607</v>
      </c>
      <c r="G463" s="77" t="s">
        <v>31</v>
      </c>
      <c r="H463" s="71">
        <v>39539</v>
      </c>
      <c r="I463" s="71">
        <v>45383</v>
      </c>
      <c r="J463" s="72">
        <v>66000</v>
      </c>
      <c r="K463" s="73">
        <f t="shared" si="37"/>
        <v>1894.2</v>
      </c>
      <c r="L463" s="74">
        <v>4272.6400000000003</v>
      </c>
      <c r="M463" s="73">
        <f t="shared" si="38"/>
        <v>2006.4</v>
      </c>
      <c r="N463" s="73">
        <v>1715.46</v>
      </c>
      <c r="O463" s="73">
        <f t="shared" si="39"/>
        <v>56111.3</v>
      </c>
      <c r="P463" s="31">
        <v>62</v>
      </c>
    </row>
    <row r="464" spans="1:16" ht="15.75" customHeight="1" x14ac:dyDescent="0.25">
      <c r="A464" s="48">
        <v>456</v>
      </c>
      <c r="B464" s="69" t="s">
        <v>897</v>
      </c>
      <c r="C464" s="69" t="s">
        <v>898</v>
      </c>
      <c r="D464" s="48" t="s">
        <v>29</v>
      </c>
      <c r="E464" s="70" t="s">
        <v>899</v>
      </c>
      <c r="F464" s="81" t="s">
        <v>1607</v>
      </c>
      <c r="G464" s="77" t="s">
        <v>31</v>
      </c>
      <c r="H464" s="71">
        <v>39624</v>
      </c>
      <c r="I464" s="71">
        <v>45102</v>
      </c>
      <c r="J464" s="72">
        <v>47080</v>
      </c>
      <c r="K464" s="73">
        <f t="shared" si="37"/>
        <v>1351.1959999999999</v>
      </c>
      <c r="L464" s="74">
        <v>1441.89</v>
      </c>
      <c r="M464" s="80">
        <f t="shared" si="38"/>
        <v>1431.232</v>
      </c>
      <c r="N464" s="73">
        <v>0</v>
      </c>
      <c r="O464" s="80">
        <f t="shared" si="39"/>
        <v>42855.682000000001</v>
      </c>
      <c r="P464" s="31">
        <v>50</v>
      </c>
    </row>
    <row r="465" spans="1:16" ht="15.75" customHeight="1" x14ac:dyDescent="0.25">
      <c r="A465" s="48">
        <v>457</v>
      </c>
      <c r="B465" s="69" t="s">
        <v>900</v>
      </c>
      <c r="C465" s="69" t="s">
        <v>901</v>
      </c>
      <c r="D465" s="48" t="s">
        <v>29</v>
      </c>
      <c r="E465" s="70" t="s">
        <v>1624</v>
      </c>
      <c r="F465" s="81" t="s">
        <v>1607</v>
      </c>
      <c r="G465" s="77" t="s">
        <v>31</v>
      </c>
      <c r="H465" s="71">
        <v>40238</v>
      </c>
      <c r="I465" s="71">
        <v>45352</v>
      </c>
      <c r="J465" s="72">
        <v>53183.13</v>
      </c>
      <c r="K465" s="73">
        <f t="shared" si="37"/>
        <v>1526.3558309999999</v>
      </c>
      <c r="L465" s="74">
        <v>1788.61</v>
      </c>
      <c r="M465" s="80">
        <f t="shared" si="38"/>
        <v>1616.7671519999999</v>
      </c>
      <c r="N465" s="73">
        <v>12603.92</v>
      </c>
      <c r="O465" s="80">
        <f t="shared" si="39"/>
        <v>35647.477016999997</v>
      </c>
      <c r="P465" s="31">
        <v>68</v>
      </c>
    </row>
    <row r="466" spans="1:16" ht="15.75" customHeight="1" x14ac:dyDescent="0.25">
      <c r="A466" s="48">
        <v>458</v>
      </c>
      <c r="B466" s="69" t="s">
        <v>902</v>
      </c>
      <c r="C466" s="69" t="s">
        <v>903</v>
      </c>
      <c r="D466" s="48" t="s">
        <v>29</v>
      </c>
      <c r="E466" s="70" t="s">
        <v>904</v>
      </c>
      <c r="F466" s="81" t="s">
        <v>1607</v>
      </c>
      <c r="G466" s="48" t="s">
        <v>27</v>
      </c>
      <c r="H466" s="71">
        <v>39539</v>
      </c>
      <c r="I466" s="48" t="s">
        <v>28</v>
      </c>
      <c r="J466" s="72">
        <v>30000</v>
      </c>
      <c r="K466" s="73">
        <f t="shared" si="37"/>
        <v>861</v>
      </c>
      <c r="L466" s="73">
        <v>0</v>
      </c>
      <c r="M466" s="73">
        <f t="shared" si="38"/>
        <v>912</v>
      </c>
      <c r="N466" s="73">
        <v>9785.19</v>
      </c>
      <c r="O466" s="73">
        <f t="shared" si="39"/>
        <v>18441.809999999998</v>
      </c>
      <c r="P466" s="31">
        <v>465</v>
      </c>
    </row>
    <row r="467" spans="1:16" ht="15.75" customHeight="1" x14ac:dyDescent="0.25">
      <c r="A467" s="48">
        <v>459</v>
      </c>
      <c r="B467" s="69" t="s">
        <v>905</v>
      </c>
      <c r="C467" s="69" t="s">
        <v>906</v>
      </c>
      <c r="D467" s="48" t="s">
        <v>29</v>
      </c>
      <c r="E467" s="70" t="s">
        <v>1624</v>
      </c>
      <c r="F467" s="81" t="s">
        <v>1607</v>
      </c>
      <c r="G467" s="77" t="s">
        <v>31</v>
      </c>
      <c r="H467" s="71">
        <v>44319</v>
      </c>
      <c r="I467" s="71">
        <v>45049</v>
      </c>
      <c r="J467" s="72">
        <v>56056</v>
      </c>
      <c r="K467" s="73">
        <f t="shared" si="37"/>
        <v>1608.8072</v>
      </c>
      <c r="L467" s="74">
        <v>2744.47</v>
      </c>
      <c r="M467" s="80">
        <f t="shared" si="38"/>
        <v>1704.1024</v>
      </c>
      <c r="N467" s="73">
        <v>14264.23</v>
      </c>
      <c r="O467" s="80">
        <f t="shared" si="39"/>
        <v>35734.390399999989</v>
      </c>
      <c r="P467" s="31">
        <v>131</v>
      </c>
    </row>
    <row r="468" spans="1:16" ht="15.75" customHeight="1" x14ac:dyDescent="0.25">
      <c r="A468" s="48">
        <v>460</v>
      </c>
      <c r="B468" s="69" t="s">
        <v>908</v>
      </c>
      <c r="C468" s="69" t="s">
        <v>909</v>
      </c>
      <c r="D468" s="48" t="s">
        <v>26</v>
      </c>
      <c r="E468" s="70" t="s">
        <v>907</v>
      </c>
      <c r="F468" s="81" t="s">
        <v>1607</v>
      </c>
      <c r="G468" s="77" t="s">
        <v>31</v>
      </c>
      <c r="H468" s="71">
        <v>44256</v>
      </c>
      <c r="I468" s="71">
        <v>45170</v>
      </c>
      <c r="J468" s="72">
        <v>30470</v>
      </c>
      <c r="K468" s="73">
        <f t="shared" si="37"/>
        <v>874.48900000000003</v>
      </c>
      <c r="L468" s="73">
        <v>0</v>
      </c>
      <c r="M468" s="80">
        <f t="shared" si="38"/>
        <v>926.28800000000001</v>
      </c>
      <c r="N468" s="73">
        <v>0</v>
      </c>
      <c r="O468" s="80">
        <f t="shared" si="39"/>
        <v>28669.222999999998</v>
      </c>
      <c r="P468" s="31">
        <v>153</v>
      </c>
    </row>
    <row r="469" spans="1:16" ht="15.75" customHeight="1" x14ac:dyDescent="0.25">
      <c r="A469" s="48">
        <v>461</v>
      </c>
      <c r="B469" s="69" t="s">
        <v>441</v>
      </c>
      <c r="C469" s="69" t="s">
        <v>910</v>
      </c>
      <c r="D469" s="48" t="s">
        <v>26</v>
      </c>
      <c r="E469" s="70" t="s">
        <v>224</v>
      </c>
      <c r="F469" s="81" t="s">
        <v>1607</v>
      </c>
      <c r="G469" s="48" t="s">
        <v>27</v>
      </c>
      <c r="H469" s="71">
        <v>42430</v>
      </c>
      <c r="I469" s="48" t="s">
        <v>28</v>
      </c>
      <c r="J469" s="72">
        <v>30470</v>
      </c>
      <c r="K469" s="73">
        <f t="shared" si="37"/>
        <v>874.48900000000003</v>
      </c>
      <c r="L469" s="73">
        <v>0</v>
      </c>
      <c r="M469" s="73">
        <f t="shared" si="38"/>
        <v>926.28800000000001</v>
      </c>
      <c r="N469" s="73">
        <v>0</v>
      </c>
      <c r="O469" s="73">
        <f t="shared" si="39"/>
        <v>28669.222999999998</v>
      </c>
      <c r="P469" s="31">
        <v>520</v>
      </c>
    </row>
    <row r="470" spans="1:16" ht="15.75" customHeight="1" x14ac:dyDescent="0.25">
      <c r="A470" s="48">
        <v>462</v>
      </c>
      <c r="B470" s="69" t="s">
        <v>911</v>
      </c>
      <c r="C470" s="69" t="s">
        <v>912</v>
      </c>
      <c r="D470" s="48" t="s">
        <v>29</v>
      </c>
      <c r="E470" s="70" t="s">
        <v>907</v>
      </c>
      <c r="F470" s="81" t="s">
        <v>1607</v>
      </c>
      <c r="G470" s="48" t="s">
        <v>27</v>
      </c>
      <c r="H470" s="71">
        <v>39644</v>
      </c>
      <c r="I470" s="48" t="s">
        <v>28</v>
      </c>
      <c r="J470" s="72">
        <v>30470</v>
      </c>
      <c r="K470" s="73">
        <f t="shared" si="37"/>
        <v>874.48900000000003</v>
      </c>
      <c r="L470" s="73">
        <v>0</v>
      </c>
      <c r="M470" s="73">
        <f t="shared" si="38"/>
        <v>926.28800000000001</v>
      </c>
      <c r="N470" s="73">
        <v>0</v>
      </c>
      <c r="O470" s="73">
        <f t="shared" si="39"/>
        <v>28669.222999999998</v>
      </c>
      <c r="P470" s="31">
        <v>361</v>
      </c>
    </row>
    <row r="471" spans="1:16" ht="15.75" customHeight="1" x14ac:dyDescent="0.25">
      <c r="A471" s="48">
        <v>463</v>
      </c>
      <c r="B471" s="69" t="s">
        <v>341</v>
      </c>
      <c r="C471" s="69" t="s">
        <v>913</v>
      </c>
      <c r="D471" s="48" t="s">
        <v>29</v>
      </c>
      <c r="E471" s="70" t="s">
        <v>907</v>
      </c>
      <c r="F471" s="81" t="s">
        <v>1607</v>
      </c>
      <c r="G471" s="48" t="s">
        <v>27</v>
      </c>
      <c r="H471" s="71">
        <v>39692</v>
      </c>
      <c r="I471" s="48" t="s">
        <v>28</v>
      </c>
      <c r="J471" s="72">
        <v>30470</v>
      </c>
      <c r="K471" s="73">
        <f t="shared" si="37"/>
        <v>874.48900000000003</v>
      </c>
      <c r="L471" s="73">
        <v>0</v>
      </c>
      <c r="M471" s="73">
        <f t="shared" si="38"/>
        <v>926.28800000000001</v>
      </c>
      <c r="N471" s="73">
        <v>0</v>
      </c>
      <c r="O471" s="73">
        <f t="shared" si="39"/>
        <v>28669.222999999998</v>
      </c>
      <c r="P471" s="31">
        <v>362</v>
      </c>
    </row>
    <row r="472" spans="1:16" ht="15.75" customHeight="1" x14ac:dyDescent="0.25">
      <c r="A472" s="48">
        <v>464</v>
      </c>
      <c r="B472" s="69" t="s">
        <v>914</v>
      </c>
      <c r="C472" s="69" t="s">
        <v>915</v>
      </c>
      <c r="D472" s="48" t="s">
        <v>26</v>
      </c>
      <c r="E472" s="70" t="s">
        <v>907</v>
      </c>
      <c r="F472" s="81" t="s">
        <v>1607</v>
      </c>
      <c r="G472" s="48" t="s">
        <v>27</v>
      </c>
      <c r="H472" s="71">
        <v>39706</v>
      </c>
      <c r="I472" s="48" t="s">
        <v>28</v>
      </c>
      <c r="J472" s="72">
        <v>30470</v>
      </c>
      <c r="K472" s="73">
        <f t="shared" si="37"/>
        <v>874.48900000000003</v>
      </c>
      <c r="L472" s="73">
        <v>0</v>
      </c>
      <c r="M472" s="73">
        <f t="shared" si="38"/>
        <v>926.28800000000001</v>
      </c>
      <c r="N472" s="73">
        <v>24072.7</v>
      </c>
      <c r="O472" s="73">
        <f t="shared" si="39"/>
        <v>4596.5229999999974</v>
      </c>
      <c r="P472" s="31">
        <v>363</v>
      </c>
    </row>
    <row r="473" spans="1:16" ht="15.75" customHeight="1" x14ac:dyDescent="0.25">
      <c r="A473" s="48">
        <v>465</v>
      </c>
      <c r="B473" s="69" t="s">
        <v>916</v>
      </c>
      <c r="C473" s="69" t="s">
        <v>917</v>
      </c>
      <c r="D473" s="48" t="s">
        <v>29</v>
      </c>
      <c r="E473" s="70" t="s">
        <v>907</v>
      </c>
      <c r="F473" s="81" t="s">
        <v>1607</v>
      </c>
      <c r="G473" s="48" t="s">
        <v>27</v>
      </c>
      <c r="H473" s="71">
        <v>39638</v>
      </c>
      <c r="I473" s="48" t="s">
        <v>28</v>
      </c>
      <c r="J473" s="72">
        <v>30470</v>
      </c>
      <c r="K473" s="73">
        <f t="shared" si="37"/>
        <v>874.48900000000003</v>
      </c>
      <c r="L473" s="73">
        <v>0</v>
      </c>
      <c r="M473" s="73">
        <f t="shared" si="38"/>
        <v>926.28800000000001</v>
      </c>
      <c r="N473" s="73">
        <v>1715.46</v>
      </c>
      <c r="O473" s="73">
        <f t="shared" si="39"/>
        <v>26953.762999999999</v>
      </c>
      <c r="P473" s="31">
        <v>364</v>
      </c>
    </row>
    <row r="474" spans="1:16" ht="15.75" customHeight="1" x14ac:dyDescent="0.25">
      <c r="A474" s="48">
        <v>466</v>
      </c>
      <c r="B474" s="69" t="s">
        <v>918</v>
      </c>
      <c r="C474" s="69" t="s">
        <v>586</v>
      </c>
      <c r="D474" s="48" t="s">
        <v>29</v>
      </c>
      <c r="E474" s="70" t="s">
        <v>907</v>
      </c>
      <c r="F474" s="81" t="s">
        <v>1607</v>
      </c>
      <c r="G474" s="48" t="s">
        <v>27</v>
      </c>
      <c r="H474" s="71">
        <v>41235</v>
      </c>
      <c r="I474" s="48" t="s">
        <v>28</v>
      </c>
      <c r="J474" s="72">
        <v>30470</v>
      </c>
      <c r="K474" s="73">
        <f t="shared" si="37"/>
        <v>874.48900000000003</v>
      </c>
      <c r="L474" s="73">
        <v>0</v>
      </c>
      <c r="M474" s="73">
        <f t="shared" si="38"/>
        <v>926.28800000000001</v>
      </c>
      <c r="N474" s="73">
        <v>8854.94</v>
      </c>
      <c r="O474" s="73">
        <f t="shared" si="39"/>
        <v>19814.282999999996</v>
      </c>
      <c r="P474" s="31">
        <v>481</v>
      </c>
    </row>
    <row r="475" spans="1:16" ht="15.75" customHeight="1" x14ac:dyDescent="0.25">
      <c r="A475" s="48">
        <v>467</v>
      </c>
      <c r="B475" s="69" t="s">
        <v>919</v>
      </c>
      <c r="C475" s="69" t="s">
        <v>920</v>
      </c>
      <c r="D475" s="48" t="s">
        <v>26</v>
      </c>
      <c r="E475" s="70" t="s">
        <v>907</v>
      </c>
      <c r="F475" s="81" t="s">
        <v>1607</v>
      </c>
      <c r="G475" s="48" t="s">
        <v>27</v>
      </c>
      <c r="H475" s="71">
        <v>42493</v>
      </c>
      <c r="I475" s="48" t="s">
        <v>28</v>
      </c>
      <c r="J475" s="72">
        <v>30470</v>
      </c>
      <c r="K475" s="73">
        <f t="shared" si="37"/>
        <v>874.48900000000003</v>
      </c>
      <c r="L475" s="73">
        <v>0</v>
      </c>
      <c r="M475" s="73">
        <f t="shared" si="38"/>
        <v>926.28800000000001</v>
      </c>
      <c r="N475" s="73">
        <v>0</v>
      </c>
      <c r="O475" s="73">
        <f t="shared" si="39"/>
        <v>28669.222999999998</v>
      </c>
      <c r="P475" s="31">
        <v>524</v>
      </c>
    </row>
    <row r="476" spans="1:16" ht="15.75" customHeight="1" x14ac:dyDescent="0.25">
      <c r="A476" s="48">
        <v>468</v>
      </c>
      <c r="B476" s="69" t="s">
        <v>921</v>
      </c>
      <c r="C476" s="69" t="s">
        <v>922</v>
      </c>
      <c r="D476" s="48" t="s">
        <v>26</v>
      </c>
      <c r="E476" s="70" t="s">
        <v>907</v>
      </c>
      <c r="F476" s="81" t="s">
        <v>1607</v>
      </c>
      <c r="G476" s="48" t="s">
        <v>27</v>
      </c>
      <c r="H476" s="71">
        <v>43283</v>
      </c>
      <c r="I476" s="48" t="s">
        <v>28</v>
      </c>
      <c r="J476" s="72">
        <v>30470</v>
      </c>
      <c r="K476" s="73">
        <f t="shared" si="37"/>
        <v>874.48900000000003</v>
      </c>
      <c r="L476" s="73">
        <v>0</v>
      </c>
      <c r="M476" s="73">
        <f t="shared" si="38"/>
        <v>926.28800000000001</v>
      </c>
      <c r="N476" s="73">
        <v>2447.14</v>
      </c>
      <c r="O476" s="73">
        <f t="shared" si="39"/>
        <v>26222.082999999999</v>
      </c>
      <c r="P476" s="31">
        <v>564</v>
      </c>
    </row>
    <row r="477" spans="1:16" ht="15.75" customHeight="1" x14ac:dyDescent="0.25">
      <c r="A477" s="48">
        <v>469</v>
      </c>
      <c r="B477" s="69" t="s">
        <v>923</v>
      </c>
      <c r="C477" s="69" t="s">
        <v>924</v>
      </c>
      <c r="D477" s="48" t="s">
        <v>26</v>
      </c>
      <c r="E477" s="70" t="s">
        <v>907</v>
      </c>
      <c r="F477" s="81" t="s">
        <v>1607</v>
      </c>
      <c r="G477" s="48" t="s">
        <v>27</v>
      </c>
      <c r="H477" s="71">
        <v>43891</v>
      </c>
      <c r="I477" s="48" t="s">
        <v>28</v>
      </c>
      <c r="J477" s="72">
        <v>30470</v>
      </c>
      <c r="K477" s="73">
        <f t="shared" si="37"/>
        <v>874.48900000000003</v>
      </c>
      <c r="L477" s="73">
        <v>0</v>
      </c>
      <c r="M477" s="73">
        <f t="shared" si="38"/>
        <v>926.28800000000001</v>
      </c>
      <c r="N477" s="73">
        <v>0</v>
      </c>
      <c r="O477" s="73">
        <f t="shared" si="39"/>
        <v>28669.222999999998</v>
      </c>
      <c r="P477" s="31">
        <v>620</v>
      </c>
    </row>
    <row r="478" spans="1:16" ht="15.75" customHeight="1" x14ac:dyDescent="0.25">
      <c r="A478" s="48">
        <v>470</v>
      </c>
      <c r="B478" s="69" t="s">
        <v>925</v>
      </c>
      <c r="C478" s="69" t="s">
        <v>926</v>
      </c>
      <c r="D478" s="48" t="s">
        <v>29</v>
      </c>
      <c r="E478" s="70" t="s">
        <v>907</v>
      </c>
      <c r="F478" s="81" t="s">
        <v>1607</v>
      </c>
      <c r="G478" s="48" t="s">
        <v>27</v>
      </c>
      <c r="H478" s="71">
        <v>44470</v>
      </c>
      <c r="I478" s="48" t="s">
        <v>28</v>
      </c>
      <c r="J478" s="72">
        <v>30470</v>
      </c>
      <c r="K478" s="73">
        <f t="shared" si="37"/>
        <v>874.48900000000003</v>
      </c>
      <c r="L478" s="73">
        <v>0</v>
      </c>
      <c r="M478" s="73">
        <f t="shared" si="38"/>
        <v>926.28800000000001</v>
      </c>
      <c r="N478" s="73">
        <v>0</v>
      </c>
      <c r="O478" s="73">
        <f t="shared" si="39"/>
        <v>28669.222999999998</v>
      </c>
      <c r="P478" s="31">
        <v>203</v>
      </c>
    </row>
    <row r="479" spans="1:16" ht="15.75" customHeight="1" x14ac:dyDescent="0.25">
      <c r="A479" s="48">
        <v>471</v>
      </c>
      <c r="B479" s="69" t="s">
        <v>927</v>
      </c>
      <c r="C479" s="69" t="s">
        <v>928</v>
      </c>
      <c r="D479" s="48" t="s">
        <v>29</v>
      </c>
      <c r="E479" s="70" t="s">
        <v>907</v>
      </c>
      <c r="F479" s="81" t="s">
        <v>1607</v>
      </c>
      <c r="G479" s="48" t="s">
        <v>27</v>
      </c>
      <c r="H479" s="71">
        <v>44927</v>
      </c>
      <c r="I479" s="48" t="s">
        <v>28</v>
      </c>
      <c r="J479" s="72">
        <v>30470</v>
      </c>
      <c r="K479" s="73">
        <f t="shared" si="37"/>
        <v>874.48900000000003</v>
      </c>
      <c r="L479" s="73">
        <v>0</v>
      </c>
      <c r="M479" s="73">
        <f t="shared" si="38"/>
        <v>926.28800000000001</v>
      </c>
      <c r="N479" s="73">
        <v>0</v>
      </c>
      <c r="O479" s="73">
        <f t="shared" si="39"/>
        <v>28669.222999999998</v>
      </c>
      <c r="P479" s="31">
        <v>322</v>
      </c>
    </row>
    <row r="480" spans="1:16" ht="15.75" customHeight="1" x14ac:dyDescent="0.25">
      <c r="A480" s="48">
        <v>472</v>
      </c>
      <c r="B480" s="69" t="s">
        <v>931</v>
      </c>
      <c r="C480" s="69" t="s">
        <v>932</v>
      </c>
      <c r="D480" s="48" t="s">
        <v>26</v>
      </c>
      <c r="E480" s="70" t="s">
        <v>1804</v>
      </c>
      <c r="F480" s="81" t="s">
        <v>1607</v>
      </c>
      <c r="G480" s="48" t="s">
        <v>27</v>
      </c>
      <c r="H480" s="71">
        <v>42125</v>
      </c>
      <c r="I480" s="48" t="s">
        <v>28</v>
      </c>
      <c r="J480" s="72">
        <v>29000</v>
      </c>
      <c r="K480" s="73">
        <f t="shared" si="37"/>
        <v>832.3</v>
      </c>
      <c r="L480" s="73">
        <v>0</v>
      </c>
      <c r="M480" s="73">
        <f t="shared" si="38"/>
        <v>881.6</v>
      </c>
      <c r="N480" s="73">
        <v>0</v>
      </c>
      <c r="O480" s="73">
        <f t="shared" si="39"/>
        <v>27286.100000000002</v>
      </c>
      <c r="P480" s="31">
        <v>511</v>
      </c>
    </row>
    <row r="481" spans="1:16" ht="15.75" customHeight="1" x14ac:dyDescent="0.25">
      <c r="A481" s="48">
        <v>473</v>
      </c>
      <c r="B481" s="69" t="s">
        <v>929</v>
      </c>
      <c r="C481" s="69" t="s">
        <v>930</v>
      </c>
      <c r="D481" s="48" t="s">
        <v>26</v>
      </c>
      <c r="E481" s="70" t="s">
        <v>401</v>
      </c>
      <c r="F481" s="81" t="s">
        <v>1607</v>
      </c>
      <c r="G481" s="48" t="s">
        <v>27</v>
      </c>
      <c r="H481" s="71">
        <v>40415</v>
      </c>
      <c r="I481" s="48" t="s">
        <v>28</v>
      </c>
      <c r="J481" s="72">
        <v>19400</v>
      </c>
      <c r="K481" s="73">
        <f t="shared" si="37"/>
        <v>556.78</v>
      </c>
      <c r="L481" s="73">
        <v>0</v>
      </c>
      <c r="M481" s="73">
        <f t="shared" si="38"/>
        <v>589.76</v>
      </c>
      <c r="N481" s="73">
        <v>15590</v>
      </c>
      <c r="O481" s="73">
        <f t="shared" si="39"/>
        <v>2663.4600000000028</v>
      </c>
      <c r="P481" s="31">
        <v>205</v>
      </c>
    </row>
    <row r="482" spans="1:16" ht="15.75" customHeight="1" x14ac:dyDescent="0.25">
      <c r="A482" s="48">
        <v>474</v>
      </c>
      <c r="B482" s="91" t="s">
        <v>1815</v>
      </c>
      <c r="C482" s="85" t="s">
        <v>1816</v>
      </c>
      <c r="D482" s="48" t="s">
        <v>26</v>
      </c>
      <c r="E482" s="70" t="s">
        <v>1671</v>
      </c>
      <c r="F482" s="81" t="s">
        <v>1607</v>
      </c>
      <c r="G482" s="48" t="s">
        <v>27</v>
      </c>
      <c r="H482" s="71">
        <v>45658</v>
      </c>
      <c r="I482" s="48" t="s">
        <v>28</v>
      </c>
      <c r="J482" s="72">
        <v>19000</v>
      </c>
      <c r="K482" s="73">
        <f t="shared" si="37"/>
        <v>545.29999999999995</v>
      </c>
      <c r="L482" s="73">
        <v>0</v>
      </c>
      <c r="M482" s="73">
        <f t="shared" si="38"/>
        <v>577.6</v>
      </c>
      <c r="N482" s="73">
        <v>0</v>
      </c>
      <c r="O482" s="73">
        <f t="shared" si="39"/>
        <v>17877.100000000002</v>
      </c>
      <c r="P482" s="31">
        <v>258</v>
      </c>
    </row>
    <row r="483" spans="1:16" s="67" customFormat="1" ht="15.75" customHeight="1" x14ac:dyDescent="0.25">
      <c r="A483" s="48">
        <v>475</v>
      </c>
      <c r="B483" s="93" t="s">
        <v>1846</v>
      </c>
      <c r="C483" s="134" t="s">
        <v>1847</v>
      </c>
      <c r="D483" s="138" t="s">
        <v>26</v>
      </c>
      <c r="E483" s="137" t="s">
        <v>907</v>
      </c>
      <c r="F483" s="94" t="s">
        <v>1848</v>
      </c>
      <c r="G483" s="92" t="s">
        <v>1842</v>
      </c>
      <c r="H483" s="122">
        <v>45748</v>
      </c>
      <c r="I483" s="92" t="s">
        <v>28</v>
      </c>
      <c r="J483" s="72">
        <v>30470</v>
      </c>
      <c r="K483" s="139"/>
      <c r="L483" s="139"/>
      <c r="M483" s="139"/>
      <c r="N483" s="139"/>
      <c r="O483" s="139"/>
      <c r="P483" s="31">
        <v>274</v>
      </c>
    </row>
    <row r="484" spans="1:16" ht="15.75" customHeight="1" x14ac:dyDescent="0.25">
      <c r="A484" s="48">
        <v>476</v>
      </c>
      <c r="B484" s="69" t="s">
        <v>933</v>
      </c>
      <c r="C484" s="69" t="s">
        <v>934</v>
      </c>
      <c r="D484" s="48" t="s">
        <v>29</v>
      </c>
      <c r="E484" s="70" t="s">
        <v>935</v>
      </c>
      <c r="F484" s="69" t="s">
        <v>1572</v>
      </c>
      <c r="G484" s="48" t="s">
        <v>27</v>
      </c>
      <c r="H484" s="71">
        <v>39630</v>
      </c>
      <c r="I484" s="48" t="s">
        <v>28</v>
      </c>
      <c r="J484" s="72">
        <v>76629.41</v>
      </c>
      <c r="K484" s="73">
        <f t="shared" ref="K484:K515" si="40">+J484*2.87%</f>
        <v>2199.2640670000001</v>
      </c>
      <c r="L484" s="74">
        <v>6615.97</v>
      </c>
      <c r="M484" s="73">
        <f t="shared" ref="M484:M515" si="41">+J484*3.04%</f>
        <v>2329.5340639999999</v>
      </c>
      <c r="N484" s="73">
        <v>0</v>
      </c>
      <c r="O484" s="73">
        <f t="shared" ref="O484:O515" si="42">+J484-K484-L484-M484-N484</f>
        <v>65484.641869000006</v>
      </c>
      <c r="P484" s="31">
        <v>425</v>
      </c>
    </row>
    <row r="485" spans="1:16" ht="15.75" customHeight="1" x14ac:dyDescent="0.25">
      <c r="A485" s="48">
        <v>477</v>
      </c>
      <c r="B485" s="69" t="s">
        <v>936</v>
      </c>
      <c r="C485" s="69" t="s">
        <v>937</v>
      </c>
      <c r="D485" s="48" t="s">
        <v>29</v>
      </c>
      <c r="E485" s="70" t="s">
        <v>938</v>
      </c>
      <c r="F485" s="69" t="s">
        <v>1572</v>
      </c>
      <c r="G485" s="48" t="s">
        <v>27</v>
      </c>
      <c r="H485" s="71">
        <v>43010</v>
      </c>
      <c r="I485" s="48" t="s">
        <v>28</v>
      </c>
      <c r="J485" s="72">
        <v>76629.41</v>
      </c>
      <c r="K485" s="73">
        <f t="shared" si="40"/>
        <v>2199.2640670000001</v>
      </c>
      <c r="L485" s="74">
        <v>6615.97</v>
      </c>
      <c r="M485" s="73">
        <f t="shared" si="41"/>
        <v>2329.5340639999999</v>
      </c>
      <c r="N485" s="73">
        <v>0</v>
      </c>
      <c r="O485" s="73">
        <f t="shared" si="42"/>
        <v>65484.641869000006</v>
      </c>
      <c r="P485" s="31">
        <v>542</v>
      </c>
    </row>
    <row r="486" spans="1:16" ht="15.75" customHeight="1" x14ac:dyDescent="0.25">
      <c r="A486" s="48">
        <v>478</v>
      </c>
      <c r="B486" s="69" t="s">
        <v>939</v>
      </c>
      <c r="C486" s="69" t="s">
        <v>940</v>
      </c>
      <c r="D486" s="48" t="s">
        <v>26</v>
      </c>
      <c r="E486" s="70" t="s">
        <v>1573</v>
      </c>
      <c r="F486" s="69" t="s">
        <v>1572</v>
      </c>
      <c r="G486" s="48" t="s">
        <v>27</v>
      </c>
      <c r="H486" s="71">
        <v>44621</v>
      </c>
      <c r="I486" s="48" t="s">
        <v>28</v>
      </c>
      <c r="J486" s="72">
        <v>76629.41</v>
      </c>
      <c r="K486" s="73">
        <f t="shared" si="40"/>
        <v>2199.2640670000001</v>
      </c>
      <c r="L486" s="74">
        <v>6615.97</v>
      </c>
      <c r="M486" s="73">
        <f t="shared" si="41"/>
        <v>2329.5340639999999</v>
      </c>
      <c r="N486" s="73">
        <v>0</v>
      </c>
      <c r="O486" s="73">
        <f t="shared" si="42"/>
        <v>65484.641869000006</v>
      </c>
      <c r="P486" s="31">
        <v>210</v>
      </c>
    </row>
    <row r="487" spans="1:16" ht="15.75" customHeight="1" x14ac:dyDescent="0.25">
      <c r="A487" s="48">
        <v>479</v>
      </c>
      <c r="B487" s="69" t="s">
        <v>941</v>
      </c>
      <c r="C487" s="69" t="s">
        <v>942</v>
      </c>
      <c r="D487" s="48" t="s">
        <v>26</v>
      </c>
      <c r="E487" s="70" t="s">
        <v>943</v>
      </c>
      <c r="F487" s="69" t="s">
        <v>1572</v>
      </c>
      <c r="G487" s="48" t="s">
        <v>27</v>
      </c>
      <c r="H487" s="71">
        <v>43283</v>
      </c>
      <c r="I487" s="48" t="s">
        <v>28</v>
      </c>
      <c r="J487" s="72">
        <v>76629.41</v>
      </c>
      <c r="K487" s="73">
        <f t="shared" si="40"/>
        <v>2199.2640670000001</v>
      </c>
      <c r="L487" s="74">
        <v>6615.97</v>
      </c>
      <c r="M487" s="73">
        <f t="shared" si="41"/>
        <v>2329.5340639999999</v>
      </c>
      <c r="N487" s="73">
        <v>0</v>
      </c>
      <c r="O487" s="73">
        <f t="shared" si="42"/>
        <v>65484.641869000006</v>
      </c>
      <c r="P487" s="31">
        <v>566</v>
      </c>
    </row>
    <row r="488" spans="1:16" ht="15.75" customHeight="1" x14ac:dyDescent="0.25">
      <c r="A488" s="48">
        <v>480</v>
      </c>
      <c r="B488" s="69" t="s">
        <v>944</v>
      </c>
      <c r="C488" s="69" t="s">
        <v>945</v>
      </c>
      <c r="D488" s="48" t="s">
        <v>26</v>
      </c>
      <c r="E488" s="70" t="s">
        <v>1691</v>
      </c>
      <c r="F488" s="69" t="s">
        <v>1572</v>
      </c>
      <c r="G488" s="48" t="s">
        <v>27</v>
      </c>
      <c r="H488" s="71">
        <v>43353</v>
      </c>
      <c r="I488" s="48" t="s">
        <v>28</v>
      </c>
      <c r="J488" s="72">
        <v>76629.41</v>
      </c>
      <c r="K488" s="73">
        <f t="shared" si="40"/>
        <v>2199.2640670000001</v>
      </c>
      <c r="L488" s="74">
        <v>6615.97</v>
      </c>
      <c r="M488" s="73">
        <f t="shared" si="41"/>
        <v>2329.5340639999999</v>
      </c>
      <c r="N488" s="73"/>
      <c r="O488" s="73">
        <f t="shared" si="42"/>
        <v>65484.641869000006</v>
      </c>
      <c r="P488" s="31">
        <v>578</v>
      </c>
    </row>
    <row r="489" spans="1:16" ht="15.75" customHeight="1" x14ac:dyDescent="0.25">
      <c r="A489" s="48">
        <v>481</v>
      </c>
      <c r="B489" s="69" t="s">
        <v>946</v>
      </c>
      <c r="C489" s="69" t="s">
        <v>947</v>
      </c>
      <c r="D489" s="48" t="s">
        <v>26</v>
      </c>
      <c r="E489" s="70" t="s">
        <v>935</v>
      </c>
      <c r="F489" s="69" t="s">
        <v>1572</v>
      </c>
      <c r="G489" s="48" t="s">
        <v>27</v>
      </c>
      <c r="H489" s="71">
        <v>43983</v>
      </c>
      <c r="I489" s="48" t="s">
        <v>28</v>
      </c>
      <c r="J489" s="72">
        <v>76629.41</v>
      </c>
      <c r="K489" s="73">
        <f t="shared" si="40"/>
        <v>2199.2640670000001</v>
      </c>
      <c r="L489" s="74">
        <v>6615.97</v>
      </c>
      <c r="M489" s="73">
        <f t="shared" si="41"/>
        <v>2329.5340639999999</v>
      </c>
      <c r="N489" s="73">
        <v>0</v>
      </c>
      <c r="O489" s="73">
        <f t="shared" si="42"/>
        <v>65484.641869000006</v>
      </c>
      <c r="P489" s="31">
        <v>629</v>
      </c>
    </row>
    <row r="490" spans="1:16" ht="15.75" customHeight="1" x14ac:dyDescent="0.25">
      <c r="A490" s="48">
        <v>482</v>
      </c>
      <c r="B490" s="69" t="s">
        <v>1543</v>
      </c>
      <c r="C490" s="69" t="s">
        <v>948</v>
      </c>
      <c r="D490" s="48" t="s">
        <v>26</v>
      </c>
      <c r="E490" s="70" t="s">
        <v>935</v>
      </c>
      <c r="F490" s="69" t="s">
        <v>1572</v>
      </c>
      <c r="G490" s="48" t="s">
        <v>27</v>
      </c>
      <c r="H490" s="71">
        <v>44075</v>
      </c>
      <c r="I490" s="48" t="s">
        <v>28</v>
      </c>
      <c r="J490" s="72">
        <v>76629.41</v>
      </c>
      <c r="K490" s="73">
        <f t="shared" si="40"/>
        <v>2199.2640670000001</v>
      </c>
      <c r="L490" s="74">
        <v>5929.79</v>
      </c>
      <c r="M490" s="73">
        <f t="shared" si="41"/>
        <v>2329.5340639999999</v>
      </c>
      <c r="N490" s="73">
        <v>3430.92</v>
      </c>
      <c r="O490" s="73">
        <f t="shared" si="42"/>
        <v>62739.901869000008</v>
      </c>
      <c r="P490" s="31">
        <v>635</v>
      </c>
    </row>
    <row r="491" spans="1:16" ht="15.75" customHeight="1" x14ac:dyDescent="0.25">
      <c r="A491" s="48">
        <v>483</v>
      </c>
      <c r="B491" s="69" t="s">
        <v>949</v>
      </c>
      <c r="C491" s="69" t="s">
        <v>950</v>
      </c>
      <c r="D491" s="48" t="s">
        <v>29</v>
      </c>
      <c r="E491" s="70" t="s">
        <v>951</v>
      </c>
      <c r="F491" s="69" t="s">
        <v>1572</v>
      </c>
      <c r="G491" s="48" t="s">
        <v>27</v>
      </c>
      <c r="H491" s="71">
        <v>42439</v>
      </c>
      <c r="I491" s="48" t="s">
        <v>28</v>
      </c>
      <c r="J491" s="72">
        <v>71520.27</v>
      </c>
      <c r="K491" s="73">
        <f t="shared" si="40"/>
        <v>2052.6317490000001</v>
      </c>
      <c r="L491" s="74">
        <v>5654.53</v>
      </c>
      <c r="M491" s="73">
        <f t="shared" si="41"/>
        <v>2174.2162080000003</v>
      </c>
      <c r="N491" s="73">
        <v>0</v>
      </c>
      <c r="O491" s="73">
        <f t="shared" si="42"/>
        <v>61638.892043</v>
      </c>
      <c r="P491" s="31">
        <v>533</v>
      </c>
    </row>
    <row r="492" spans="1:16" ht="15.75" customHeight="1" x14ac:dyDescent="0.25">
      <c r="A492" s="48">
        <v>484</v>
      </c>
      <c r="B492" s="69" t="s">
        <v>952</v>
      </c>
      <c r="C492" s="69" t="s">
        <v>953</v>
      </c>
      <c r="D492" s="48" t="s">
        <v>29</v>
      </c>
      <c r="E492" s="97" t="s">
        <v>954</v>
      </c>
      <c r="F492" s="69" t="s">
        <v>1572</v>
      </c>
      <c r="G492" s="48" t="s">
        <v>27</v>
      </c>
      <c r="H492" s="71">
        <v>45261</v>
      </c>
      <c r="I492" s="48" t="s">
        <v>28</v>
      </c>
      <c r="J492" s="72">
        <v>76629.41</v>
      </c>
      <c r="K492" s="73">
        <f t="shared" si="40"/>
        <v>2199.2640670000001</v>
      </c>
      <c r="L492" s="74">
        <v>6615.97</v>
      </c>
      <c r="M492" s="73">
        <f t="shared" si="41"/>
        <v>2329.5340639999999</v>
      </c>
      <c r="N492" s="118">
        <v>3382.32</v>
      </c>
      <c r="O492" s="73">
        <f t="shared" si="42"/>
        <v>62102.321869000007</v>
      </c>
      <c r="P492" s="31">
        <v>259</v>
      </c>
    </row>
    <row r="493" spans="1:16" ht="15.75" customHeight="1" x14ac:dyDescent="0.25">
      <c r="A493" s="48">
        <v>485</v>
      </c>
      <c r="B493" s="69" t="s">
        <v>955</v>
      </c>
      <c r="C493" s="69" t="s">
        <v>956</v>
      </c>
      <c r="D493" s="48" t="s">
        <v>26</v>
      </c>
      <c r="E493" s="70" t="s">
        <v>935</v>
      </c>
      <c r="F493" s="69" t="s">
        <v>1572</v>
      </c>
      <c r="G493" s="77" t="s">
        <v>31</v>
      </c>
      <c r="H493" s="71">
        <v>39722</v>
      </c>
      <c r="I493" s="71">
        <v>45200</v>
      </c>
      <c r="J493" s="72">
        <v>76629.41</v>
      </c>
      <c r="K493" s="73">
        <f t="shared" si="40"/>
        <v>2199.2640670000001</v>
      </c>
      <c r="L493" s="74">
        <v>5929.79</v>
      </c>
      <c r="M493" s="80">
        <f t="shared" si="41"/>
        <v>2329.5340639999999</v>
      </c>
      <c r="N493" s="73">
        <v>3430.92</v>
      </c>
      <c r="O493" s="80">
        <f t="shared" si="42"/>
        <v>62739.901869000008</v>
      </c>
      <c r="P493" s="31">
        <v>92</v>
      </c>
    </row>
    <row r="494" spans="1:16" ht="15.75" customHeight="1" x14ac:dyDescent="0.25">
      <c r="A494" s="48">
        <v>486</v>
      </c>
      <c r="B494" s="69" t="s">
        <v>957</v>
      </c>
      <c r="C494" s="69" t="s">
        <v>958</v>
      </c>
      <c r="D494" s="48" t="s">
        <v>26</v>
      </c>
      <c r="E494" s="70" t="s">
        <v>1627</v>
      </c>
      <c r="F494" s="69" t="s">
        <v>1572</v>
      </c>
      <c r="G494" s="77" t="s">
        <v>31</v>
      </c>
      <c r="H494" s="71">
        <v>39539</v>
      </c>
      <c r="I494" s="71">
        <v>45383</v>
      </c>
      <c r="J494" s="72">
        <v>85143.21</v>
      </c>
      <c r="K494" s="73">
        <f t="shared" si="40"/>
        <v>2443.6101270000004</v>
      </c>
      <c r="L494" s="74">
        <v>8610.75</v>
      </c>
      <c r="M494" s="80">
        <f t="shared" si="41"/>
        <v>2588.3535840000004</v>
      </c>
      <c r="N494" s="73">
        <v>0</v>
      </c>
      <c r="O494" s="80">
        <f t="shared" si="42"/>
        <v>71500.496289000002</v>
      </c>
      <c r="P494" s="31">
        <v>71</v>
      </c>
    </row>
    <row r="495" spans="1:16" ht="15.75" customHeight="1" x14ac:dyDescent="0.25">
      <c r="A495" s="48">
        <v>487</v>
      </c>
      <c r="B495" s="69" t="s">
        <v>959</v>
      </c>
      <c r="C495" s="69" t="s">
        <v>960</v>
      </c>
      <c r="D495" s="48" t="s">
        <v>26</v>
      </c>
      <c r="E495" s="70" t="s">
        <v>935</v>
      </c>
      <c r="F495" s="69" t="s">
        <v>1572</v>
      </c>
      <c r="G495" s="77" t="s">
        <v>31</v>
      </c>
      <c r="H495" s="71">
        <v>39722</v>
      </c>
      <c r="I495" s="71">
        <v>45200</v>
      </c>
      <c r="J495" s="72">
        <v>43832.800000000003</v>
      </c>
      <c r="K495" s="73">
        <f t="shared" si="40"/>
        <v>1258.00136</v>
      </c>
      <c r="L495" s="74">
        <v>983.59</v>
      </c>
      <c r="M495" s="80">
        <f t="shared" si="41"/>
        <v>1332.51712</v>
      </c>
      <c r="N495" s="73">
        <v>0</v>
      </c>
      <c r="O495" s="80">
        <f t="shared" si="42"/>
        <v>40258.691520000008</v>
      </c>
      <c r="P495" s="31">
        <v>93</v>
      </c>
    </row>
    <row r="496" spans="1:16" ht="15.75" customHeight="1" x14ac:dyDescent="0.25">
      <c r="A496" s="48">
        <v>488</v>
      </c>
      <c r="B496" s="69" t="s">
        <v>961</v>
      </c>
      <c r="C496" s="69" t="s">
        <v>962</v>
      </c>
      <c r="D496" s="48" t="s">
        <v>29</v>
      </c>
      <c r="E496" s="70" t="s">
        <v>1639</v>
      </c>
      <c r="F496" s="69" t="s">
        <v>1572</v>
      </c>
      <c r="G496" s="77" t="s">
        <v>31</v>
      </c>
      <c r="H496" s="71">
        <v>39569</v>
      </c>
      <c r="I496" s="71">
        <v>45047</v>
      </c>
      <c r="J496" s="72">
        <v>58443</v>
      </c>
      <c r="K496" s="73">
        <f t="shared" si="40"/>
        <v>1677.3141000000001</v>
      </c>
      <c r="L496" s="74">
        <v>3193.65</v>
      </c>
      <c r="M496" s="80">
        <f t="shared" si="41"/>
        <v>1776.6672000000001</v>
      </c>
      <c r="N496" s="73">
        <v>0</v>
      </c>
      <c r="O496" s="80">
        <f t="shared" si="42"/>
        <v>51795.368699999992</v>
      </c>
      <c r="P496" s="31">
        <v>96</v>
      </c>
    </row>
    <row r="497" spans="1:16" ht="15.75" customHeight="1" x14ac:dyDescent="0.25">
      <c r="A497" s="48">
        <v>489</v>
      </c>
      <c r="B497" s="69" t="s">
        <v>963</v>
      </c>
      <c r="C497" s="69" t="s">
        <v>964</v>
      </c>
      <c r="D497" s="48" t="s">
        <v>26</v>
      </c>
      <c r="E497" s="70" t="s">
        <v>1662</v>
      </c>
      <c r="F497" s="69" t="s">
        <v>1572</v>
      </c>
      <c r="G497" s="77" t="s">
        <v>31</v>
      </c>
      <c r="H497" s="71">
        <v>44256</v>
      </c>
      <c r="I497" s="71">
        <v>45352</v>
      </c>
      <c r="J497" s="72">
        <v>76629.41</v>
      </c>
      <c r="K497" s="73">
        <f t="shared" si="40"/>
        <v>2199.2640670000001</v>
      </c>
      <c r="L497" s="74">
        <v>6615.97</v>
      </c>
      <c r="M497" s="80">
        <f t="shared" si="41"/>
        <v>2329.5340639999999</v>
      </c>
      <c r="N497" s="73">
        <v>0</v>
      </c>
      <c r="O497" s="80">
        <f t="shared" si="42"/>
        <v>65484.641869000006</v>
      </c>
      <c r="P497" s="31">
        <v>148</v>
      </c>
    </row>
    <row r="498" spans="1:16" ht="15.75" customHeight="1" x14ac:dyDescent="0.25">
      <c r="A498" s="48">
        <v>490</v>
      </c>
      <c r="B498" s="69" t="s">
        <v>965</v>
      </c>
      <c r="C498" s="69" t="s">
        <v>966</v>
      </c>
      <c r="D498" s="48" t="s">
        <v>29</v>
      </c>
      <c r="E498" s="70" t="s">
        <v>935</v>
      </c>
      <c r="F498" s="69" t="s">
        <v>1572</v>
      </c>
      <c r="G498" s="77" t="s">
        <v>31</v>
      </c>
      <c r="H498" s="71">
        <v>40026</v>
      </c>
      <c r="I498" s="71">
        <v>45139</v>
      </c>
      <c r="J498" s="72">
        <v>76629.41</v>
      </c>
      <c r="K498" s="73">
        <f t="shared" si="40"/>
        <v>2199.2640670000001</v>
      </c>
      <c r="L498" s="74">
        <v>6615.97</v>
      </c>
      <c r="M498" s="80">
        <f t="shared" si="41"/>
        <v>2329.5340639999999</v>
      </c>
      <c r="N498" s="73">
        <v>0</v>
      </c>
      <c r="O498" s="80">
        <f t="shared" si="42"/>
        <v>65484.641869000006</v>
      </c>
      <c r="P498" s="31">
        <v>91</v>
      </c>
    </row>
    <row r="499" spans="1:16" ht="15.75" customHeight="1" x14ac:dyDescent="0.25">
      <c r="A499" s="48">
        <v>491</v>
      </c>
      <c r="B499" s="69" t="s">
        <v>923</v>
      </c>
      <c r="C499" s="69" t="s">
        <v>967</v>
      </c>
      <c r="D499" s="48" t="s">
        <v>29</v>
      </c>
      <c r="E499" s="70" t="s">
        <v>1573</v>
      </c>
      <c r="F499" s="69" t="s">
        <v>1572</v>
      </c>
      <c r="G499" s="77" t="s">
        <v>31</v>
      </c>
      <c r="H499" s="71">
        <v>44682</v>
      </c>
      <c r="I499" s="71">
        <v>45047</v>
      </c>
      <c r="J499" s="72">
        <v>76629.41</v>
      </c>
      <c r="K499" s="73">
        <f t="shared" si="40"/>
        <v>2199.2640670000001</v>
      </c>
      <c r="L499" s="74">
        <v>6272.88</v>
      </c>
      <c r="M499" s="80">
        <f t="shared" si="41"/>
        <v>2329.5340639999999</v>
      </c>
      <c r="N499" s="73">
        <v>2447.14</v>
      </c>
      <c r="O499" s="80">
        <f t="shared" si="42"/>
        <v>63380.591868999996</v>
      </c>
      <c r="P499" s="31">
        <v>5</v>
      </c>
    </row>
    <row r="500" spans="1:16" ht="15.75" customHeight="1" x14ac:dyDescent="0.25">
      <c r="A500" s="48">
        <v>492</v>
      </c>
      <c r="B500" s="69" t="s">
        <v>968</v>
      </c>
      <c r="C500" s="69" t="s">
        <v>969</v>
      </c>
      <c r="D500" s="48" t="s">
        <v>29</v>
      </c>
      <c r="E500" s="70" t="s">
        <v>1573</v>
      </c>
      <c r="F500" s="69" t="s">
        <v>1572</v>
      </c>
      <c r="G500" s="77" t="s">
        <v>31</v>
      </c>
      <c r="H500" s="71">
        <v>44682</v>
      </c>
      <c r="I500" s="71">
        <v>45047</v>
      </c>
      <c r="J500" s="72">
        <v>76629.41</v>
      </c>
      <c r="K500" s="73">
        <f t="shared" si="40"/>
        <v>2199.2640670000001</v>
      </c>
      <c r="L500" s="74">
        <v>6615.97</v>
      </c>
      <c r="M500" s="80">
        <f t="shared" si="41"/>
        <v>2329.5340639999999</v>
      </c>
      <c r="N500" s="73">
        <v>0</v>
      </c>
      <c r="O500" s="80">
        <f t="shared" si="42"/>
        <v>65484.641869000006</v>
      </c>
      <c r="P500" s="31">
        <v>6</v>
      </c>
    </row>
    <row r="501" spans="1:16" ht="15.75" customHeight="1" x14ac:dyDescent="0.25">
      <c r="A501" s="48">
        <v>493</v>
      </c>
      <c r="B501" s="69" t="s">
        <v>970</v>
      </c>
      <c r="C501" s="69" t="s">
        <v>80</v>
      </c>
      <c r="D501" s="48" t="s">
        <v>29</v>
      </c>
      <c r="E501" s="70" t="s">
        <v>971</v>
      </c>
      <c r="F501" s="69" t="s">
        <v>1547</v>
      </c>
      <c r="G501" s="48" t="s">
        <v>27</v>
      </c>
      <c r="H501" s="71">
        <v>39539</v>
      </c>
      <c r="I501" s="48" t="s">
        <v>28</v>
      </c>
      <c r="J501" s="72">
        <v>30000</v>
      </c>
      <c r="K501" s="73">
        <f t="shared" si="40"/>
        <v>861</v>
      </c>
      <c r="L501" s="73">
        <v>0</v>
      </c>
      <c r="M501" s="73">
        <f t="shared" si="41"/>
        <v>912</v>
      </c>
      <c r="N501" s="73">
        <v>10915.85</v>
      </c>
      <c r="O501" s="73">
        <f t="shared" si="42"/>
        <v>17311.150000000001</v>
      </c>
      <c r="P501" s="31">
        <v>469</v>
      </c>
    </row>
    <row r="502" spans="1:16" ht="15.75" customHeight="1" x14ac:dyDescent="0.25">
      <c r="A502" s="48">
        <v>494</v>
      </c>
      <c r="B502" s="69" t="s">
        <v>972</v>
      </c>
      <c r="C502" s="69" t="s">
        <v>973</v>
      </c>
      <c r="D502" s="48" t="s">
        <v>26</v>
      </c>
      <c r="E502" s="70" t="s">
        <v>974</v>
      </c>
      <c r="F502" s="81" t="s">
        <v>1548</v>
      </c>
      <c r="G502" s="77" t="s">
        <v>31</v>
      </c>
      <c r="H502" s="71">
        <v>44242</v>
      </c>
      <c r="I502" s="71">
        <v>45337</v>
      </c>
      <c r="J502" s="72">
        <v>76629.41</v>
      </c>
      <c r="K502" s="73">
        <f t="shared" si="40"/>
        <v>2199.2640670000001</v>
      </c>
      <c r="L502" s="74">
        <v>6615.97</v>
      </c>
      <c r="M502" s="80">
        <f t="shared" si="41"/>
        <v>2329.5340639999999</v>
      </c>
      <c r="N502" s="73">
        <v>0</v>
      </c>
      <c r="O502" s="80">
        <f t="shared" si="42"/>
        <v>65484.641869000006</v>
      </c>
      <c r="P502" s="31">
        <v>12</v>
      </c>
    </row>
    <row r="503" spans="1:16" ht="15.75" customHeight="1" x14ac:dyDescent="0.25">
      <c r="A503" s="48">
        <v>495</v>
      </c>
      <c r="B503" s="69" t="s">
        <v>975</v>
      </c>
      <c r="C503" s="69" t="s">
        <v>976</v>
      </c>
      <c r="D503" s="48" t="s">
        <v>29</v>
      </c>
      <c r="E503" s="70" t="s">
        <v>977</v>
      </c>
      <c r="F503" s="69" t="s">
        <v>1609</v>
      </c>
      <c r="G503" s="48" t="s">
        <v>27</v>
      </c>
      <c r="H503" s="71">
        <v>40238</v>
      </c>
      <c r="I503" s="48" t="s">
        <v>28</v>
      </c>
      <c r="J503" s="72">
        <v>86336.9</v>
      </c>
      <c r="K503" s="73">
        <f t="shared" si="40"/>
        <v>2477.8690299999998</v>
      </c>
      <c r="L503" s="74">
        <v>8891.5400000000009</v>
      </c>
      <c r="M503" s="73">
        <f t="shared" si="41"/>
        <v>2624.64176</v>
      </c>
      <c r="N503" s="73">
        <v>0</v>
      </c>
      <c r="O503" s="73">
        <f t="shared" si="42"/>
        <v>72342.849209999986</v>
      </c>
      <c r="P503" s="31">
        <v>446</v>
      </c>
    </row>
    <row r="504" spans="1:16" ht="15.75" customHeight="1" x14ac:dyDescent="0.25">
      <c r="A504" s="48">
        <v>496</v>
      </c>
      <c r="B504" s="69" t="s">
        <v>978</v>
      </c>
      <c r="C504" s="69" t="s">
        <v>979</v>
      </c>
      <c r="D504" s="48" t="s">
        <v>26</v>
      </c>
      <c r="E504" s="70" t="s">
        <v>980</v>
      </c>
      <c r="F504" s="69" t="s">
        <v>1609</v>
      </c>
      <c r="G504" s="48" t="s">
        <v>27</v>
      </c>
      <c r="H504" s="71">
        <v>40210</v>
      </c>
      <c r="I504" s="48" t="s">
        <v>28</v>
      </c>
      <c r="J504" s="72">
        <v>86336.9</v>
      </c>
      <c r="K504" s="73">
        <f t="shared" si="40"/>
        <v>2477.8690299999998</v>
      </c>
      <c r="L504" s="74">
        <v>8891.5400000000009</v>
      </c>
      <c r="M504" s="73">
        <f t="shared" si="41"/>
        <v>2624.64176</v>
      </c>
      <c r="N504" s="73">
        <v>0</v>
      </c>
      <c r="O504" s="73">
        <f t="shared" si="42"/>
        <v>72342.849209999986</v>
      </c>
      <c r="P504" s="31">
        <v>447</v>
      </c>
    </row>
    <row r="505" spans="1:16" ht="15.75" customHeight="1" x14ac:dyDescent="0.25">
      <c r="A505" s="48">
        <v>497</v>
      </c>
      <c r="B505" s="69" t="s">
        <v>981</v>
      </c>
      <c r="C505" s="69" t="s">
        <v>982</v>
      </c>
      <c r="D505" s="48" t="s">
        <v>26</v>
      </c>
      <c r="E505" s="70" t="s">
        <v>983</v>
      </c>
      <c r="F505" s="69" t="s">
        <v>1609</v>
      </c>
      <c r="G505" s="48" t="s">
        <v>27</v>
      </c>
      <c r="H505" s="71">
        <v>40763</v>
      </c>
      <c r="I505" s="48" t="s">
        <v>28</v>
      </c>
      <c r="J505" s="72">
        <v>76629.41</v>
      </c>
      <c r="K505" s="73">
        <f t="shared" si="40"/>
        <v>2199.2640670000001</v>
      </c>
      <c r="L505" s="74">
        <v>6615.97</v>
      </c>
      <c r="M505" s="73">
        <f t="shared" si="41"/>
        <v>2329.5340639999999</v>
      </c>
      <c r="N505" s="73">
        <v>0</v>
      </c>
      <c r="O505" s="73">
        <f t="shared" si="42"/>
        <v>65484.641869000006</v>
      </c>
      <c r="P505" s="31">
        <v>477</v>
      </c>
    </row>
    <row r="506" spans="1:16" ht="15.75" customHeight="1" x14ac:dyDescent="0.25">
      <c r="A506" s="48">
        <v>498</v>
      </c>
      <c r="B506" s="69" t="s">
        <v>984</v>
      </c>
      <c r="C506" s="69" t="s">
        <v>985</v>
      </c>
      <c r="D506" s="48" t="s">
        <v>26</v>
      </c>
      <c r="E506" s="70" t="s">
        <v>986</v>
      </c>
      <c r="F506" s="69" t="s">
        <v>1609</v>
      </c>
      <c r="G506" s="48" t="s">
        <v>27</v>
      </c>
      <c r="H506" s="71">
        <v>43283</v>
      </c>
      <c r="I506" s="48" t="s">
        <v>28</v>
      </c>
      <c r="J506" s="72">
        <v>76628.89</v>
      </c>
      <c r="K506" s="73">
        <f t="shared" si="40"/>
        <v>2199.249143</v>
      </c>
      <c r="L506" s="74">
        <v>6615.87</v>
      </c>
      <c r="M506" s="73">
        <f t="shared" si="41"/>
        <v>2329.5182559999998</v>
      </c>
      <c r="N506" s="73">
        <v>0</v>
      </c>
      <c r="O506" s="73">
        <f t="shared" si="42"/>
        <v>65484.252601000007</v>
      </c>
      <c r="P506" s="31">
        <v>553</v>
      </c>
    </row>
    <row r="507" spans="1:16" ht="15.75" customHeight="1" x14ac:dyDescent="0.25">
      <c r="A507" s="48">
        <v>499</v>
      </c>
      <c r="B507" s="69" t="s">
        <v>987</v>
      </c>
      <c r="C507" s="69" t="s">
        <v>988</v>
      </c>
      <c r="D507" s="48" t="s">
        <v>26</v>
      </c>
      <c r="E507" s="70" t="s">
        <v>1611</v>
      </c>
      <c r="F507" s="69" t="s">
        <v>1609</v>
      </c>
      <c r="G507" s="77" t="s">
        <v>31</v>
      </c>
      <c r="H507" s="71">
        <v>40210</v>
      </c>
      <c r="I507" s="71">
        <v>45323</v>
      </c>
      <c r="J507" s="72">
        <v>33253</v>
      </c>
      <c r="K507" s="73">
        <f t="shared" si="40"/>
        <v>954.36109999999996</v>
      </c>
      <c r="L507" s="73">
        <v>0</v>
      </c>
      <c r="M507" s="80">
        <f t="shared" si="41"/>
        <v>1010.8912</v>
      </c>
      <c r="N507" s="73">
        <v>0</v>
      </c>
      <c r="O507" s="80">
        <f t="shared" si="42"/>
        <v>31287.7477</v>
      </c>
      <c r="P507" s="31">
        <v>54</v>
      </c>
    </row>
    <row r="508" spans="1:16" ht="15.75" customHeight="1" x14ac:dyDescent="0.25">
      <c r="A508" s="48">
        <v>500</v>
      </c>
      <c r="B508" s="69" t="s">
        <v>989</v>
      </c>
      <c r="C508" s="69" t="s">
        <v>990</v>
      </c>
      <c r="D508" s="48" t="s">
        <v>26</v>
      </c>
      <c r="E508" s="70" t="s">
        <v>1630</v>
      </c>
      <c r="F508" s="69" t="s">
        <v>1609</v>
      </c>
      <c r="G508" s="77" t="s">
        <v>31</v>
      </c>
      <c r="H508" s="71">
        <v>39600</v>
      </c>
      <c r="I508" s="71">
        <v>45078</v>
      </c>
      <c r="J508" s="72">
        <v>87664.5</v>
      </c>
      <c r="K508" s="73">
        <f t="shared" si="40"/>
        <v>2515.9711499999999</v>
      </c>
      <c r="L508" s="74">
        <v>9203.82</v>
      </c>
      <c r="M508" s="80">
        <f t="shared" si="41"/>
        <v>2665.0007999999998</v>
      </c>
      <c r="N508" s="73">
        <v>0</v>
      </c>
      <c r="O508" s="80">
        <f t="shared" si="42"/>
        <v>73279.708050000001</v>
      </c>
      <c r="P508" s="31">
        <v>74</v>
      </c>
    </row>
    <row r="509" spans="1:16" ht="15.75" customHeight="1" x14ac:dyDescent="0.25">
      <c r="A509" s="48">
        <v>501</v>
      </c>
      <c r="B509" s="69" t="s">
        <v>991</v>
      </c>
      <c r="C509" s="69" t="s">
        <v>992</v>
      </c>
      <c r="D509" s="48" t="s">
        <v>26</v>
      </c>
      <c r="E509" s="70" t="s">
        <v>1646</v>
      </c>
      <c r="F509" s="69" t="s">
        <v>1609</v>
      </c>
      <c r="G509" s="77" t="s">
        <v>31</v>
      </c>
      <c r="H509" s="71">
        <v>40238</v>
      </c>
      <c r="I509" s="71">
        <v>45352</v>
      </c>
      <c r="J509" s="72">
        <v>56982.64</v>
      </c>
      <c r="K509" s="73">
        <f t="shared" si="40"/>
        <v>1635.4017679999999</v>
      </c>
      <c r="L509" s="74">
        <v>2918.84</v>
      </c>
      <c r="M509" s="80">
        <f t="shared" si="41"/>
        <v>1732.272256</v>
      </c>
      <c r="N509" s="73">
        <v>0</v>
      </c>
      <c r="O509" s="80">
        <f t="shared" si="42"/>
        <v>50696.125975999996</v>
      </c>
      <c r="P509" s="31">
        <v>113</v>
      </c>
    </row>
    <row r="510" spans="1:16" ht="15.75" customHeight="1" x14ac:dyDescent="0.25">
      <c r="A510" s="48">
        <v>502</v>
      </c>
      <c r="B510" s="69" t="s">
        <v>993</v>
      </c>
      <c r="C510" s="69" t="s">
        <v>994</v>
      </c>
      <c r="D510" s="48" t="s">
        <v>26</v>
      </c>
      <c r="E510" s="79" t="s">
        <v>1635</v>
      </c>
      <c r="F510" s="69" t="s">
        <v>1609</v>
      </c>
      <c r="G510" s="77" t="s">
        <v>31</v>
      </c>
      <c r="H510" s="71">
        <v>41064</v>
      </c>
      <c r="I510" s="71">
        <v>45081</v>
      </c>
      <c r="J510" s="72">
        <v>76629.41</v>
      </c>
      <c r="K510" s="73">
        <f t="shared" si="40"/>
        <v>2199.2640670000001</v>
      </c>
      <c r="L510" s="74">
        <v>6615.97</v>
      </c>
      <c r="M510" s="80">
        <f t="shared" si="41"/>
        <v>2329.5340639999999</v>
      </c>
      <c r="N510" s="73">
        <v>0</v>
      </c>
      <c r="O510" s="80">
        <f t="shared" si="42"/>
        <v>65484.641869000006</v>
      </c>
      <c r="P510" s="31">
        <v>85</v>
      </c>
    </row>
    <row r="511" spans="1:16" ht="15.75" customHeight="1" x14ac:dyDescent="0.25">
      <c r="A511" s="48">
        <v>503</v>
      </c>
      <c r="B511" s="69" t="s">
        <v>995</v>
      </c>
      <c r="C511" s="69" t="s">
        <v>996</v>
      </c>
      <c r="D511" s="48" t="s">
        <v>29</v>
      </c>
      <c r="E511" s="70" t="s">
        <v>1610</v>
      </c>
      <c r="F511" s="69" t="s">
        <v>1609</v>
      </c>
      <c r="G511" s="77" t="s">
        <v>31</v>
      </c>
      <c r="H511" s="71">
        <v>39661</v>
      </c>
      <c r="I511" s="71">
        <v>45139</v>
      </c>
      <c r="J511" s="72">
        <v>86336.9</v>
      </c>
      <c r="K511" s="73">
        <f t="shared" si="40"/>
        <v>2477.8690299999998</v>
      </c>
      <c r="L511" s="74">
        <v>7176.08</v>
      </c>
      <c r="M511" s="80">
        <f t="shared" si="41"/>
        <v>2624.64176</v>
      </c>
      <c r="N511" s="73">
        <v>6861.84</v>
      </c>
      <c r="O511" s="80">
        <f t="shared" si="42"/>
        <v>67196.469209999996</v>
      </c>
      <c r="P511" s="31">
        <v>86</v>
      </c>
    </row>
    <row r="512" spans="1:16" ht="15.75" customHeight="1" x14ac:dyDescent="0.25">
      <c r="A512" s="48">
        <v>504</v>
      </c>
      <c r="B512" s="69" t="s">
        <v>997</v>
      </c>
      <c r="C512" s="69" t="s">
        <v>998</v>
      </c>
      <c r="D512" s="48" t="s">
        <v>26</v>
      </c>
      <c r="E512" s="70" t="s">
        <v>1610</v>
      </c>
      <c r="F512" s="69" t="s">
        <v>1609</v>
      </c>
      <c r="G512" s="77" t="s">
        <v>31</v>
      </c>
      <c r="H512" s="71">
        <v>39661</v>
      </c>
      <c r="I512" s="71">
        <v>45139</v>
      </c>
      <c r="J512" s="72">
        <v>86336.9</v>
      </c>
      <c r="K512" s="73">
        <f t="shared" si="40"/>
        <v>2477.8690299999998</v>
      </c>
      <c r="L512" s="74">
        <v>8462.67</v>
      </c>
      <c r="M512" s="80">
        <f t="shared" si="41"/>
        <v>2624.64176</v>
      </c>
      <c r="N512" s="73">
        <v>1715.46</v>
      </c>
      <c r="O512" s="80">
        <f t="shared" si="42"/>
        <v>71056.259209999989</v>
      </c>
      <c r="P512" s="31">
        <v>87</v>
      </c>
    </row>
    <row r="513" spans="1:16" ht="15.75" customHeight="1" x14ac:dyDescent="0.25">
      <c r="A513" s="48">
        <v>505</v>
      </c>
      <c r="B513" s="69" t="s">
        <v>999</v>
      </c>
      <c r="C513" s="69" t="s">
        <v>1000</v>
      </c>
      <c r="D513" s="48" t="s">
        <v>26</v>
      </c>
      <c r="E513" s="70" t="s">
        <v>1612</v>
      </c>
      <c r="F513" s="69" t="s">
        <v>1609</v>
      </c>
      <c r="G513" s="77" t="s">
        <v>31</v>
      </c>
      <c r="H513" s="71">
        <v>40403</v>
      </c>
      <c r="I513" s="71">
        <v>45151</v>
      </c>
      <c r="J513" s="72">
        <v>75075</v>
      </c>
      <c r="K513" s="73">
        <f t="shared" si="40"/>
        <v>2154.6525000000001</v>
      </c>
      <c r="L513" s="74">
        <v>5637.28</v>
      </c>
      <c r="M513" s="80">
        <f t="shared" si="41"/>
        <v>2282.2800000000002</v>
      </c>
      <c r="N513" s="73">
        <v>3430.92</v>
      </c>
      <c r="O513" s="80">
        <f t="shared" si="42"/>
        <v>61569.867500000008</v>
      </c>
      <c r="P513" s="31">
        <v>56</v>
      </c>
    </row>
    <row r="514" spans="1:16" ht="15.75" customHeight="1" x14ac:dyDescent="0.25">
      <c r="A514" s="48">
        <v>506</v>
      </c>
      <c r="B514" s="69" t="s">
        <v>1001</v>
      </c>
      <c r="C514" s="69" t="s">
        <v>1002</v>
      </c>
      <c r="D514" s="48" t="s">
        <v>29</v>
      </c>
      <c r="E514" s="70" t="s">
        <v>1610</v>
      </c>
      <c r="F514" s="69" t="s">
        <v>1609</v>
      </c>
      <c r="G514" s="77" t="s">
        <v>31</v>
      </c>
      <c r="H514" s="71">
        <v>39630</v>
      </c>
      <c r="I514" s="71">
        <v>45108</v>
      </c>
      <c r="J514" s="72">
        <v>86336.9</v>
      </c>
      <c r="K514" s="73">
        <f t="shared" si="40"/>
        <v>2477.8690299999998</v>
      </c>
      <c r="L514" s="74">
        <v>8891.5400000000009</v>
      </c>
      <c r="M514" s="80">
        <f t="shared" si="41"/>
        <v>2624.64176</v>
      </c>
      <c r="N514" s="73">
        <v>0</v>
      </c>
      <c r="O514" s="80">
        <f t="shared" si="42"/>
        <v>72342.849209999986</v>
      </c>
      <c r="P514" s="31">
        <v>53</v>
      </c>
    </row>
    <row r="515" spans="1:16" ht="15.75" customHeight="1" x14ac:dyDescent="0.25">
      <c r="A515" s="48">
        <v>507</v>
      </c>
      <c r="B515" s="69" t="s">
        <v>1003</v>
      </c>
      <c r="C515" s="69" t="s">
        <v>1004</v>
      </c>
      <c r="D515" s="48" t="s">
        <v>29</v>
      </c>
      <c r="E515" s="98" t="s">
        <v>1674</v>
      </c>
      <c r="F515" s="69" t="s">
        <v>1546</v>
      </c>
      <c r="G515" s="48" t="s">
        <v>27</v>
      </c>
      <c r="H515" s="71">
        <v>45352</v>
      </c>
      <c r="I515" s="71" t="s">
        <v>28</v>
      </c>
      <c r="J515" s="72">
        <v>76629.41</v>
      </c>
      <c r="K515" s="73">
        <f t="shared" si="40"/>
        <v>2199.2640670000001</v>
      </c>
      <c r="L515" s="74">
        <v>6615.97</v>
      </c>
      <c r="M515" s="80">
        <f t="shared" si="41"/>
        <v>2329.5340639999999</v>
      </c>
      <c r="N515" s="73">
        <v>0</v>
      </c>
      <c r="O515" s="80">
        <f t="shared" si="42"/>
        <v>65484.641869000006</v>
      </c>
      <c r="P515" s="31">
        <v>266</v>
      </c>
    </row>
    <row r="516" spans="1:16" ht="24.95" customHeight="1" x14ac:dyDescent="0.25">
      <c r="A516" s="48">
        <v>508</v>
      </c>
      <c r="B516" s="69" t="s">
        <v>1005</v>
      </c>
      <c r="C516" s="69" t="s">
        <v>1006</v>
      </c>
      <c r="D516" s="48" t="s">
        <v>26</v>
      </c>
      <c r="E516" s="79" t="s">
        <v>1623</v>
      </c>
      <c r="F516" s="81" t="s">
        <v>1622</v>
      </c>
      <c r="G516" s="77" t="s">
        <v>31</v>
      </c>
      <c r="H516" s="71">
        <v>39580</v>
      </c>
      <c r="I516" s="71">
        <v>45058</v>
      </c>
      <c r="J516" s="72">
        <v>76629.41</v>
      </c>
      <c r="K516" s="73">
        <f t="shared" ref="K516:K547" si="43">+J516*2.87%</f>
        <v>2199.2640670000001</v>
      </c>
      <c r="L516" s="74">
        <v>6615.97</v>
      </c>
      <c r="M516" s="80">
        <f t="shared" ref="M516:M547" si="44">+J516*3.04%</f>
        <v>2329.5340639999999</v>
      </c>
      <c r="N516" s="73">
        <v>0</v>
      </c>
      <c r="O516" s="80">
        <f t="shared" ref="O516:O547" si="45">+J516-K516-L516-M516-N516</f>
        <v>65484.641869000006</v>
      </c>
      <c r="P516" s="31">
        <v>66</v>
      </c>
    </row>
    <row r="517" spans="1:16" ht="15.75" customHeight="1" x14ac:dyDescent="0.25">
      <c r="A517" s="48">
        <v>509</v>
      </c>
      <c r="B517" s="69" t="s">
        <v>1007</v>
      </c>
      <c r="C517" s="69" t="s">
        <v>1008</v>
      </c>
      <c r="D517" s="48" t="s">
        <v>26</v>
      </c>
      <c r="E517" s="70" t="s">
        <v>1626</v>
      </c>
      <c r="F517" s="81" t="s">
        <v>1622</v>
      </c>
      <c r="G517" s="77" t="s">
        <v>31</v>
      </c>
      <c r="H517" s="71">
        <v>39661</v>
      </c>
      <c r="I517" s="71">
        <v>45139</v>
      </c>
      <c r="J517" s="72">
        <v>76629.41</v>
      </c>
      <c r="K517" s="73">
        <f t="shared" si="43"/>
        <v>2199.2640670000001</v>
      </c>
      <c r="L517" s="74">
        <v>6615.97</v>
      </c>
      <c r="M517" s="80">
        <f t="shared" si="44"/>
        <v>2329.5340639999999</v>
      </c>
      <c r="N517" s="73">
        <v>3372.32</v>
      </c>
      <c r="O517" s="80">
        <f t="shared" si="45"/>
        <v>62112.321869000007</v>
      </c>
      <c r="P517" s="31">
        <v>70</v>
      </c>
    </row>
    <row r="518" spans="1:16" ht="15.75" customHeight="1" x14ac:dyDescent="0.25">
      <c r="A518" s="48">
        <v>510</v>
      </c>
      <c r="B518" s="69" t="s">
        <v>1009</v>
      </c>
      <c r="C518" s="69" t="s">
        <v>1010</v>
      </c>
      <c r="D518" s="48" t="s">
        <v>26</v>
      </c>
      <c r="E518" s="70" t="s">
        <v>1011</v>
      </c>
      <c r="F518" s="81" t="s">
        <v>1622</v>
      </c>
      <c r="G518" s="48" t="s">
        <v>27</v>
      </c>
      <c r="H518" s="71">
        <v>39814</v>
      </c>
      <c r="I518" s="48" t="s">
        <v>28</v>
      </c>
      <c r="J518" s="72">
        <v>76629.41</v>
      </c>
      <c r="K518" s="73">
        <f t="shared" si="43"/>
        <v>2199.2640670000001</v>
      </c>
      <c r="L518" s="74">
        <v>6615.97</v>
      </c>
      <c r="M518" s="73">
        <f t="shared" si="44"/>
        <v>2329.5340639999999</v>
      </c>
      <c r="N518" s="73">
        <v>0</v>
      </c>
      <c r="O518" s="73">
        <f t="shared" si="45"/>
        <v>65484.641869000006</v>
      </c>
      <c r="P518" s="31">
        <v>444</v>
      </c>
    </row>
    <row r="519" spans="1:16" ht="15.75" customHeight="1" x14ac:dyDescent="0.25">
      <c r="A519" s="48">
        <v>511</v>
      </c>
      <c r="B519" s="69" t="s">
        <v>1012</v>
      </c>
      <c r="C519" s="69" t="s">
        <v>1013</v>
      </c>
      <c r="D519" s="48" t="s">
        <v>26</v>
      </c>
      <c r="E519" s="70" t="s">
        <v>1014</v>
      </c>
      <c r="F519" s="81" t="s">
        <v>1622</v>
      </c>
      <c r="G519" s="48" t="s">
        <v>27</v>
      </c>
      <c r="H519" s="71">
        <v>39814</v>
      </c>
      <c r="I519" s="48" t="s">
        <v>28</v>
      </c>
      <c r="J519" s="72">
        <v>76629.41</v>
      </c>
      <c r="K519" s="73">
        <f t="shared" si="43"/>
        <v>2199.2640670000001</v>
      </c>
      <c r="L519" s="74">
        <v>6615.97</v>
      </c>
      <c r="M519" s="73">
        <f t="shared" si="44"/>
        <v>2329.5340639999999</v>
      </c>
      <c r="N519" s="73">
        <v>0</v>
      </c>
      <c r="O519" s="73">
        <f t="shared" si="45"/>
        <v>65484.641869000006</v>
      </c>
      <c r="P519" s="31">
        <v>445</v>
      </c>
    </row>
    <row r="520" spans="1:16" ht="15.75" customHeight="1" x14ac:dyDescent="0.25">
      <c r="A520" s="48">
        <v>512</v>
      </c>
      <c r="B520" s="69" t="s">
        <v>1015</v>
      </c>
      <c r="C520" s="69" t="s">
        <v>1016</v>
      </c>
      <c r="D520" s="48" t="s">
        <v>29</v>
      </c>
      <c r="E520" s="70" t="s">
        <v>1634</v>
      </c>
      <c r="F520" s="81" t="s">
        <v>1622</v>
      </c>
      <c r="G520" s="77" t="s">
        <v>31</v>
      </c>
      <c r="H520" s="71">
        <v>39814</v>
      </c>
      <c r="I520" s="71">
        <v>45292</v>
      </c>
      <c r="J520" s="72">
        <v>86336.9</v>
      </c>
      <c r="K520" s="73">
        <f t="shared" si="43"/>
        <v>2477.8690299999998</v>
      </c>
      <c r="L520" s="74">
        <v>8891.5400000000009</v>
      </c>
      <c r="M520" s="80">
        <f t="shared" si="44"/>
        <v>2624.64176</v>
      </c>
      <c r="N520" s="73">
        <v>0</v>
      </c>
      <c r="O520" s="80">
        <f t="shared" si="45"/>
        <v>72342.849209999986</v>
      </c>
      <c r="P520" s="31">
        <v>84</v>
      </c>
    </row>
    <row r="521" spans="1:16" ht="15.75" customHeight="1" x14ac:dyDescent="0.25">
      <c r="A521" s="48">
        <v>513</v>
      </c>
      <c r="B521" s="69" t="s">
        <v>1017</v>
      </c>
      <c r="C521" s="69" t="s">
        <v>1018</v>
      </c>
      <c r="D521" s="48" t="s">
        <v>26</v>
      </c>
      <c r="E521" s="70" t="s">
        <v>1631</v>
      </c>
      <c r="F521" s="81" t="s">
        <v>1550</v>
      </c>
      <c r="G521" s="77" t="s">
        <v>31</v>
      </c>
      <c r="H521" s="71">
        <v>39587</v>
      </c>
      <c r="I521" s="71">
        <v>45065</v>
      </c>
      <c r="J521" s="72">
        <v>85143.21</v>
      </c>
      <c r="K521" s="73">
        <f t="shared" si="43"/>
        <v>2443.6101270000004</v>
      </c>
      <c r="L521" s="74">
        <v>8610.75</v>
      </c>
      <c r="M521" s="80">
        <f t="shared" si="44"/>
        <v>2588.3535840000004</v>
      </c>
      <c r="N521" s="73">
        <v>0</v>
      </c>
      <c r="O521" s="80">
        <f t="shared" si="45"/>
        <v>71500.496289000002</v>
      </c>
      <c r="P521" s="31">
        <v>75</v>
      </c>
    </row>
    <row r="522" spans="1:16" ht="15.75" customHeight="1" x14ac:dyDescent="0.25">
      <c r="A522" s="48">
        <v>514</v>
      </c>
      <c r="B522" s="69" t="s">
        <v>1019</v>
      </c>
      <c r="C522" s="69" t="s">
        <v>1020</v>
      </c>
      <c r="D522" s="48" t="s">
        <v>29</v>
      </c>
      <c r="E522" s="70" t="s">
        <v>1638</v>
      </c>
      <c r="F522" s="81" t="s">
        <v>1550</v>
      </c>
      <c r="G522" s="77" t="s">
        <v>31</v>
      </c>
      <c r="H522" s="71">
        <v>39995</v>
      </c>
      <c r="I522" s="71">
        <v>45108</v>
      </c>
      <c r="J522" s="72">
        <v>23909</v>
      </c>
      <c r="K522" s="73">
        <f t="shared" si="43"/>
        <v>686.18830000000003</v>
      </c>
      <c r="L522" s="73">
        <v>0</v>
      </c>
      <c r="M522" s="80">
        <f t="shared" si="44"/>
        <v>726.83360000000005</v>
      </c>
      <c r="N522" s="73">
        <v>0</v>
      </c>
      <c r="O522" s="80">
        <f t="shared" si="45"/>
        <v>22495.978099999997</v>
      </c>
      <c r="P522" s="31">
        <v>95</v>
      </c>
    </row>
    <row r="523" spans="1:16" ht="15.75" customHeight="1" x14ac:dyDescent="0.25">
      <c r="A523" s="48">
        <v>515</v>
      </c>
      <c r="B523" s="69" t="s">
        <v>1021</v>
      </c>
      <c r="C523" s="69" t="s">
        <v>1022</v>
      </c>
      <c r="D523" s="48" t="s">
        <v>26</v>
      </c>
      <c r="E523" s="70" t="s">
        <v>1633</v>
      </c>
      <c r="F523" s="81" t="s">
        <v>1550</v>
      </c>
      <c r="G523" s="77" t="s">
        <v>31</v>
      </c>
      <c r="H523" s="71">
        <v>39569</v>
      </c>
      <c r="I523" s="71">
        <v>45047</v>
      </c>
      <c r="J523" s="72">
        <v>76629.41</v>
      </c>
      <c r="K523" s="73">
        <f t="shared" si="43"/>
        <v>2199.2640670000001</v>
      </c>
      <c r="L523" s="74">
        <v>6615.97</v>
      </c>
      <c r="M523" s="80">
        <f t="shared" si="44"/>
        <v>2329.5340639999999</v>
      </c>
      <c r="N523" s="73">
        <v>731.68</v>
      </c>
      <c r="O523" s="80">
        <f t="shared" si="45"/>
        <v>64752.961869000006</v>
      </c>
      <c r="P523" s="31">
        <v>83</v>
      </c>
    </row>
    <row r="524" spans="1:16" ht="15.75" customHeight="1" x14ac:dyDescent="0.25">
      <c r="A524" s="48">
        <v>516</v>
      </c>
      <c r="B524" s="69" t="s">
        <v>1023</v>
      </c>
      <c r="C524" s="69" t="s">
        <v>1024</v>
      </c>
      <c r="D524" s="48" t="s">
        <v>29</v>
      </c>
      <c r="E524" s="70" t="s">
        <v>1569</v>
      </c>
      <c r="F524" s="81" t="s">
        <v>1550</v>
      </c>
      <c r="G524" s="77" t="s">
        <v>31</v>
      </c>
      <c r="H524" s="71">
        <v>43525</v>
      </c>
      <c r="I524" s="71">
        <v>45352</v>
      </c>
      <c r="J524" s="72">
        <v>9430</v>
      </c>
      <c r="K524" s="73">
        <f t="shared" si="43"/>
        <v>270.64100000000002</v>
      </c>
      <c r="L524" s="73">
        <v>0</v>
      </c>
      <c r="M524" s="80">
        <f t="shared" si="44"/>
        <v>286.67200000000003</v>
      </c>
      <c r="N524" s="73">
        <v>731.68</v>
      </c>
      <c r="O524" s="80">
        <f t="shared" si="45"/>
        <v>8141.0069999999996</v>
      </c>
      <c r="P524" s="31">
        <v>2</v>
      </c>
    </row>
    <row r="525" spans="1:16" ht="15.75" customHeight="1" x14ac:dyDescent="0.25">
      <c r="A525" s="48">
        <v>517</v>
      </c>
      <c r="B525" s="69" t="s">
        <v>1025</v>
      </c>
      <c r="C525" s="69" t="s">
        <v>1026</v>
      </c>
      <c r="D525" s="48" t="s">
        <v>29</v>
      </c>
      <c r="E525" s="70" t="s">
        <v>1027</v>
      </c>
      <c r="F525" s="69" t="s">
        <v>1586</v>
      </c>
      <c r="G525" s="48" t="s">
        <v>27</v>
      </c>
      <c r="H525" s="71">
        <v>39583</v>
      </c>
      <c r="I525" s="48" t="s">
        <v>28</v>
      </c>
      <c r="J525" s="72">
        <v>76629.41</v>
      </c>
      <c r="K525" s="73">
        <f t="shared" si="43"/>
        <v>2199.2640670000001</v>
      </c>
      <c r="L525" s="74">
        <v>5929.79</v>
      </c>
      <c r="M525" s="73">
        <f t="shared" si="44"/>
        <v>2329.5340639999999</v>
      </c>
      <c r="N525" s="73">
        <v>3430.92</v>
      </c>
      <c r="O525" s="73">
        <f t="shared" si="45"/>
        <v>62739.901869000008</v>
      </c>
      <c r="P525" s="31">
        <v>449</v>
      </c>
    </row>
    <row r="526" spans="1:16" ht="15.75" customHeight="1" x14ac:dyDescent="0.25">
      <c r="A526" s="48">
        <v>518</v>
      </c>
      <c r="B526" s="69" t="s">
        <v>1028</v>
      </c>
      <c r="C526" s="69" t="s">
        <v>1029</v>
      </c>
      <c r="D526" s="48" t="s">
        <v>29</v>
      </c>
      <c r="E526" s="70" t="s">
        <v>1587</v>
      </c>
      <c r="F526" s="69" t="s">
        <v>1586</v>
      </c>
      <c r="G526" s="77" t="s">
        <v>31</v>
      </c>
      <c r="H526" s="71">
        <v>44409</v>
      </c>
      <c r="I526" s="71">
        <v>45139</v>
      </c>
      <c r="J526" s="72">
        <v>76628.89</v>
      </c>
      <c r="K526" s="73">
        <f t="shared" si="43"/>
        <v>2199.249143</v>
      </c>
      <c r="L526" s="74">
        <v>6615.87</v>
      </c>
      <c r="M526" s="80">
        <f t="shared" si="44"/>
        <v>2329.5182559999998</v>
      </c>
      <c r="N526" s="73">
        <v>4930.32</v>
      </c>
      <c r="O526" s="80">
        <f t="shared" si="45"/>
        <v>60553.932601000008</v>
      </c>
      <c r="P526" s="31">
        <v>17</v>
      </c>
    </row>
    <row r="527" spans="1:16" ht="15.75" customHeight="1" x14ac:dyDescent="0.25">
      <c r="A527" s="48">
        <v>519</v>
      </c>
      <c r="B527" s="69" t="s">
        <v>1030</v>
      </c>
      <c r="C527" s="69" t="s">
        <v>1031</v>
      </c>
      <c r="D527" s="48" t="s">
        <v>26</v>
      </c>
      <c r="E527" s="70" t="s">
        <v>1589</v>
      </c>
      <c r="F527" s="123" t="s">
        <v>1588</v>
      </c>
      <c r="G527" s="77" t="s">
        <v>31</v>
      </c>
      <c r="H527" s="71">
        <v>44409</v>
      </c>
      <c r="I527" s="71">
        <v>45139</v>
      </c>
      <c r="J527" s="72">
        <v>76628.89</v>
      </c>
      <c r="K527" s="73">
        <f t="shared" si="43"/>
        <v>2199.249143</v>
      </c>
      <c r="L527" s="74">
        <v>6615.87</v>
      </c>
      <c r="M527" s="80">
        <f t="shared" si="44"/>
        <v>2329.5182559999998</v>
      </c>
      <c r="N527" s="73">
        <v>0</v>
      </c>
      <c r="O527" s="80">
        <f t="shared" si="45"/>
        <v>65484.252601000007</v>
      </c>
      <c r="P527" s="31">
        <v>18</v>
      </c>
    </row>
    <row r="528" spans="1:16" ht="15.75" customHeight="1" x14ac:dyDescent="0.25">
      <c r="A528" s="48">
        <v>520</v>
      </c>
      <c r="B528" s="69" t="s">
        <v>1032</v>
      </c>
      <c r="C528" s="69" t="s">
        <v>1033</v>
      </c>
      <c r="D528" s="48" t="s">
        <v>29</v>
      </c>
      <c r="E528" s="70" t="s">
        <v>1034</v>
      </c>
      <c r="F528" s="124" t="s">
        <v>1625</v>
      </c>
      <c r="G528" s="77" t="s">
        <v>31</v>
      </c>
      <c r="H528" s="71">
        <v>39966</v>
      </c>
      <c r="I528" s="71">
        <v>45079</v>
      </c>
      <c r="J528" s="72">
        <v>76629.41</v>
      </c>
      <c r="K528" s="73">
        <f t="shared" si="43"/>
        <v>2199.2640670000001</v>
      </c>
      <c r="L528" s="74">
        <v>6272.88</v>
      </c>
      <c r="M528" s="80">
        <f t="shared" si="44"/>
        <v>2329.5340639999999</v>
      </c>
      <c r="N528" s="73">
        <v>1715.46</v>
      </c>
      <c r="O528" s="80">
        <f t="shared" si="45"/>
        <v>64112.271868999997</v>
      </c>
      <c r="P528" s="31">
        <v>69</v>
      </c>
    </row>
    <row r="529" spans="1:16" ht="15.75" customHeight="1" x14ac:dyDescent="0.25">
      <c r="A529" s="48">
        <v>521</v>
      </c>
      <c r="B529" s="69" t="s">
        <v>1035</v>
      </c>
      <c r="C529" s="69" t="s">
        <v>1036</v>
      </c>
      <c r="D529" s="48" t="s">
        <v>29</v>
      </c>
      <c r="E529" s="70" t="s">
        <v>1083</v>
      </c>
      <c r="F529" s="124" t="s">
        <v>1570</v>
      </c>
      <c r="G529" s="77" t="s">
        <v>31</v>
      </c>
      <c r="H529" s="71">
        <v>44136</v>
      </c>
      <c r="I529" s="71">
        <v>45231</v>
      </c>
      <c r="J529" s="72">
        <v>43527.77</v>
      </c>
      <c r="K529" s="73">
        <f t="shared" si="43"/>
        <v>1249.246999</v>
      </c>
      <c r="L529" s="74">
        <v>940.54</v>
      </c>
      <c r="M529" s="80">
        <f t="shared" si="44"/>
        <v>1323.2442079999998</v>
      </c>
      <c r="N529" s="73">
        <v>1463.36</v>
      </c>
      <c r="O529" s="80">
        <f t="shared" si="45"/>
        <v>38551.378792999996</v>
      </c>
      <c r="P529" s="31">
        <v>3</v>
      </c>
    </row>
    <row r="530" spans="1:16" ht="15.75" customHeight="1" x14ac:dyDescent="0.25">
      <c r="A530" s="48">
        <v>522</v>
      </c>
      <c r="B530" s="75" t="s">
        <v>1719</v>
      </c>
      <c r="C530" s="74" t="s">
        <v>1720</v>
      </c>
      <c r="D530" s="31" t="s">
        <v>29</v>
      </c>
      <c r="E530" s="76" t="s">
        <v>1721</v>
      </c>
      <c r="F530" s="76" t="s">
        <v>1722</v>
      </c>
      <c r="G530" s="77" t="s">
        <v>1723</v>
      </c>
      <c r="H530" s="51">
        <v>45536</v>
      </c>
      <c r="I530" s="77" t="s">
        <v>28</v>
      </c>
      <c r="J530" s="72">
        <v>43527.77</v>
      </c>
      <c r="K530" s="73">
        <f t="shared" si="43"/>
        <v>1249.246999</v>
      </c>
      <c r="L530" s="74">
        <v>940.54</v>
      </c>
      <c r="M530" s="80">
        <f t="shared" si="44"/>
        <v>1323.2442079999998</v>
      </c>
      <c r="N530" s="73">
        <v>0</v>
      </c>
      <c r="O530" s="80">
        <f t="shared" si="45"/>
        <v>40014.738792999997</v>
      </c>
      <c r="P530" s="31">
        <v>215</v>
      </c>
    </row>
    <row r="531" spans="1:16" ht="15.75" customHeight="1" x14ac:dyDescent="0.25">
      <c r="A531" s="48">
        <v>523</v>
      </c>
      <c r="B531" s="69" t="s">
        <v>1037</v>
      </c>
      <c r="C531" s="69" t="s">
        <v>1038</v>
      </c>
      <c r="D531" s="48" t="s">
        <v>29</v>
      </c>
      <c r="E531" s="70" t="s">
        <v>1603</v>
      </c>
      <c r="F531" s="124" t="s">
        <v>1602</v>
      </c>
      <c r="G531" s="77" t="s">
        <v>31</v>
      </c>
      <c r="H531" s="71">
        <v>44137</v>
      </c>
      <c r="I531" s="71">
        <v>45232</v>
      </c>
      <c r="J531" s="72">
        <v>76648</v>
      </c>
      <c r="K531" s="73">
        <f t="shared" si="43"/>
        <v>2199.7975999999999</v>
      </c>
      <c r="L531" s="74">
        <v>6619.47</v>
      </c>
      <c r="M531" s="80">
        <f t="shared" si="44"/>
        <v>2330.0992000000001</v>
      </c>
      <c r="N531" s="73">
        <v>0</v>
      </c>
      <c r="O531" s="80">
        <f t="shared" si="45"/>
        <v>65498.633199999997</v>
      </c>
      <c r="P531" s="31">
        <v>43</v>
      </c>
    </row>
    <row r="532" spans="1:16" ht="17.25" customHeight="1" x14ac:dyDescent="0.25">
      <c r="A532" s="48">
        <v>524</v>
      </c>
      <c r="B532" s="69" t="s">
        <v>1039</v>
      </c>
      <c r="C532" s="69" t="s">
        <v>1040</v>
      </c>
      <c r="D532" s="48" t="s">
        <v>29</v>
      </c>
      <c r="E532" s="70" t="s">
        <v>1574</v>
      </c>
      <c r="F532" s="124" t="s">
        <v>1546</v>
      </c>
      <c r="G532" s="77" t="s">
        <v>31</v>
      </c>
      <c r="H532" s="71">
        <v>44682</v>
      </c>
      <c r="I532" s="71">
        <v>45047</v>
      </c>
      <c r="J532" s="72">
        <v>76629.41</v>
      </c>
      <c r="K532" s="73">
        <f t="shared" si="43"/>
        <v>2199.2640670000001</v>
      </c>
      <c r="L532" s="74">
        <v>6615.97</v>
      </c>
      <c r="M532" s="80">
        <f t="shared" si="44"/>
        <v>2329.5340639999999</v>
      </c>
      <c r="N532" s="73">
        <v>0</v>
      </c>
      <c r="O532" s="80">
        <f t="shared" si="45"/>
        <v>65484.641869000006</v>
      </c>
      <c r="P532" s="31">
        <v>7</v>
      </c>
    </row>
    <row r="533" spans="1:16" ht="15.75" customHeight="1" x14ac:dyDescent="0.25">
      <c r="A533" s="48">
        <v>525</v>
      </c>
      <c r="B533" s="69" t="s">
        <v>1041</v>
      </c>
      <c r="C533" s="69" t="s">
        <v>1042</v>
      </c>
      <c r="D533" s="48" t="s">
        <v>29</v>
      </c>
      <c r="E533" s="70" t="s">
        <v>1664</v>
      </c>
      <c r="F533" s="124" t="s">
        <v>1663</v>
      </c>
      <c r="G533" s="77" t="s">
        <v>31</v>
      </c>
      <c r="H533" s="71">
        <v>44256</v>
      </c>
      <c r="I533" s="71">
        <v>45352</v>
      </c>
      <c r="J533" s="72">
        <v>71520.27</v>
      </c>
      <c r="K533" s="73">
        <f t="shared" si="43"/>
        <v>2052.6317490000001</v>
      </c>
      <c r="L533" s="74">
        <v>5654.53</v>
      </c>
      <c r="M533" s="80">
        <f t="shared" si="44"/>
        <v>2174.2162080000003</v>
      </c>
      <c r="N533" s="73">
        <v>1325.32</v>
      </c>
      <c r="O533" s="80">
        <f t="shared" si="45"/>
        <v>60313.572043</v>
      </c>
      <c r="P533" s="31">
        <v>159</v>
      </c>
    </row>
    <row r="534" spans="1:16" ht="15.75" customHeight="1" x14ac:dyDescent="0.25">
      <c r="A534" s="48">
        <v>526</v>
      </c>
      <c r="B534" s="69" t="s">
        <v>1043</v>
      </c>
      <c r="C534" s="69" t="s">
        <v>1044</v>
      </c>
      <c r="D534" s="48" t="s">
        <v>29</v>
      </c>
      <c r="E534" s="70" t="s">
        <v>1581</v>
      </c>
      <c r="F534" s="124" t="s">
        <v>1580</v>
      </c>
      <c r="G534" s="77" t="s">
        <v>31</v>
      </c>
      <c r="H534" s="71">
        <v>44242</v>
      </c>
      <c r="I534" s="71">
        <v>45337</v>
      </c>
      <c r="J534" s="72">
        <v>76629.41</v>
      </c>
      <c r="K534" s="73">
        <f t="shared" si="43"/>
        <v>2199.2640670000001</v>
      </c>
      <c r="L534" s="74">
        <v>6615.97</v>
      </c>
      <c r="M534" s="80">
        <f t="shared" si="44"/>
        <v>2329.5340639999999</v>
      </c>
      <c r="N534" s="73">
        <v>0</v>
      </c>
      <c r="O534" s="80">
        <f t="shared" si="45"/>
        <v>65484.641869000006</v>
      </c>
      <c r="P534" s="31">
        <v>13</v>
      </c>
    </row>
    <row r="535" spans="1:16" ht="15.75" customHeight="1" x14ac:dyDescent="0.25">
      <c r="A535" s="48">
        <v>527</v>
      </c>
      <c r="B535" s="69" t="s">
        <v>1045</v>
      </c>
      <c r="C535" s="69" t="s">
        <v>1046</v>
      </c>
      <c r="D535" s="48" t="s">
        <v>29</v>
      </c>
      <c r="E535" s="70" t="s">
        <v>1047</v>
      </c>
      <c r="F535" s="124" t="s">
        <v>1580</v>
      </c>
      <c r="G535" s="48" t="s">
        <v>27</v>
      </c>
      <c r="H535" s="71">
        <v>39661</v>
      </c>
      <c r="I535" s="48" t="s">
        <v>28</v>
      </c>
      <c r="J535" s="72">
        <v>19924</v>
      </c>
      <c r="K535" s="73">
        <f t="shared" si="43"/>
        <v>571.81880000000001</v>
      </c>
      <c r="L535" s="73">
        <v>0</v>
      </c>
      <c r="M535" s="73">
        <f t="shared" si="44"/>
        <v>605.68960000000004</v>
      </c>
      <c r="N535" s="73">
        <v>0</v>
      </c>
      <c r="O535" s="73">
        <f t="shared" si="45"/>
        <v>18746.491599999998</v>
      </c>
      <c r="P535" s="31">
        <v>211</v>
      </c>
    </row>
    <row r="536" spans="1:16" ht="15.75" customHeight="1" x14ac:dyDescent="0.25">
      <c r="A536" s="48">
        <v>528</v>
      </c>
      <c r="B536" s="69" t="s">
        <v>1048</v>
      </c>
      <c r="C536" s="69" t="s">
        <v>1049</v>
      </c>
      <c r="D536" s="48" t="s">
        <v>29</v>
      </c>
      <c r="E536" s="70" t="s">
        <v>1050</v>
      </c>
      <c r="F536" s="124" t="s">
        <v>1580</v>
      </c>
      <c r="G536" s="48" t="s">
        <v>27</v>
      </c>
      <c r="H536" s="71">
        <v>39600</v>
      </c>
      <c r="I536" s="48" t="s">
        <v>28</v>
      </c>
      <c r="J536" s="72">
        <v>76629.41</v>
      </c>
      <c r="K536" s="73">
        <f t="shared" si="43"/>
        <v>2199.2640670000001</v>
      </c>
      <c r="L536" s="74">
        <v>6615.97</v>
      </c>
      <c r="M536" s="73">
        <f t="shared" si="44"/>
        <v>2329.5340639999999</v>
      </c>
      <c r="N536" s="73">
        <v>0</v>
      </c>
      <c r="O536" s="73">
        <f t="shared" si="45"/>
        <v>65484.641869000006</v>
      </c>
      <c r="P536" s="31">
        <v>441</v>
      </c>
    </row>
    <row r="537" spans="1:16" ht="15.75" customHeight="1" x14ac:dyDescent="0.25">
      <c r="A537" s="48">
        <v>529</v>
      </c>
      <c r="B537" s="69" t="s">
        <v>1051</v>
      </c>
      <c r="C537" s="69" t="s">
        <v>1052</v>
      </c>
      <c r="D537" s="48" t="s">
        <v>29</v>
      </c>
      <c r="E537" s="70" t="s">
        <v>1050</v>
      </c>
      <c r="F537" s="124" t="s">
        <v>1580</v>
      </c>
      <c r="G537" s="48" t="s">
        <v>27</v>
      </c>
      <c r="H537" s="71">
        <v>39569</v>
      </c>
      <c r="I537" s="48" t="s">
        <v>28</v>
      </c>
      <c r="J537" s="72">
        <v>76629.41</v>
      </c>
      <c r="K537" s="73">
        <f t="shared" si="43"/>
        <v>2199.2640670000001</v>
      </c>
      <c r="L537" s="74">
        <v>6615.97</v>
      </c>
      <c r="M537" s="73">
        <f t="shared" si="44"/>
        <v>2329.5340639999999</v>
      </c>
      <c r="N537" s="73">
        <v>0</v>
      </c>
      <c r="O537" s="73">
        <f t="shared" si="45"/>
        <v>65484.641869000006</v>
      </c>
      <c r="P537" s="31">
        <v>442</v>
      </c>
    </row>
    <row r="538" spans="1:16" ht="15.75" customHeight="1" x14ac:dyDescent="0.25">
      <c r="A538" s="48">
        <v>530</v>
      </c>
      <c r="B538" s="69" t="s">
        <v>1053</v>
      </c>
      <c r="C538" s="69" t="s">
        <v>1054</v>
      </c>
      <c r="D538" s="48" t="s">
        <v>29</v>
      </c>
      <c r="E538" s="70" t="s">
        <v>1665</v>
      </c>
      <c r="F538" s="124" t="s">
        <v>1580</v>
      </c>
      <c r="G538" s="77" t="s">
        <v>31</v>
      </c>
      <c r="H538" s="71">
        <v>44256</v>
      </c>
      <c r="I538" s="71">
        <v>45170</v>
      </c>
      <c r="J538" s="72">
        <v>76596.41</v>
      </c>
      <c r="K538" s="73">
        <f t="shared" si="43"/>
        <v>2198.3169670000002</v>
      </c>
      <c r="L538" s="74">
        <v>6609.76</v>
      </c>
      <c r="M538" s="80">
        <f t="shared" si="44"/>
        <v>2328.5308640000003</v>
      </c>
      <c r="N538" s="73">
        <v>0</v>
      </c>
      <c r="O538" s="80">
        <f t="shared" si="45"/>
        <v>65459.802169000002</v>
      </c>
      <c r="P538" s="31">
        <v>165</v>
      </c>
    </row>
    <row r="539" spans="1:16" ht="15.75" customHeight="1" x14ac:dyDescent="0.25">
      <c r="A539" s="48">
        <v>531</v>
      </c>
      <c r="B539" s="69" t="s">
        <v>1055</v>
      </c>
      <c r="C539" s="69" t="s">
        <v>1056</v>
      </c>
      <c r="D539" s="48" t="s">
        <v>29</v>
      </c>
      <c r="E539" s="70" t="s">
        <v>1057</v>
      </c>
      <c r="F539" s="124" t="s">
        <v>1568</v>
      </c>
      <c r="G539" s="77" t="s">
        <v>31</v>
      </c>
      <c r="H539" s="71">
        <v>39539</v>
      </c>
      <c r="I539" s="71">
        <v>45383</v>
      </c>
      <c r="J539" s="72">
        <v>85143.21</v>
      </c>
      <c r="K539" s="73">
        <f t="shared" si="43"/>
        <v>2443.6101270000004</v>
      </c>
      <c r="L539" s="74">
        <v>8610.75</v>
      </c>
      <c r="M539" s="80">
        <f t="shared" si="44"/>
        <v>2588.3535840000004</v>
      </c>
      <c r="N539" s="73">
        <v>0</v>
      </c>
      <c r="O539" s="80">
        <f t="shared" si="45"/>
        <v>71500.496289000002</v>
      </c>
      <c r="P539" s="31">
        <v>61</v>
      </c>
    </row>
    <row r="540" spans="1:16" ht="15.75" customHeight="1" x14ac:dyDescent="0.25">
      <c r="A540" s="48">
        <v>532</v>
      </c>
      <c r="B540" s="69" t="s">
        <v>1058</v>
      </c>
      <c r="C540" s="69" t="s">
        <v>1059</v>
      </c>
      <c r="D540" s="48" t="s">
        <v>29</v>
      </c>
      <c r="E540" s="70" t="s">
        <v>1075</v>
      </c>
      <c r="F540" s="124" t="s">
        <v>1568</v>
      </c>
      <c r="G540" s="77" t="s">
        <v>31</v>
      </c>
      <c r="H540" s="71">
        <v>40991</v>
      </c>
      <c r="I540" s="71">
        <v>45374</v>
      </c>
      <c r="J540" s="72">
        <v>18886.560000000001</v>
      </c>
      <c r="K540" s="73">
        <f t="shared" si="43"/>
        <v>542.04427199999998</v>
      </c>
      <c r="L540" s="73">
        <v>0</v>
      </c>
      <c r="M540" s="80">
        <f t="shared" si="44"/>
        <v>574.15142400000002</v>
      </c>
      <c r="N540" s="73">
        <v>0</v>
      </c>
      <c r="O540" s="80">
        <f t="shared" si="45"/>
        <v>17770.364304000002</v>
      </c>
      <c r="P540" s="31">
        <v>82</v>
      </c>
    </row>
    <row r="541" spans="1:16" ht="15.75" customHeight="1" x14ac:dyDescent="0.25">
      <c r="A541" s="48">
        <v>533</v>
      </c>
      <c r="B541" s="69" t="s">
        <v>1060</v>
      </c>
      <c r="C541" s="69" t="s">
        <v>1061</v>
      </c>
      <c r="D541" s="48" t="s">
        <v>29</v>
      </c>
      <c r="E541" s="70" t="s">
        <v>1075</v>
      </c>
      <c r="F541" s="124" t="s">
        <v>1568</v>
      </c>
      <c r="G541" s="77" t="s">
        <v>31</v>
      </c>
      <c r="H541" s="71">
        <v>39569</v>
      </c>
      <c r="I541" s="71">
        <v>45047</v>
      </c>
      <c r="J541" s="72">
        <v>76629.41</v>
      </c>
      <c r="K541" s="73">
        <f t="shared" si="43"/>
        <v>2199.2640670000001</v>
      </c>
      <c r="L541" s="74">
        <v>6272.88</v>
      </c>
      <c r="M541" s="80">
        <f t="shared" si="44"/>
        <v>2329.5340639999999</v>
      </c>
      <c r="N541" s="73">
        <v>1715.46</v>
      </c>
      <c r="O541" s="80">
        <f t="shared" si="45"/>
        <v>64112.271868999997</v>
      </c>
      <c r="P541" s="31">
        <v>77</v>
      </c>
    </row>
    <row r="542" spans="1:16" ht="15.75" customHeight="1" x14ac:dyDescent="0.25">
      <c r="A542" s="48">
        <v>534</v>
      </c>
      <c r="B542" s="69" t="s">
        <v>1062</v>
      </c>
      <c r="C542" s="69" t="s">
        <v>1063</v>
      </c>
      <c r="D542" s="48" t="s">
        <v>29</v>
      </c>
      <c r="E542" s="70" t="s">
        <v>1075</v>
      </c>
      <c r="F542" s="124" t="s">
        <v>1568</v>
      </c>
      <c r="G542" s="77" t="s">
        <v>31</v>
      </c>
      <c r="H542" s="71">
        <v>39904</v>
      </c>
      <c r="I542" s="71">
        <v>45383</v>
      </c>
      <c r="J542" s="72">
        <v>76629.41</v>
      </c>
      <c r="K542" s="73">
        <f t="shared" si="43"/>
        <v>2199.2640670000001</v>
      </c>
      <c r="L542" s="74">
        <v>6272.88</v>
      </c>
      <c r="M542" s="80">
        <f t="shared" si="44"/>
        <v>2329.5340639999999</v>
      </c>
      <c r="N542" s="73">
        <v>1715.45</v>
      </c>
      <c r="O542" s="80">
        <f t="shared" si="45"/>
        <v>64112.281868999999</v>
      </c>
      <c r="P542" s="31">
        <v>78</v>
      </c>
    </row>
    <row r="543" spans="1:16" ht="15.75" customHeight="1" x14ac:dyDescent="0.25">
      <c r="A543" s="48">
        <v>535</v>
      </c>
      <c r="B543" s="69" t="s">
        <v>1064</v>
      </c>
      <c r="C543" s="69" t="s">
        <v>1065</v>
      </c>
      <c r="D543" s="48" t="s">
        <v>29</v>
      </c>
      <c r="E543" s="70" t="s">
        <v>1075</v>
      </c>
      <c r="F543" s="124" t="s">
        <v>1568</v>
      </c>
      <c r="G543" s="77" t="s">
        <v>31</v>
      </c>
      <c r="H543" s="71">
        <v>40422</v>
      </c>
      <c r="I543" s="71">
        <v>45170</v>
      </c>
      <c r="J543" s="72">
        <v>76629.41</v>
      </c>
      <c r="K543" s="73">
        <f t="shared" si="43"/>
        <v>2199.2640670000001</v>
      </c>
      <c r="L543" s="74">
        <v>6615.97</v>
      </c>
      <c r="M543" s="80">
        <f t="shared" si="44"/>
        <v>2329.5340639999999</v>
      </c>
      <c r="N543" s="73">
        <v>0</v>
      </c>
      <c r="O543" s="80">
        <f t="shared" si="45"/>
        <v>65484.641869000006</v>
      </c>
      <c r="P543" s="31">
        <v>79</v>
      </c>
    </row>
    <row r="544" spans="1:16" ht="15.75" customHeight="1" x14ac:dyDescent="0.25">
      <c r="A544" s="48">
        <v>536</v>
      </c>
      <c r="B544" s="69" t="s">
        <v>1066</v>
      </c>
      <c r="C544" s="69" t="s">
        <v>1067</v>
      </c>
      <c r="D544" s="48" t="s">
        <v>29</v>
      </c>
      <c r="E544" s="70" t="s">
        <v>1075</v>
      </c>
      <c r="F544" s="124" t="s">
        <v>1568</v>
      </c>
      <c r="G544" s="77" t="s">
        <v>31</v>
      </c>
      <c r="H544" s="71">
        <v>39539</v>
      </c>
      <c r="I544" s="71">
        <v>45383</v>
      </c>
      <c r="J544" s="72">
        <v>76629.41</v>
      </c>
      <c r="K544" s="73">
        <f t="shared" si="43"/>
        <v>2199.2640670000001</v>
      </c>
      <c r="L544" s="74">
        <v>6615.97</v>
      </c>
      <c r="M544" s="80">
        <f t="shared" si="44"/>
        <v>2329.5340639999999</v>
      </c>
      <c r="N544" s="73">
        <v>0</v>
      </c>
      <c r="O544" s="80">
        <f t="shared" si="45"/>
        <v>65484.641869000006</v>
      </c>
      <c r="P544" s="31">
        <v>80</v>
      </c>
    </row>
    <row r="545" spans="1:16" ht="15.75" customHeight="1" x14ac:dyDescent="0.25">
      <c r="A545" s="48">
        <v>537</v>
      </c>
      <c r="B545" s="69" t="s">
        <v>1068</v>
      </c>
      <c r="C545" s="69" t="s">
        <v>1069</v>
      </c>
      <c r="D545" s="48" t="s">
        <v>29</v>
      </c>
      <c r="E545" s="70" t="s">
        <v>1075</v>
      </c>
      <c r="F545" s="124" t="s">
        <v>1568</v>
      </c>
      <c r="G545" s="77" t="s">
        <v>31</v>
      </c>
      <c r="H545" s="71">
        <v>39722</v>
      </c>
      <c r="I545" s="71">
        <v>45200</v>
      </c>
      <c r="J545" s="72">
        <v>76629.41</v>
      </c>
      <c r="K545" s="73">
        <f t="shared" si="43"/>
        <v>2199.2640670000001</v>
      </c>
      <c r="L545" s="74">
        <v>6615.97</v>
      </c>
      <c r="M545" s="80">
        <f t="shared" si="44"/>
        <v>2329.5340639999999</v>
      </c>
      <c r="N545" s="73">
        <v>0</v>
      </c>
      <c r="O545" s="80">
        <f t="shared" si="45"/>
        <v>65484.641869000006</v>
      </c>
      <c r="P545" s="31">
        <v>81</v>
      </c>
    </row>
    <row r="546" spans="1:16" ht="15.75" customHeight="1" x14ac:dyDescent="0.25">
      <c r="A546" s="48">
        <v>538</v>
      </c>
      <c r="B546" s="69" t="s">
        <v>1070</v>
      </c>
      <c r="C546" s="69" t="s">
        <v>1071</v>
      </c>
      <c r="D546" s="48" t="s">
        <v>29</v>
      </c>
      <c r="E546" s="70" t="s">
        <v>1075</v>
      </c>
      <c r="F546" s="124" t="s">
        <v>1568</v>
      </c>
      <c r="G546" s="77" t="s">
        <v>31</v>
      </c>
      <c r="H546" s="71">
        <v>43891</v>
      </c>
      <c r="I546" s="71">
        <v>45352</v>
      </c>
      <c r="J546" s="72">
        <v>76629.41</v>
      </c>
      <c r="K546" s="73">
        <f t="shared" si="43"/>
        <v>2199.2640670000001</v>
      </c>
      <c r="L546" s="74">
        <v>6615.97</v>
      </c>
      <c r="M546" s="80">
        <f t="shared" si="44"/>
        <v>2329.5340639999999</v>
      </c>
      <c r="N546" s="73">
        <v>0</v>
      </c>
      <c r="O546" s="80">
        <f t="shared" si="45"/>
        <v>65484.641869000006</v>
      </c>
      <c r="P546" s="31">
        <v>1</v>
      </c>
    </row>
    <row r="547" spans="1:16" ht="15.75" customHeight="1" x14ac:dyDescent="0.25">
      <c r="A547" s="48">
        <v>539</v>
      </c>
      <c r="B547" s="69" t="s">
        <v>675</v>
      </c>
      <c r="C547" s="69" t="s">
        <v>1072</v>
      </c>
      <c r="D547" s="48" t="s">
        <v>26</v>
      </c>
      <c r="E547" s="70" t="s">
        <v>1695</v>
      </c>
      <c r="F547" s="124" t="s">
        <v>1568</v>
      </c>
      <c r="G547" s="77" t="s">
        <v>31</v>
      </c>
      <c r="H547" s="71">
        <v>44927</v>
      </c>
      <c r="I547" s="71">
        <v>45108</v>
      </c>
      <c r="J547" s="72">
        <v>76629.41</v>
      </c>
      <c r="K547" s="73">
        <f t="shared" si="43"/>
        <v>2199.2640670000001</v>
      </c>
      <c r="L547" s="74">
        <v>6615.97</v>
      </c>
      <c r="M547" s="80">
        <f t="shared" si="44"/>
        <v>2329.5340639999999</v>
      </c>
      <c r="N547" s="73">
        <v>8543.74</v>
      </c>
      <c r="O547" s="80">
        <f t="shared" si="45"/>
        <v>56940.901869000008</v>
      </c>
      <c r="P547" s="31">
        <v>41</v>
      </c>
    </row>
    <row r="548" spans="1:16" ht="15.75" customHeight="1" x14ac:dyDescent="0.25">
      <c r="A548" s="48">
        <v>540</v>
      </c>
      <c r="B548" s="69" t="s">
        <v>1073</v>
      </c>
      <c r="C548" s="69" t="s">
        <v>1074</v>
      </c>
      <c r="D548" s="48" t="s">
        <v>29</v>
      </c>
      <c r="E548" s="70" t="s">
        <v>1075</v>
      </c>
      <c r="F548" s="124" t="s">
        <v>1568</v>
      </c>
      <c r="G548" s="48" t="s">
        <v>27</v>
      </c>
      <c r="H548" s="71">
        <v>43010</v>
      </c>
      <c r="I548" s="48" t="s">
        <v>28</v>
      </c>
      <c r="J548" s="72">
        <v>86336.9</v>
      </c>
      <c r="K548" s="73">
        <f t="shared" ref="K548:K579" si="46">+J548*2.87%</f>
        <v>2477.8690299999998</v>
      </c>
      <c r="L548" s="74">
        <v>8033.81</v>
      </c>
      <c r="M548" s="73">
        <f t="shared" ref="M548:M565" si="47">+J548*3.04%</f>
        <v>2624.64176</v>
      </c>
      <c r="N548" s="73">
        <v>3430.92</v>
      </c>
      <c r="O548" s="73">
        <f t="shared" ref="O548:O579" si="48">+J548-K548-L548-M548-N548</f>
        <v>69769.659209999998</v>
      </c>
      <c r="P548" s="31">
        <v>550</v>
      </c>
    </row>
    <row r="549" spans="1:16" ht="15.75" customHeight="1" x14ac:dyDescent="0.25">
      <c r="A549" s="48">
        <v>541</v>
      </c>
      <c r="B549" s="69" t="s">
        <v>1076</v>
      </c>
      <c r="C549" s="69" t="s">
        <v>1077</v>
      </c>
      <c r="D549" s="48" t="s">
        <v>26</v>
      </c>
      <c r="E549" s="70" t="s">
        <v>1078</v>
      </c>
      <c r="F549" s="124" t="s">
        <v>1568</v>
      </c>
      <c r="G549" s="48" t="s">
        <v>27</v>
      </c>
      <c r="H549" s="71">
        <v>43010</v>
      </c>
      <c r="I549" s="48" t="s">
        <v>28</v>
      </c>
      <c r="J549" s="72">
        <v>76629.41</v>
      </c>
      <c r="K549" s="73">
        <f t="shared" si="46"/>
        <v>2199.2640670000001</v>
      </c>
      <c r="L549" s="74">
        <v>6615.97</v>
      </c>
      <c r="M549" s="73">
        <f t="shared" si="47"/>
        <v>2329.5340639999999</v>
      </c>
      <c r="N549" s="73">
        <v>731.68</v>
      </c>
      <c r="O549" s="73">
        <f t="shared" si="48"/>
        <v>64752.961869000006</v>
      </c>
      <c r="P549" s="31">
        <v>551</v>
      </c>
    </row>
    <row r="550" spans="1:16" ht="15.75" customHeight="1" x14ac:dyDescent="0.25">
      <c r="A550" s="48">
        <v>542</v>
      </c>
      <c r="B550" s="69" t="s">
        <v>1079</v>
      </c>
      <c r="C550" s="69" t="s">
        <v>1080</v>
      </c>
      <c r="D550" s="48" t="s">
        <v>29</v>
      </c>
      <c r="E550" s="70" t="s">
        <v>1078</v>
      </c>
      <c r="F550" s="124" t="s">
        <v>1568</v>
      </c>
      <c r="G550" s="48" t="s">
        <v>27</v>
      </c>
      <c r="H550" s="71">
        <v>44409</v>
      </c>
      <c r="I550" s="48" t="s">
        <v>28</v>
      </c>
      <c r="J550" s="72">
        <v>76628.89</v>
      </c>
      <c r="K550" s="73">
        <f t="shared" si="46"/>
        <v>2199.249143</v>
      </c>
      <c r="L550" s="74">
        <v>6615.87</v>
      </c>
      <c r="M550" s="73">
        <f t="shared" si="47"/>
        <v>2329.5182559999998</v>
      </c>
      <c r="N550" s="73">
        <v>0</v>
      </c>
      <c r="O550" s="73">
        <f t="shared" si="48"/>
        <v>65484.252601000007</v>
      </c>
      <c r="P550" s="31">
        <v>535</v>
      </c>
    </row>
    <row r="551" spans="1:16" ht="15.75" customHeight="1" x14ac:dyDescent="0.25">
      <c r="A551" s="48">
        <v>543</v>
      </c>
      <c r="B551" s="91" t="s">
        <v>1805</v>
      </c>
      <c r="C551" s="85" t="s">
        <v>1806</v>
      </c>
      <c r="D551" s="48" t="s">
        <v>29</v>
      </c>
      <c r="E551" s="81" t="s">
        <v>1807</v>
      </c>
      <c r="F551" s="81" t="s">
        <v>1808</v>
      </c>
      <c r="G551" s="48" t="s">
        <v>27</v>
      </c>
      <c r="H551" s="71">
        <v>45658</v>
      </c>
      <c r="I551" s="48" t="s">
        <v>28</v>
      </c>
      <c r="J551" s="72">
        <v>76629.41</v>
      </c>
      <c r="K551" s="73">
        <f t="shared" si="46"/>
        <v>2199.2640670000001</v>
      </c>
      <c r="L551" s="74">
        <v>6615.97</v>
      </c>
      <c r="M551" s="73">
        <f t="shared" si="47"/>
        <v>2329.5340639999999</v>
      </c>
      <c r="N551" s="73">
        <v>0</v>
      </c>
      <c r="O551" s="73">
        <f t="shared" si="48"/>
        <v>65484.641869000006</v>
      </c>
      <c r="P551" s="31">
        <v>251</v>
      </c>
    </row>
    <row r="552" spans="1:16" ht="15.75" customHeight="1" x14ac:dyDescent="0.25">
      <c r="A552" s="48">
        <v>544</v>
      </c>
      <c r="B552" s="69" t="s">
        <v>1081</v>
      </c>
      <c r="C552" s="69" t="s">
        <v>1082</v>
      </c>
      <c r="D552" s="48" t="s">
        <v>29</v>
      </c>
      <c r="E552" s="70" t="s">
        <v>1083</v>
      </c>
      <c r="F552" s="69" t="s">
        <v>1570</v>
      </c>
      <c r="G552" s="48" t="s">
        <v>27</v>
      </c>
      <c r="H552" s="71">
        <v>39661</v>
      </c>
      <c r="I552" s="48" t="s">
        <v>28</v>
      </c>
      <c r="J552" s="72">
        <v>54607.41</v>
      </c>
      <c r="K552" s="73">
        <f t="shared" si="46"/>
        <v>1567.232667</v>
      </c>
      <c r="L552" s="74">
        <v>2246.9499999999998</v>
      </c>
      <c r="M552" s="73">
        <f t="shared" si="47"/>
        <v>1660.0652640000001</v>
      </c>
      <c r="N552" s="73">
        <v>1715.46</v>
      </c>
      <c r="O552" s="73">
        <f t="shared" si="48"/>
        <v>47417.702069000014</v>
      </c>
      <c r="P552" s="31">
        <v>464</v>
      </c>
    </row>
    <row r="553" spans="1:16" ht="15.75" customHeight="1" x14ac:dyDescent="0.25">
      <c r="A553" s="48">
        <v>545</v>
      </c>
      <c r="B553" s="69" t="s">
        <v>1084</v>
      </c>
      <c r="C553" s="69" t="s">
        <v>1085</v>
      </c>
      <c r="D553" s="48" t="s">
        <v>26</v>
      </c>
      <c r="E553" s="70" t="s">
        <v>1086</v>
      </c>
      <c r="F553" s="123" t="s">
        <v>1681</v>
      </c>
      <c r="G553" s="48" t="s">
        <v>27</v>
      </c>
      <c r="H553" s="71">
        <v>39596</v>
      </c>
      <c r="I553" s="48" t="s">
        <v>28</v>
      </c>
      <c r="J553" s="72">
        <v>76629.41</v>
      </c>
      <c r="K553" s="73">
        <f t="shared" si="46"/>
        <v>2199.2640670000001</v>
      </c>
      <c r="L553" s="74">
        <v>6272.88</v>
      </c>
      <c r="M553" s="73">
        <f t="shared" si="47"/>
        <v>2329.5340639999999</v>
      </c>
      <c r="N553" s="73">
        <v>3178.82</v>
      </c>
      <c r="O553" s="73">
        <f t="shared" si="48"/>
        <v>62648.911868999996</v>
      </c>
      <c r="P553" s="31">
        <v>448</v>
      </c>
    </row>
    <row r="554" spans="1:16" ht="15.75" customHeight="1" x14ac:dyDescent="0.25">
      <c r="A554" s="48">
        <v>546</v>
      </c>
      <c r="B554" s="69" t="s">
        <v>1087</v>
      </c>
      <c r="C554" s="69" t="s">
        <v>1088</v>
      </c>
      <c r="D554" s="48" t="s">
        <v>26</v>
      </c>
      <c r="E554" s="70" t="s">
        <v>1569</v>
      </c>
      <c r="F554" s="123" t="s">
        <v>1681</v>
      </c>
      <c r="G554" s="48" t="s">
        <v>27</v>
      </c>
      <c r="H554" s="71">
        <v>43556</v>
      </c>
      <c r="I554" s="48" t="s">
        <v>28</v>
      </c>
      <c r="J554" s="72">
        <v>76629.41</v>
      </c>
      <c r="K554" s="73">
        <f t="shared" si="46"/>
        <v>2199.2640670000001</v>
      </c>
      <c r="L554" s="74">
        <v>5929.79</v>
      </c>
      <c r="M554" s="73">
        <f t="shared" si="47"/>
        <v>2329.5340639999999</v>
      </c>
      <c r="N554" s="73">
        <v>18143.04</v>
      </c>
      <c r="O554" s="73">
        <f t="shared" si="48"/>
        <v>48027.781869000006</v>
      </c>
      <c r="P554" s="31">
        <v>330</v>
      </c>
    </row>
    <row r="555" spans="1:16" ht="15.75" customHeight="1" x14ac:dyDescent="0.25">
      <c r="A555" s="48">
        <v>547</v>
      </c>
      <c r="B555" s="69" t="s">
        <v>1089</v>
      </c>
      <c r="C555" s="69" t="s">
        <v>1090</v>
      </c>
      <c r="D555" s="48" t="s">
        <v>29</v>
      </c>
      <c r="E555" s="70" t="s">
        <v>1091</v>
      </c>
      <c r="F555" s="123" t="s">
        <v>1681</v>
      </c>
      <c r="G555" s="48" t="s">
        <v>27</v>
      </c>
      <c r="H555" s="71">
        <v>39569</v>
      </c>
      <c r="I555" s="48" t="s">
        <v>28</v>
      </c>
      <c r="J555" s="72">
        <v>30000</v>
      </c>
      <c r="K555" s="73">
        <f t="shared" si="46"/>
        <v>861</v>
      </c>
      <c r="L555" s="73">
        <v>0</v>
      </c>
      <c r="M555" s="73">
        <f t="shared" si="47"/>
        <v>912</v>
      </c>
      <c r="N555" s="73">
        <v>0</v>
      </c>
      <c r="O555" s="73">
        <f t="shared" si="48"/>
        <v>28227</v>
      </c>
      <c r="P555" s="31">
        <v>466</v>
      </c>
    </row>
    <row r="556" spans="1:16" ht="15.75" customHeight="1" x14ac:dyDescent="0.25">
      <c r="A556" s="48">
        <v>548</v>
      </c>
      <c r="B556" s="69" t="s">
        <v>1092</v>
      </c>
      <c r="C556" s="69" t="s">
        <v>1093</v>
      </c>
      <c r="D556" s="48" t="s">
        <v>29</v>
      </c>
      <c r="E556" s="70" t="s">
        <v>1094</v>
      </c>
      <c r="F556" s="123" t="s">
        <v>1588</v>
      </c>
      <c r="G556" s="48" t="s">
        <v>27</v>
      </c>
      <c r="H556" s="71">
        <v>42278</v>
      </c>
      <c r="I556" s="48" t="s">
        <v>28</v>
      </c>
      <c r="J556" s="72">
        <v>76629.41</v>
      </c>
      <c r="K556" s="73">
        <f t="shared" si="46"/>
        <v>2199.2640670000001</v>
      </c>
      <c r="L556" s="74">
        <v>6272.88</v>
      </c>
      <c r="M556" s="73">
        <f t="shared" si="47"/>
        <v>2329.5340639999999</v>
      </c>
      <c r="N556" s="73">
        <v>1715.46</v>
      </c>
      <c r="O556" s="73">
        <f t="shared" si="48"/>
        <v>64112.271868999997</v>
      </c>
      <c r="P556" s="31">
        <v>522</v>
      </c>
    </row>
    <row r="557" spans="1:16" ht="15.75" customHeight="1" x14ac:dyDescent="0.25">
      <c r="A557" s="48">
        <v>549</v>
      </c>
      <c r="B557" s="69" t="s">
        <v>1095</v>
      </c>
      <c r="C557" s="69" t="s">
        <v>1096</v>
      </c>
      <c r="D557" s="48" t="s">
        <v>29</v>
      </c>
      <c r="E557" s="70" t="s">
        <v>1097</v>
      </c>
      <c r="F557" s="123" t="s">
        <v>1694</v>
      </c>
      <c r="G557" s="48" t="s">
        <v>27</v>
      </c>
      <c r="H557" s="71">
        <v>44013</v>
      </c>
      <c r="I557" s="48" t="s">
        <v>28</v>
      </c>
      <c r="J557" s="72">
        <v>76629.41</v>
      </c>
      <c r="K557" s="73">
        <f t="shared" si="46"/>
        <v>2199.2640670000001</v>
      </c>
      <c r="L557" s="74">
        <v>6615.97</v>
      </c>
      <c r="M557" s="73">
        <f t="shared" si="47"/>
        <v>2329.5340639999999</v>
      </c>
      <c r="N557" s="73">
        <v>0</v>
      </c>
      <c r="O557" s="73">
        <f t="shared" si="48"/>
        <v>65484.641869000006</v>
      </c>
      <c r="P557" s="31">
        <v>631</v>
      </c>
    </row>
    <row r="558" spans="1:16" ht="15.75" customHeight="1" x14ac:dyDescent="0.25">
      <c r="A558" s="48">
        <v>550</v>
      </c>
      <c r="B558" s="69" t="s">
        <v>1098</v>
      </c>
      <c r="C558" s="69" t="s">
        <v>1099</v>
      </c>
      <c r="D558" s="48" t="s">
        <v>29</v>
      </c>
      <c r="E558" s="70" t="s">
        <v>1100</v>
      </c>
      <c r="F558" s="123" t="s">
        <v>1686</v>
      </c>
      <c r="G558" s="48" t="s">
        <v>27</v>
      </c>
      <c r="H558" s="71">
        <v>43586</v>
      </c>
      <c r="I558" s="48" t="s">
        <v>28</v>
      </c>
      <c r="J558" s="72">
        <v>76629.41</v>
      </c>
      <c r="K558" s="73">
        <f t="shared" si="46"/>
        <v>2199.2640670000001</v>
      </c>
      <c r="L558" s="74">
        <v>6615.97</v>
      </c>
      <c r="M558" s="73">
        <f t="shared" si="47"/>
        <v>2329.5340639999999</v>
      </c>
      <c r="N558" s="73">
        <v>0</v>
      </c>
      <c r="O558" s="73">
        <f t="shared" si="48"/>
        <v>65484.641869000006</v>
      </c>
      <c r="P558" s="31">
        <v>532</v>
      </c>
    </row>
    <row r="559" spans="1:16" ht="15.75" customHeight="1" x14ac:dyDescent="0.25">
      <c r="A559" s="48">
        <v>551</v>
      </c>
      <c r="B559" s="69" t="s">
        <v>1101</v>
      </c>
      <c r="C559" s="69" t="s">
        <v>1102</v>
      </c>
      <c r="D559" s="48" t="s">
        <v>26</v>
      </c>
      <c r="E559" s="70" t="s">
        <v>1632</v>
      </c>
      <c r="F559" s="124" t="s">
        <v>1584</v>
      </c>
      <c r="G559" s="77" t="s">
        <v>31</v>
      </c>
      <c r="H559" s="71">
        <v>39722</v>
      </c>
      <c r="I559" s="71">
        <v>45200</v>
      </c>
      <c r="J559" s="72">
        <v>85143.21</v>
      </c>
      <c r="K559" s="73">
        <f t="shared" si="46"/>
        <v>2443.6101270000004</v>
      </c>
      <c r="L559" s="74">
        <v>8610.75</v>
      </c>
      <c r="M559" s="80">
        <f t="shared" si="47"/>
        <v>2588.3535840000004</v>
      </c>
      <c r="N559" s="73">
        <v>0</v>
      </c>
      <c r="O559" s="80">
        <f t="shared" si="48"/>
        <v>71500.496289000002</v>
      </c>
      <c r="P559" s="31">
        <v>76</v>
      </c>
    </row>
    <row r="560" spans="1:16" ht="15.75" customHeight="1" x14ac:dyDescent="0.25">
      <c r="A560" s="48">
        <v>552</v>
      </c>
      <c r="B560" s="69" t="s">
        <v>270</v>
      </c>
      <c r="C560" s="69" t="s">
        <v>1103</v>
      </c>
      <c r="D560" s="48" t="s">
        <v>26</v>
      </c>
      <c r="E560" s="70" t="s">
        <v>1104</v>
      </c>
      <c r="F560" s="124" t="s">
        <v>1584</v>
      </c>
      <c r="G560" s="77" t="s">
        <v>31</v>
      </c>
      <c r="H560" s="71">
        <v>43525</v>
      </c>
      <c r="I560" s="71">
        <v>45352</v>
      </c>
      <c r="J560" s="72">
        <v>20000</v>
      </c>
      <c r="K560" s="73">
        <f t="shared" si="46"/>
        <v>574</v>
      </c>
      <c r="L560" s="73">
        <v>0</v>
      </c>
      <c r="M560" s="80">
        <f t="shared" si="47"/>
        <v>608</v>
      </c>
      <c r="N560" s="73">
        <v>0</v>
      </c>
      <c r="O560" s="80">
        <f t="shared" si="48"/>
        <v>18818</v>
      </c>
      <c r="P560" s="31">
        <v>151</v>
      </c>
    </row>
    <row r="561" spans="1:16" ht="15.75" customHeight="1" x14ac:dyDescent="0.25">
      <c r="A561" s="48">
        <v>553</v>
      </c>
      <c r="B561" s="69" t="s">
        <v>1105</v>
      </c>
      <c r="C561" s="69" t="s">
        <v>1106</v>
      </c>
      <c r="D561" s="48" t="s">
        <v>29</v>
      </c>
      <c r="E561" s="70" t="s">
        <v>1107</v>
      </c>
      <c r="F561" s="124" t="s">
        <v>1584</v>
      </c>
      <c r="G561" s="77" t="s">
        <v>31</v>
      </c>
      <c r="H561" s="71">
        <v>43525</v>
      </c>
      <c r="I561" s="71">
        <v>44986</v>
      </c>
      <c r="J561" s="72">
        <v>20000</v>
      </c>
      <c r="K561" s="73">
        <f t="shared" si="46"/>
        <v>574</v>
      </c>
      <c r="L561" s="73">
        <v>0</v>
      </c>
      <c r="M561" s="80">
        <f t="shared" si="47"/>
        <v>608</v>
      </c>
      <c r="N561" s="73">
        <v>1715.46</v>
      </c>
      <c r="O561" s="80">
        <f t="shared" si="48"/>
        <v>17102.54</v>
      </c>
      <c r="P561" s="31">
        <v>152</v>
      </c>
    </row>
    <row r="562" spans="1:16" ht="15.75" customHeight="1" x14ac:dyDescent="0.25">
      <c r="A562" s="48">
        <v>554</v>
      </c>
      <c r="B562" s="69" t="s">
        <v>1108</v>
      </c>
      <c r="C562" s="69" t="s">
        <v>1109</v>
      </c>
      <c r="D562" s="48" t="s">
        <v>26</v>
      </c>
      <c r="E562" s="70" t="s">
        <v>1110</v>
      </c>
      <c r="F562" s="124" t="s">
        <v>1584</v>
      </c>
      <c r="G562" s="77" t="s">
        <v>31</v>
      </c>
      <c r="H562" s="71">
        <v>40001</v>
      </c>
      <c r="I562" s="71">
        <v>45114</v>
      </c>
      <c r="J562" s="72">
        <v>86336.9</v>
      </c>
      <c r="K562" s="73">
        <f t="shared" si="46"/>
        <v>2477.8690299999998</v>
      </c>
      <c r="L562" s="74">
        <v>8891.5400000000009</v>
      </c>
      <c r="M562" s="80">
        <f t="shared" si="47"/>
        <v>2624.64176</v>
      </c>
      <c r="N562" s="73">
        <v>25482.04</v>
      </c>
      <c r="O562" s="80">
        <f t="shared" si="48"/>
        <v>46860.809209999985</v>
      </c>
      <c r="P562" s="31">
        <v>90</v>
      </c>
    </row>
    <row r="563" spans="1:16" ht="15.75" customHeight="1" x14ac:dyDescent="0.25">
      <c r="A563" s="48">
        <v>555</v>
      </c>
      <c r="B563" s="69" t="s">
        <v>1111</v>
      </c>
      <c r="C563" s="69" t="s">
        <v>1112</v>
      </c>
      <c r="D563" s="48" t="s">
        <v>26</v>
      </c>
      <c r="E563" s="70" t="s">
        <v>1113</v>
      </c>
      <c r="F563" s="124" t="s">
        <v>1584</v>
      </c>
      <c r="G563" s="77" t="s">
        <v>31</v>
      </c>
      <c r="H563" s="71">
        <v>40695</v>
      </c>
      <c r="I563" s="71">
        <v>45078</v>
      </c>
      <c r="J563" s="72">
        <v>76629.41</v>
      </c>
      <c r="K563" s="73">
        <f t="shared" si="46"/>
        <v>2199.2640670000001</v>
      </c>
      <c r="L563" s="74">
        <v>6615.97</v>
      </c>
      <c r="M563" s="80">
        <f t="shared" si="47"/>
        <v>2329.5340639999999</v>
      </c>
      <c r="N563" s="73">
        <v>0</v>
      </c>
      <c r="O563" s="80">
        <f t="shared" si="48"/>
        <v>65484.641869000006</v>
      </c>
      <c r="P563" s="31">
        <v>55</v>
      </c>
    </row>
    <row r="564" spans="1:16" ht="15.75" customHeight="1" x14ac:dyDescent="0.25">
      <c r="A564" s="48">
        <v>556</v>
      </c>
      <c r="B564" s="69" t="s">
        <v>1114</v>
      </c>
      <c r="C564" s="69" t="s">
        <v>1115</v>
      </c>
      <c r="D564" s="48" t="s">
        <v>26</v>
      </c>
      <c r="E564" s="70" t="s">
        <v>1585</v>
      </c>
      <c r="F564" s="124" t="s">
        <v>1584</v>
      </c>
      <c r="G564" s="77" t="s">
        <v>31</v>
      </c>
      <c r="H564" s="71">
        <v>44409</v>
      </c>
      <c r="I564" s="71">
        <v>45139</v>
      </c>
      <c r="J564" s="72">
        <v>76628.89</v>
      </c>
      <c r="K564" s="73">
        <f t="shared" si="46"/>
        <v>2199.249143</v>
      </c>
      <c r="L564" s="74">
        <v>6615.87</v>
      </c>
      <c r="M564" s="80">
        <f t="shared" si="47"/>
        <v>2329.5182559999998</v>
      </c>
      <c r="N564" s="73">
        <v>0</v>
      </c>
      <c r="O564" s="80">
        <f t="shared" si="48"/>
        <v>65484.252601000007</v>
      </c>
      <c r="P564" s="31">
        <v>16</v>
      </c>
    </row>
    <row r="565" spans="1:16" ht="15.75" customHeight="1" x14ac:dyDescent="0.25">
      <c r="A565" s="48">
        <v>557</v>
      </c>
      <c r="B565" s="69" t="s">
        <v>1116</v>
      </c>
      <c r="C565" s="69" t="s">
        <v>1117</v>
      </c>
      <c r="D565" s="48" t="s">
        <v>26</v>
      </c>
      <c r="E565" s="70" t="s">
        <v>1118</v>
      </c>
      <c r="F565" s="124" t="s">
        <v>1584</v>
      </c>
      <c r="G565" s="48" t="s">
        <v>27</v>
      </c>
      <c r="H565" s="71">
        <v>40299</v>
      </c>
      <c r="I565" s="48" t="s">
        <v>28</v>
      </c>
      <c r="J565" s="72">
        <v>86336.9</v>
      </c>
      <c r="K565" s="73">
        <f t="shared" si="46"/>
        <v>2477.8690299999998</v>
      </c>
      <c r="L565" s="74">
        <v>8891.5400000000009</v>
      </c>
      <c r="M565" s="73">
        <f t="shared" si="47"/>
        <v>2624.64176</v>
      </c>
      <c r="N565" s="73">
        <v>0</v>
      </c>
      <c r="O565" s="73">
        <f t="shared" si="48"/>
        <v>72342.849209999986</v>
      </c>
      <c r="P565" s="31">
        <v>426</v>
      </c>
    </row>
    <row r="566" spans="1:16" ht="15.75" customHeight="1" x14ac:dyDescent="0.25">
      <c r="A566" s="48">
        <v>558</v>
      </c>
      <c r="B566" s="69" t="s">
        <v>1119</v>
      </c>
      <c r="C566" s="69" t="s">
        <v>1120</v>
      </c>
      <c r="D566" s="48" t="s">
        <v>29</v>
      </c>
      <c r="E566" s="70" t="s">
        <v>1678</v>
      </c>
      <c r="F566" s="124" t="s">
        <v>1584</v>
      </c>
      <c r="G566" s="48" t="s">
        <v>27</v>
      </c>
      <c r="H566" s="71">
        <v>45047</v>
      </c>
      <c r="I566" s="48" t="s">
        <v>28</v>
      </c>
      <c r="J566" s="72">
        <v>76629.41</v>
      </c>
      <c r="K566" s="73">
        <f t="shared" si="46"/>
        <v>2199.2640670000001</v>
      </c>
      <c r="L566" s="74">
        <v>6615.97</v>
      </c>
      <c r="M566" s="73">
        <f>'Nomina personal Fijo y Temporal'!M525</f>
        <v>2329.5340639999999</v>
      </c>
      <c r="N566" s="73">
        <v>0</v>
      </c>
      <c r="O566" s="73">
        <f t="shared" si="48"/>
        <v>65484.641869000006</v>
      </c>
      <c r="P566" s="31">
        <v>285</v>
      </c>
    </row>
    <row r="567" spans="1:16" ht="15.75" customHeight="1" x14ac:dyDescent="0.25">
      <c r="A567" s="48">
        <v>559</v>
      </c>
      <c r="B567" s="69" t="s">
        <v>1121</v>
      </c>
      <c r="C567" s="69" t="s">
        <v>1122</v>
      </c>
      <c r="D567" s="48" t="s">
        <v>26</v>
      </c>
      <c r="E567" s="70" t="s">
        <v>1123</v>
      </c>
      <c r="F567" s="124" t="s">
        <v>1584</v>
      </c>
      <c r="G567" s="48" t="s">
        <v>27</v>
      </c>
      <c r="H567" s="71">
        <v>39878</v>
      </c>
      <c r="I567" s="48" t="s">
        <v>28</v>
      </c>
      <c r="J567" s="72">
        <v>86336.9</v>
      </c>
      <c r="K567" s="73">
        <f t="shared" si="46"/>
        <v>2477.8690299999998</v>
      </c>
      <c r="L567" s="74">
        <v>8891.5400000000009</v>
      </c>
      <c r="M567" s="73">
        <f t="shared" ref="M567:M586" si="49">+J567*3.04%</f>
        <v>2624.64176</v>
      </c>
      <c r="N567" s="73">
        <v>0</v>
      </c>
      <c r="O567" s="73">
        <f t="shared" si="48"/>
        <v>72342.849209999986</v>
      </c>
      <c r="P567" s="31">
        <v>427</v>
      </c>
    </row>
    <row r="568" spans="1:16" ht="15.75" customHeight="1" x14ac:dyDescent="0.25">
      <c r="A568" s="48">
        <v>560</v>
      </c>
      <c r="B568" s="69" t="s">
        <v>1126</v>
      </c>
      <c r="C568" s="69" t="s">
        <v>1127</v>
      </c>
      <c r="D568" s="48" t="s">
        <v>26</v>
      </c>
      <c r="E568" s="70" t="s">
        <v>1123</v>
      </c>
      <c r="F568" s="124" t="s">
        <v>1584</v>
      </c>
      <c r="G568" s="48" t="s">
        <v>27</v>
      </c>
      <c r="H568" s="71">
        <v>39878</v>
      </c>
      <c r="I568" s="48" t="s">
        <v>28</v>
      </c>
      <c r="J568" s="72">
        <v>86336.9</v>
      </c>
      <c r="K568" s="73">
        <f t="shared" si="46"/>
        <v>2477.8690299999998</v>
      </c>
      <c r="L568" s="74">
        <v>8891.5400000000009</v>
      </c>
      <c r="M568" s="73">
        <f t="shared" si="49"/>
        <v>2624.64176</v>
      </c>
      <c r="N568" s="73">
        <v>0</v>
      </c>
      <c r="O568" s="73">
        <f t="shared" si="48"/>
        <v>72342.849209999986</v>
      </c>
      <c r="P568" s="31">
        <v>428</v>
      </c>
    </row>
    <row r="569" spans="1:16" ht="15.75" customHeight="1" x14ac:dyDescent="0.25">
      <c r="A569" s="48">
        <v>561</v>
      </c>
      <c r="B569" s="69" t="s">
        <v>1128</v>
      </c>
      <c r="C569" s="69" t="s">
        <v>1129</v>
      </c>
      <c r="D569" s="48" t="s">
        <v>29</v>
      </c>
      <c r="E569" s="70" t="s">
        <v>1130</v>
      </c>
      <c r="F569" s="124" t="s">
        <v>1584</v>
      </c>
      <c r="G569" s="48" t="s">
        <v>27</v>
      </c>
      <c r="H569" s="71">
        <v>39878</v>
      </c>
      <c r="I569" s="48" t="s">
        <v>28</v>
      </c>
      <c r="J569" s="72">
        <v>86336.9</v>
      </c>
      <c r="K569" s="73">
        <f t="shared" si="46"/>
        <v>2477.8690299999998</v>
      </c>
      <c r="L569" s="74">
        <v>7604.94</v>
      </c>
      <c r="M569" s="73">
        <f t="shared" si="49"/>
        <v>2624.64176</v>
      </c>
      <c r="N569" s="73">
        <v>5146.38</v>
      </c>
      <c r="O569" s="73">
        <f t="shared" si="48"/>
        <v>68483.069209999987</v>
      </c>
      <c r="P569" s="31">
        <v>429</v>
      </c>
    </row>
    <row r="570" spans="1:16" ht="15.75" customHeight="1" x14ac:dyDescent="0.25">
      <c r="A570" s="48">
        <v>562</v>
      </c>
      <c r="B570" s="69" t="s">
        <v>1131</v>
      </c>
      <c r="C570" s="69" t="s">
        <v>1132</v>
      </c>
      <c r="D570" s="48" t="s">
        <v>26</v>
      </c>
      <c r="E570" s="70" t="s">
        <v>1133</v>
      </c>
      <c r="F570" s="124" t="s">
        <v>1584</v>
      </c>
      <c r="G570" s="48" t="s">
        <v>27</v>
      </c>
      <c r="H570" s="71">
        <v>40102</v>
      </c>
      <c r="I570" s="48" t="s">
        <v>28</v>
      </c>
      <c r="J570" s="72">
        <v>86336.9</v>
      </c>
      <c r="K570" s="73">
        <f t="shared" si="46"/>
        <v>2477.8690299999998</v>
      </c>
      <c r="L570" s="74">
        <v>8033.81</v>
      </c>
      <c r="M570" s="73">
        <f t="shared" si="49"/>
        <v>2624.64176</v>
      </c>
      <c r="N570" s="73">
        <v>4894.28</v>
      </c>
      <c r="O570" s="73">
        <f t="shared" si="48"/>
        <v>68306.299209999997</v>
      </c>
      <c r="P570" s="31">
        <v>430</v>
      </c>
    </row>
    <row r="571" spans="1:16" ht="15.75" customHeight="1" x14ac:dyDescent="0.25">
      <c r="A571" s="48">
        <v>563</v>
      </c>
      <c r="B571" s="69" t="s">
        <v>1134</v>
      </c>
      <c r="C571" s="69" t="s">
        <v>1135</v>
      </c>
      <c r="D571" s="48" t="s">
        <v>26</v>
      </c>
      <c r="E571" s="70" t="s">
        <v>1107</v>
      </c>
      <c r="F571" s="124" t="s">
        <v>1584</v>
      </c>
      <c r="G571" s="48" t="s">
        <v>27</v>
      </c>
      <c r="H571" s="71">
        <v>39722</v>
      </c>
      <c r="I571" s="48" t="s">
        <v>28</v>
      </c>
      <c r="J571" s="72">
        <v>76629.41</v>
      </c>
      <c r="K571" s="73">
        <f t="shared" si="46"/>
        <v>2199.2640670000001</v>
      </c>
      <c r="L571" s="74">
        <v>6615.97</v>
      </c>
      <c r="M571" s="73">
        <f t="shared" si="49"/>
        <v>2329.5340639999999</v>
      </c>
      <c r="N571" s="73">
        <v>0</v>
      </c>
      <c r="O571" s="73">
        <f t="shared" si="48"/>
        <v>65484.641869000006</v>
      </c>
      <c r="P571" s="31">
        <v>432</v>
      </c>
    </row>
    <row r="572" spans="1:16" ht="15.75" customHeight="1" x14ac:dyDescent="0.25">
      <c r="A572" s="48">
        <v>564</v>
      </c>
      <c r="B572" s="69" t="s">
        <v>71</v>
      </c>
      <c r="C572" s="69" t="s">
        <v>1136</v>
      </c>
      <c r="D572" s="48" t="s">
        <v>26</v>
      </c>
      <c r="E572" s="70" t="s">
        <v>1137</v>
      </c>
      <c r="F572" s="124" t="s">
        <v>1584</v>
      </c>
      <c r="G572" s="48" t="s">
        <v>27</v>
      </c>
      <c r="H572" s="71">
        <v>40269</v>
      </c>
      <c r="I572" s="48" t="s">
        <v>28</v>
      </c>
      <c r="J572" s="72">
        <v>86336.9</v>
      </c>
      <c r="K572" s="73">
        <f t="shared" si="46"/>
        <v>2477.8690299999998</v>
      </c>
      <c r="L572" s="74">
        <v>8891.5400000000009</v>
      </c>
      <c r="M572" s="73">
        <f t="shared" si="49"/>
        <v>2624.64176</v>
      </c>
      <c r="N572" s="73">
        <v>0</v>
      </c>
      <c r="O572" s="73">
        <f t="shared" si="48"/>
        <v>72342.849209999986</v>
      </c>
      <c r="P572" s="31">
        <v>433</v>
      </c>
    </row>
    <row r="573" spans="1:16" ht="15.75" customHeight="1" x14ac:dyDescent="0.25">
      <c r="A573" s="48">
        <v>565</v>
      </c>
      <c r="B573" s="69" t="s">
        <v>1138</v>
      </c>
      <c r="C573" s="69" t="s">
        <v>1139</v>
      </c>
      <c r="D573" s="48" t="s">
        <v>26</v>
      </c>
      <c r="E573" s="70" t="s">
        <v>1140</v>
      </c>
      <c r="F573" s="124" t="s">
        <v>1584</v>
      </c>
      <c r="G573" s="48" t="s">
        <v>27</v>
      </c>
      <c r="H573" s="71">
        <v>40179</v>
      </c>
      <c r="I573" s="48" t="s">
        <v>28</v>
      </c>
      <c r="J573" s="72">
        <v>86336.9</v>
      </c>
      <c r="K573" s="73">
        <f t="shared" si="46"/>
        <v>2477.8690299999998</v>
      </c>
      <c r="L573" s="74">
        <v>8891.5400000000009</v>
      </c>
      <c r="M573" s="73">
        <f t="shared" si="49"/>
        <v>2624.64176</v>
      </c>
      <c r="N573" s="73">
        <v>1356.26</v>
      </c>
      <c r="O573" s="73">
        <f t="shared" si="48"/>
        <v>70986.589209999991</v>
      </c>
      <c r="P573" s="31">
        <v>440</v>
      </c>
    </row>
    <row r="574" spans="1:16" ht="15.75" customHeight="1" x14ac:dyDescent="0.25">
      <c r="A574" s="48">
        <v>566</v>
      </c>
      <c r="B574" s="69" t="s">
        <v>1141</v>
      </c>
      <c r="C574" s="69" t="s">
        <v>1142</v>
      </c>
      <c r="D574" s="48" t="s">
        <v>29</v>
      </c>
      <c r="E574" s="70" t="s">
        <v>1143</v>
      </c>
      <c r="F574" s="124" t="s">
        <v>1584</v>
      </c>
      <c r="G574" s="48" t="s">
        <v>27</v>
      </c>
      <c r="H574" s="71">
        <v>40458</v>
      </c>
      <c r="I574" s="48" t="s">
        <v>28</v>
      </c>
      <c r="J574" s="72">
        <v>30000</v>
      </c>
      <c r="K574" s="73">
        <f t="shared" si="46"/>
        <v>861</v>
      </c>
      <c r="L574" s="73">
        <v>0</v>
      </c>
      <c r="M574" s="73">
        <f t="shared" si="49"/>
        <v>912</v>
      </c>
      <c r="N574" s="73">
        <v>0</v>
      </c>
      <c r="O574" s="73">
        <f t="shared" si="48"/>
        <v>28227</v>
      </c>
      <c r="P574" s="31">
        <v>467</v>
      </c>
    </row>
    <row r="575" spans="1:16" ht="15.75" customHeight="1" x14ac:dyDescent="0.25">
      <c r="A575" s="48">
        <v>567</v>
      </c>
      <c r="B575" s="69" t="s">
        <v>1144</v>
      </c>
      <c r="C575" s="69" t="s">
        <v>1145</v>
      </c>
      <c r="D575" s="48" t="s">
        <v>29</v>
      </c>
      <c r="E575" s="70" t="s">
        <v>1143</v>
      </c>
      <c r="F575" s="124" t="s">
        <v>1584</v>
      </c>
      <c r="G575" s="48" t="s">
        <v>27</v>
      </c>
      <c r="H575" s="71">
        <v>39543</v>
      </c>
      <c r="I575" s="48" t="s">
        <v>28</v>
      </c>
      <c r="J575" s="72">
        <v>38200</v>
      </c>
      <c r="K575" s="73">
        <f t="shared" si="46"/>
        <v>1096.3399999999999</v>
      </c>
      <c r="L575" s="74">
        <v>188.61</v>
      </c>
      <c r="M575" s="73">
        <f t="shared" si="49"/>
        <v>1161.28</v>
      </c>
      <c r="N575" s="73">
        <v>0</v>
      </c>
      <c r="O575" s="73">
        <f t="shared" si="48"/>
        <v>35753.770000000004</v>
      </c>
      <c r="P575" s="31">
        <v>468</v>
      </c>
    </row>
    <row r="576" spans="1:16" ht="15.75" customHeight="1" x14ac:dyDescent="0.25">
      <c r="A576" s="48">
        <v>568</v>
      </c>
      <c r="B576" s="69" t="s">
        <v>1146</v>
      </c>
      <c r="C576" s="69" t="s">
        <v>1147</v>
      </c>
      <c r="D576" s="48" t="s">
        <v>29</v>
      </c>
      <c r="E576" s="70" t="s">
        <v>951</v>
      </c>
      <c r="F576" s="124" t="s">
        <v>1584</v>
      </c>
      <c r="G576" s="48" t="s">
        <v>27</v>
      </c>
      <c r="H576" s="125">
        <v>42249</v>
      </c>
      <c r="I576" s="48" t="s">
        <v>28</v>
      </c>
      <c r="J576" s="72">
        <v>71520.27</v>
      </c>
      <c r="K576" s="73">
        <f t="shared" si="46"/>
        <v>2052.6317490000001</v>
      </c>
      <c r="L576" s="74">
        <v>5311.44</v>
      </c>
      <c r="M576" s="73">
        <f t="shared" si="49"/>
        <v>2174.2162080000003</v>
      </c>
      <c r="N576" s="73">
        <v>1715.46</v>
      </c>
      <c r="O576" s="73">
        <f t="shared" si="48"/>
        <v>60266.522042999997</v>
      </c>
      <c r="P576" s="31">
        <v>516</v>
      </c>
    </row>
    <row r="577" spans="1:16" ht="15.75" customHeight="1" x14ac:dyDescent="0.25">
      <c r="A577" s="48">
        <v>569</v>
      </c>
      <c r="B577" s="69" t="s">
        <v>1148</v>
      </c>
      <c r="C577" s="69" t="s">
        <v>1149</v>
      </c>
      <c r="D577" s="48" t="s">
        <v>26</v>
      </c>
      <c r="E577" s="70" t="s">
        <v>1107</v>
      </c>
      <c r="F577" s="124" t="s">
        <v>1584</v>
      </c>
      <c r="G577" s="48" t="s">
        <v>27</v>
      </c>
      <c r="H577" s="71">
        <v>43525</v>
      </c>
      <c r="I577" s="48" t="s">
        <v>28</v>
      </c>
      <c r="J577" s="72">
        <v>76628.89</v>
      </c>
      <c r="K577" s="73">
        <f t="shared" si="46"/>
        <v>2199.249143</v>
      </c>
      <c r="L577" s="74">
        <v>6615.87</v>
      </c>
      <c r="M577" s="73">
        <f t="shared" si="49"/>
        <v>2329.5182559999998</v>
      </c>
      <c r="N577" s="73">
        <v>0</v>
      </c>
      <c r="O577" s="73">
        <f t="shared" si="48"/>
        <v>65484.252601000007</v>
      </c>
      <c r="P577" s="31">
        <v>585</v>
      </c>
    </row>
    <row r="578" spans="1:16" ht="15.75" customHeight="1" x14ac:dyDescent="0.25">
      <c r="A578" s="48">
        <v>570</v>
      </c>
      <c r="B578" s="69" t="s">
        <v>149</v>
      </c>
      <c r="C578" s="69" t="s">
        <v>1150</v>
      </c>
      <c r="D578" s="48" t="s">
        <v>29</v>
      </c>
      <c r="E578" s="70" t="s">
        <v>1151</v>
      </c>
      <c r="F578" s="124" t="s">
        <v>1584</v>
      </c>
      <c r="G578" s="48" t="s">
        <v>27</v>
      </c>
      <c r="H578" s="71">
        <v>43709</v>
      </c>
      <c r="I578" s="48" t="s">
        <v>28</v>
      </c>
      <c r="J578" s="72">
        <v>76628.89</v>
      </c>
      <c r="K578" s="73">
        <f t="shared" si="46"/>
        <v>2199.249143</v>
      </c>
      <c r="L578" s="74">
        <v>6615.87</v>
      </c>
      <c r="M578" s="73">
        <f t="shared" si="49"/>
        <v>2329.5182559999998</v>
      </c>
      <c r="N578" s="73">
        <v>0</v>
      </c>
      <c r="O578" s="73">
        <f t="shared" si="48"/>
        <v>65484.252601000007</v>
      </c>
      <c r="P578" s="31">
        <v>596</v>
      </c>
    </row>
    <row r="579" spans="1:16" ht="15.75" customHeight="1" x14ac:dyDescent="0.25">
      <c r="A579" s="48">
        <v>571</v>
      </c>
      <c r="B579" s="69" t="s">
        <v>1152</v>
      </c>
      <c r="C579" s="69" t="s">
        <v>1153</v>
      </c>
      <c r="D579" s="48" t="s">
        <v>26</v>
      </c>
      <c r="E579" s="79" t="s">
        <v>1140</v>
      </c>
      <c r="F579" s="124" t="s">
        <v>1584</v>
      </c>
      <c r="G579" s="48" t="s">
        <v>27</v>
      </c>
      <c r="H579" s="71">
        <v>43525</v>
      </c>
      <c r="I579" s="48" t="s">
        <v>28</v>
      </c>
      <c r="J579" s="72">
        <v>76628.89</v>
      </c>
      <c r="K579" s="73">
        <f t="shared" si="46"/>
        <v>2199.249143</v>
      </c>
      <c r="L579" s="74">
        <v>6272.78</v>
      </c>
      <c r="M579" s="73">
        <f t="shared" si="49"/>
        <v>2329.5182559999998</v>
      </c>
      <c r="N579" s="73">
        <v>1715.46</v>
      </c>
      <c r="O579" s="73">
        <f t="shared" si="48"/>
        <v>64111.882601000012</v>
      </c>
      <c r="P579" s="31">
        <v>599</v>
      </c>
    </row>
    <row r="580" spans="1:16" ht="15.75" customHeight="1" x14ac:dyDescent="0.25">
      <c r="A580" s="48">
        <v>572</v>
      </c>
      <c r="B580" s="69" t="s">
        <v>1154</v>
      </c>
      <c r="C580" s="69" t="s">
        <v>1155</v>
      </c>
      <c r="D580" s="48" t="s">
        <v>26</v>
      </c>
      <c r="E580" s="70" t="s">
        <v>1140</v>
      </c>
      <c r="F580" s="124" t="s">
        <v>1584</v>
      </c>
      <c r="G580" s="48" t="s">
        <v>27</v>
      </c>
      <c r="H580" s="71">
        <v>43525</v>
      </c>
      <c r="I580" s="48" t="s">
        <v>28</v>
      </c>
      <c r="J580" s="72">
        <v>76628.89</v>
      </c>
      <c r="K580" s="73">
        <f t="shared" ref="K580:K586" si="50">+J580*2.87%</f>
        <v>2199.249143</v>
      </c>
      <c r="L580" s="74">
        <v>6615.87</v>
      </c>
      <c r="M580" s="73">
        <f t="shared" si="49"/>
        <v>2329.5182559999998</v>
      </c>
      <c r="N580" s="73">
        <v>5829.32</v>
      </c>
      <c r="O580" s="73">
        <f t="shared" ref="O580:O586" si="51">+J580-K580-L580-M580-N580</f>
        <v>59654.932601000008</v>
      </c>
      <c r="P580" s="31">
        <v>600</v>
      </c>
    </row>
    <row r="581" spans="1:16" ht="15.75" customHeight="1" x14ac:dyDescent="0.25">
      <c r="A581" s="48">
        <v>573</v>
      </c>
      <c r="B581" s="69" t="s">
        <v>1156</v>
      </c>
      <c r="C581" s="69" t="s">
        <v>1157</v>
      </c>
      <c r="D581" s="48" t="s">
        <v>26</v>
      </c>
      <c r="E581" s="70" t="s">
        <v>1107</v>
      </c>
      <c r="F581" s="124" t="s">
        <v>1584</v>
      </c>
      <c r="G581" s="48" t="s">
        <v>27</v>
      </c>
      <c r="H581" s="71">
        <v>43525</v>
      </c>
      <c r="I581" s="48" t="s">
        <v>28</v>
      </c>
      <c r="J581" s="72">
        <v>76628.89</v>
      </c>
      <c r="K581" s="73">
        <f t="shared" si="50"/>
        <v>2199.249143</v>
      </c>
      <c r="L581" s="74">
        <v>6615.87</v>
      </c>
      <c r="M581" s="73">
        <f t="shared" si="49"/>
        <v>2329.5182559999998</v>
      </c>
      <c r="N581" s="73">
        <v>7496.32</v>
      </c>
      <c r="O581" s="73">
        <f t="shared" si="51"/>
        <v>57987.932601000008</v>
      </c>
      <c r="P581" s="31">
        <v>603</v>
      </c>
    </row>
    <row r="582" spans="1:16" ht="15.75" customHeight="1" x14ac:dyDescent="0.25">
      <c r="A582" s="48">
        <v>574</v>
      </c>
      <c r="B582" s="69" t="s">
        <v>1158</v>
      </c>
      <c r="C582" s="69" t="s">
        <v>1159</v>
      </c>
      <c r="D582" s="48" t="s">
        <v>26</v>
      </c>
      <c r="E582" s="70" t="s">
        <v>1104</v>
      </c>
      <c r="F582" s="124" t="s">
        <v>1584</v>
      </c>
      <c r="G582" s="48" t="s">
        <v>27</v>
      </c>
      <c r="H582" s="71">
        <v>43525</v>
      </c>
      <c r="I582" s="48" t="s">
        <v>28</v>
      </c>
      <c r="J582" s="72">
        <v>76628.89</v>
      </c>
      <c r="K582" s="73">
        <f t="shared" si="50"/>
        <v>2199.249143</v>
      </c>
      <c r="L582" s="74">
        <v>6615.87</v>
      </c>
      <c r="M582" s="73">
        <f t="shared" si="49"/>
        <v>2329.5182559999998</v>
      </c>
      <c r="N582" s="73">
        <v>3658.4</v>
      </c>
      <c r="O582" s="73">
        <f t="shared" si="51"/>
        <v>61825.852601000006</v>
      </c>
      <c r="P582" s="31">
        <v>606</v>
      </c>
    </row>
    <row r="583" spans="1:16" ht="15.75" customHeight="1" x14ac:dyDescent="0.25">
      <c r="A583" s="48">
        <v>575</v>
      </c>
      <c r="B583" s="69" t="s">
        <v>1160</v>
      </c>
      <c r="C583" s="69" t="s">
        <v>1161</v>
      </c>
      <c r="D583" s="48" t="s">
        <v>26</v>
      </c>
      <c r="E583" s="70" t="s">
        <v>1162</v>
      </c>
      <c r="F583" s="124" t="s">
        <v>1584</v>
      </c>
      <c r="G583" s="48" t="s">
        <v>27</v>
      </c>
      <c r="H583" s="71">
        <v>43891</v>
      </c>
      <c r="I583" s="48" t="s">
        <v>28</v>
      </c>
      <c r="J583" s="72">
        <v>76629.41</v>
      </c>
      <c r="K583" s="73">
        <f t="shared" si="50"/>
        <v>2199.2640670000001</v>
      </c>
      <c r="L583" s="74">
        <v>6615.97</v>
      </c>
      <c r="M583" s="73">
        <f t="shared" si="49"/>
        <v>2329.5340639999999</v>
      </c>
      <c r="N583" s="73">
        <v>0</v>
      </c>
      <c r="O583" s="73">
        <f t="shared" si="51"/>
        <v>65484.641869000006</v>
      </c>
      <c r="P583" s="31">
        <v>617</v>
      </c>
    </row>
    <row r="584" spans="1:16" ht="15.75" customHeight="1" x14ac:dyDescent="0.25">
      <c r="A584" s="48">
        <v>576</v>
      </c>
      <c r="B584" s="69" t="s">
        <v>1163</v>
      </c>
      <c r="C584" s="69" t="s">
        <v>1164</v>
      </c>
      <c r="D584" s="48" t="s">
        <v>29</v>
      </c>
      <c r="E584" s="70" t="s">
        <v>951</v>
      </c>
      <c r="F584" s="124" t="s">
        <v>1584</v>
      </c>
      <c r="G584" s="48" t="s">
        <v>27</v>
      </c>
      <c r="H584" s="71">
        <v>44075</v>
      </c>
      <c r="I584" s="48" t="s">
        <v>28</v>
      </c>
      <c r="J584" s="72">
        <v>71520.27</v>
      </c>
      <c r="K584" s="73">
        <f t="shared" si="50"/>
        <v>2052.6317490000001</v>
      </c>
      <c r="L584" s="74">
        <v>5654.53</v>
      </c>
      <c r="M584" s="73">
        <f t="shared" si="49"/>
        <v>2174.2162080000003</v>
      </c>
      <c r="N584" s="73">
        <v>0</v>
      </c>
      <c r="O584" s="73">
        <f t="shared" si="51"/>
        <v>61638.892043</v>
      </c>
      <c r="P584" s="31">
        <v>634</v>
      </c>
    </row>
    <row r="585" spans="1:16" ht="15.75" customHeight="1" x14ac:dyDescent="0.25">
      <c r="A585" s="48">
        <v>577</v>
      </c>
      <c r="B585" s="69" t="s">
        <v>1165</v>
      </c>
      <c r="C585" s="69" t="s">
        <v>1166</v>
      </c>
      <c r="D585" s="48" t="s">
        <v>29</v>
      </c>
      <c r="E585" s="70" t="s">
        <v>1677</v>
      </c>
      <c r="F585" s="124" t="s">
        <v>1584</v>
      </c>
      <c r="G585" s="48" t="s">
        <v>27</v>
      </c>
      <c r="H585" s="71">
        <v>45047</v>
      </c>
      <c r="I585" s="48" t="s">
        <v>28</v>
      </c>
      <c r="J585" s="72">
        <v>71520.27</v>
      </c>
      <c r="K585" s="73">
        <f t="shared" si="50"/>
        <v>2052.6317490000001</v>
      </c>
      <c r="L585" s="74">
        <v>5654.53</v>
      </c>
      <c r="M585" s="73">
        <f t="shared" si="49"/>
        <v>2174.2162080000003</v>
      </c>
      <c r="N585" s="73">
        <v>0</v>
      </c>
      <c r="O585" s="73">
        <f t="shared" si="51"/>
        <v>61638.892043</v>
      </c>
      <c r="P585" s="31">
        <v>284</v>
      </c>
    </row>
    <row r="586" spans="1:16" ht="15.75" customHeight="1" x14ac:dyDescent="0.25">
      <c r="A586" s="48">
        <v>578</v>
      </c>
      <c r="B586" s="126" t="s">
        <v>1710</v>
      </c>
      <c r="C586" s="85" t="s">
        <v>1711</v>
      </c>
      <c r="D586" s="48" t="s">
        <v>29</v>
      </c>
      <c r="E586" s="70" t="s">
        <v>1712</v>
      </c>
      <c r="F586" s="81" t="s">
        <v>1584</v>
      </c>
      <c r="G586" s="48" t="s">
        <v>27</v>
      </c>
      <c r="H586" s="71">
        <v>45505</v>
      </c>
      <c r="I586" s="48" t="s">
        <v>28</v>
      </c>
      <c r="J586" s="72">
        <v>76629.41</v>
      </c>
      <c r="K586" s="73">
        <f t="shared" si="50"/>
        <v>2199.2640670000001</v>
      </c>
      <c r="L586" s="74">
        <v>6615.97</v>
      </c>
      <c r="M586" s="73">
        <f t="shared" si="49"/>
        <v>2329.5340639999999</v>
      </c>
      <c r="N586" s="73">
        <v>0</v>
      </c>
      <c r="O586" s="73">
        <f t="shared" si="51"/>
        <v>65484.641869000006</v>
      </c>
      <c r="P586" s="31">
        <v>212</v>
      </c>
    </row>
    <row r="587" spans="1:16" s="67" customFormat="1" ht="15.75" customHeight="1" x14ac:dyDescent="0.25">
      <c r="A587" s="48">
        <v>579</v>
      </c>
      <c r="B587" s="93" t="s">
        <v>1843</v>
      </c>
      <c r="C587" s="134" t="s">
        <v>1844</v>
      </c>
      <c r="D587" s="138" t="s">
        <v>29</v>
      </c>
      <c r="E587" s="137" t="s">
        <v>833</v>
      </c>
      <c r="F587" s="94" t="s">
        <v>1845</v>
      </c>
      <c r="G587" s="92" t="s">
        <v>1842</v>
      </c>
      <c r="H587" s="127">
        <v>45748</v>
      </c>
      <c r="I587" s="92" t="s">
        <v>28</v>
      </c>
      <c r="J587" s="72">
        <v>30000</v>
      </c>
      <c r="K587" s="139"/>
      <c r="L587" s="139"/>
      <c r="M587" s="139"/>
      <c r="N587" s="139"/>
      <c r="O587" s="139"/>
      <c r="P587" s="31">
        <v>272</v>
      </c>
    </row>
    <row r="588" spans="1:16" ht="15.75" customHeight="1" x14ac:dyDescent="0.25">
      <c r="A588" s="48">
        <v>580</v>
      </c>
      <c r="B588" s="69" t="s">
        <v>1167</v>
      </c>
      <c r="C588" s="69" t="s">
        <v>1168</v>
      </c>
      <c r="D588" s="48" t="s">
        <v>26</v>
      </c>
      <c r="E588" s="70" t="s">
        <v>1628</v>
      </c>
      <c r="F588" s="124" t="s">
        <v>1582</v>
      </c>
      <c r="G588" s="77" t="s">
        <v>31</v>
      </c>
      <c r="H588" s="71">
        <v>39539</v>
      </c>
      <c r="I588" s="71">
        <v>45383</v>
      </c>
      <c r="J588" s="72">
        <v>85143.21</v>
      </c>
      <c r="K588" s="73">
        <f t="shared" ref="K588:K619" si="52">+J588*2.87%</f>
        <v>2443.6101270000004</v>
      </c>
      <c r="L588" s="74">
        <v>8610.75</v>
      </c>
      <c r="M588" s="80">
        <f t="shared" ref="M588:M619" si="53">+J588*3.04%</f>
        <v>2588.3535840000004</v>
      </c>
      <c r="N588" s="73">
        <v>0</v>
      </c>
      <c r="O588" s="80">
        <f t="shared" ref="O588:O619" si="54">+J588-K588-L588-M588-N588</f>
        <v>71500.496289000002</v>
      </c>
      <c r="P588" s="31">
        <v>72</v>
      </c>
    </row>
    <row r="589" spans="1:16" ht="15.75" customHeight="1" x14ac:dyDescent="0.25">
      <c r="A589" s="48">
        <v>581</v>
      </c>
      <c r="B589" s="69" t="s">
        <v>1169</v>
      </c>
      <c r="C589" s="69" t="s">
        <v>1170</v>
      </c>
      <c r="D589" s="48" t="s">
        <v>26</v>
      </c>
      <c r="E589" s="70" t="s">
        <v>1201</v>
      </c>
      <c r="F589" s="124" t="s">
        <v>1582</v>
      </c>
      <c r="G589" s="77" t="s">
        <v>31</v>
      </c>
      <c r="H589" s="71">
        <v>39569</v>
      </c>
      <c r="I589" s="71">
        <v>45047</v>
      </c>
      <c r="J589" s="72">
        <v>11272.02</v>
      </c>
      <c r="K589" s="73">
        <f t="shared" si="52"/>
        <v>323.50697400000001</v>
      </c>
      <c r="L589" s="73">
        <v>0</v>
      </c>
      <c r="M589" s="80">
        <f t="shared" si="53"/>
        <v>342.66940800000003</v>
      </c>
      <c r="N589" s="73">
        <v>0</v>
      </c>
      <c r="O589" s="80">
        <f t="shared" si="54"/>
        <v>10605.843618000001</v>
      </c>
      <c r="P589" s="31">
        <v>103</v>
      </c>
    </row>
    <row r="590" spans="1:16" ht="15.75" customHeight="1" x14ac:dyDescent="0.25">
      <c r="A590" s="48">
        <v>582</v>
      </c>
      <c r="B590" s="69" t="s">
        <v>1171</v>
      </c>
      <c r="C590" s="69" t="s">
        <v>1172</v>
      </c>
      <c r="D590" s="48" t="s">
        <v>29</v>
      </c>
      <c r="E590" s="70" t="s">
        <v>1604</v>
      </c>
      <c r="F590" s="124" t="s">
        <v>1582</v>
      </c>
      <c r="G590" s="77" t="s">
        <v>31</v>
      </c>
      <c r="H590" s="71">
        <v>39661</v>
      </c>
      <c r="I590" s="71">
        <v>45139</v>
      </c>
      <c r="J590" s="72">
        <v>5335.47</v>
      </c>
      <c r="K590" s="73">
        <f t="shared" si="52"/>
        <v>153.12798900000001</v>
      </c>
      <c r="L590" s="73">
        <v>0</v>
      </c>
      <c r="M590" s="80">
        <f t="shared" si="53"/>
        <v>162.19828800000002</v>
      </c>
      <c r="N590" s="73">
        <v>0</v>
      </c>
      <c r="O590" s="80">
        <f t="shared" si="54"/>
        <v>5020.143723000001</v>
      </c>
      <c r="P590" s="31">
        <v>104</v>
      </c>
    </row>
    <row r="591" spans="1:16" ht="15.75" customHeight="1" x14ac:dyDescent="0.25">
      <c r="A591" s="48">
        <v>583</v>
      </c>
      <c r="B591" s="69" t="s">
        <v>1173</v>
      </c>
      <c r="C591" s="69" t="s">
        <v>1174</v>
      </c>
      <c r="D591" s="48" t="s">
        <v>29</v>
      </c>
      <c r="E591" s="70" t="s">
        <v>1175</v>
      </c>
      <c r="F591" s="124" t="s">
        <v>1582</v>
      </c>
      <c r="G591" s="77" t="s">
        <v>31</v>
      </c>
      <c r="H591" s="71">
        <v>41095</v>
      </c>
      <c r="I591" s="71">
        <v>45112</v>
      </c>
      <c r="J591" s="72">
        <v>5066.57</v>
      </c>
      <c r="K591" s="73">
        <f t="shared" si="52"/>
        <v>145.41055899999998</v>
      </c>
      <c r="L591" s="73">
        <v>0</v>
      </c>
      <c r="M591" s="80">
        <f t="shared" si="53"/>
        <v>154.02372799999998</v>
      </c>
      <c r="N591" s="73">
        <v>0</v>
      </c>
      <c r="O591" s="80">
        <f t="shared" si="54"/>
        <v>4767.1357129999997</v>
      </c>
      <c r="P591" s="31">
        <v>115</v>
      </c>
    </row>
    <row r="592" spans="1:16" ht="15.75" customHeight="1" x14ac:dyDescent="0.25">
      <c r="A592" s="48">
        <v>584</v>
      </c>
      <c r="B592" s="69" t="s">
        <v>1176</v>
      </c>
      <c r="C592" s="69" t="s">
        <v>1177</v>
      </c>
      <c r="D592" s="48" t="s">
        <v>29</v>
      </c>
      <c r="E592" s="70" t="s">
        <v>1649</v>
      </c>
      <c r="F592" s="124" t="s">
        <v>1582</v>
      </c>
      <c r="G592" s="77" t="s">
        <v>31</v>
      </c>
      <c r="H592" s="71">
        <v>40056</v>
      </c>
      <c r="I592" s="71">
        <v>45169</v>
      </c>
      <c r="J592" s="72">
        <v>11272.04</v>
      </c>
      <c r="K592" s="73">
        <f t="shared" si="52"/>
        <v>323.50754800000004</v>
      </c>
      <c r="L592" s="73">
        <v>0</v>
      </c>
      <c r="M592" s="80">
        <f t="shared" si="53"/>
        <v>342.67001600000003</v>
      </c>
      <c r="N592" s="73">
        <v>0</v>
      </c>
      <c r="O592" s="80">
        <f t="shared" si="54"/>
        <v>10605.862436000001</v>
      </c>
      <c r="P592" s="31">
        <v>116</v>
      </c>
    </row>
    <row r="593" spans="1:16" ht="15.75" customHeight="1" x14ac:dyDescent="0.25">
      <c r="A593" s="48">
        <v>585</v>
      </c>
      <c r="B593" s="69" t="s">
        <v>1178</v>
      </c>
      <c r="C593" s="69" t="s">
        <v>1179</v>
      </c>
      <c r="D593" s="48" t="s">
        <v>29</v>
      </c>
      <c r="E593" s="70" t="s">
        <v>1180</v>
      </c>
      <c r="F593" s="124" t="s">
        <v>1582</v>
      </c>
      <c r="G593" s="77" t="s">
        <v>31</v>
      </c>
      <c r="H593" s="71">
        <v>44256</v>
      </c>
      <c r="I593" s="71">
        <v>45170</v>
      </c>
      <c r="J593" s="72">
        <v>76629.41</v>
      </c>
      <c r="K593" s="73">
        <f t="shared" si="52"/>
        <v>2199.2640670000001</v>
      </c>
      <c r="L593" s="74">
        <v>5929.79</v>
      </c>
      <c r="M593" s="80">
        <f t="shared" si="53"/>
        <v>2329.5340639999999</v>
      </c>
      <c r="N593" s="73">
        <v>3430.92</v>
      </c>
      <c r="O593" s="80">
        <f t="shared" si="54"/>
        <v>62739.901869000008</v>
      </c>
      <c r="P593" s="31">
        <v>14</v>
      </c>
    </row>
    <row r="594" spans="1:16" ht="15.75" customHeight="1" x14ac:dyDescent="0.25">
      <c r="A594" s="48">
        <v>586</v>
      </c>
      <c r="B594" s="128" t="s">
        <v>1181</v>
      </c>
      <c r="C594" s="69" t="s">
        <v>1182</v>
      </c>
      <c r="D594" s="48" t="s">
        <v>29</v>
      </c>
      <c r="E594" s="70" t="s">
        <v>1636</v>
      </c>
      <c r="F594" s="124" t="s">
        <v>1582</v>
      </c>
      <c r="G594" s="77" t="s">
        <v>31</v>
      </c>
      <c r="H594" s="71">
        <v>39615</v>
      </c>
      <c r="I594" s="71">
        <v>45093</v>
      </c>
      <c r="J594" s="72">
        <v>76628.89</v>
      </c>
      <c r="K594" s="73">
        <f t="shared" si="52"/>
        <v>2199.249143</v>
      </c>
      <c r="L594" s="74">
        <v>6615.87</v>
      </c>
      <c r="M594" s="80">
        <f t="shared" si="53"/>
        <v>2329.5182559999998</v>
      </c>
      <c r="N594" s="73">
        <v>0</v>
      </c>
      <c r="O594" s="80">
        <f t="shared" si="54"/>
        <v>65484.252601000007</v>
      </c>
      <c r="P594" s="31">
        <v>88</v>
      </c>
    </row>
    <row r="595" spans="1:16" ht="15.75" customHeight="1" x14ac:dyDescent="0.25">
      <c r="A595" s="48">
        <v>587</v>
      </c>
      <c r="B595" s="69" t="s">
        <v>1183</v>
      </c>
      <c r="C595" s="69" t="s">
        <v>1184</v>
      </c>
      <c r="D595" s="48" t="s">
        <v>26</v>
      </c>
      <c r="E595" s="70" t="s">
        <v>1637</v>
      </c>
      <c r="F595" s="124" t="s">
        <v>1582</v>
      </c>
      <c r="G595" s="77" t="s">
        <v>31</v>
      </c>
      <c r="H595" s="71">
        <v>39615</v>
      </c>
      <c r="I595" s="71">
        <v>45093</v>
      </c>
      <c r="J595" s="72">
        <v>76628.89</v>
      </c>
      <c r="K595" s="73">
        <f t="shared" si="52"/>
        <v>2199.249143</v>
      </c>
      <c r="L595" s="74">
        <v>6615.87</v>
      </c>
      <c r="M595" s="80">
        <f t="shared" si="53"/>
        <v>2329.5182559999998</v>
      </c>
      <c r="N595" s="73">
        <v>0</v>
      </c>
      <c r="O595" s="80">
        <f t="shared" si="54"/>
        <v>65484.252601000007</v>
      </c>
      <c r="P595" s="31">
        <v>89</v>
      </c>
    </row>
    <row r="596" spans="1:16" ht="15.75" customHeight="1" x14ac:dyDescent="0.25">
      <c r="A596" s="48">
        <v>588</v>
      </c>
      <c r="B596" s="69" t="s">
        <v>1185</v>
      </c>
      <c r="C596" s="69" t="s">
        <v>1186</v>
      </c>
      <c r="D596" s="48" t="s">
        <v>29</v>
      </c>
      <c r="E596" s="70" t="s">
        <v>1604</v>
      </c>
      <c r="F596" s="124" t="s">
        <v>1582</v>
      </c>
      <c r="G596" s="77" t="s">
        <v>31</v>
      </c>
      <c r="H596" s="71">
        <v>44927</v>
      </c>
      <c r="I596" s="71">
        <v>45108</v>
      </c>
      <c r="J596" s="72">
        <v>76629.41</v>
      </c>
      <c r="K596" s="73">
        <f t="shared" si="52"/>
        <v>2199.2640670000001</v>
      </c>
      <c r="L596" s="74">
        <v>6615.97</v>
      </c>
      <c r="M596" s="80">
        <f t="shared" si="53"/>
        <v>2329.5340639999999</v>
      </c>
      <c r="N596" s="73">
        <v>0</v>
      </c>
      <c r="O596" s="80">
        <f t="shared" si="54"/>
        <v>65484.641869000006</v>
      </c>
      <c r="P596" s="31">
        <v>44</v>
      </c>
    </row>
    <row r="597" spans="1:16" ht="15.75" customHeight="1" x14ac:dyDescent="0.25">
      <c r="A597" s="48">
        <v>589</v>
      </c>
      <c r="B597" s="69" t="s">
        <v>1187</v>
      </c>
      <c r="C597" s="69" t="s">
        <v>1188</v>
      </c>
      <c r="D597" s="48" t="s">
        <v>29</v>
      </c>
      <c r="E597" s="70" t="s">
        <v>1180</v>
      </c>
      <c r="F597" s="124" t="s">
        <v>1582</v>
      </c>
      <c r="G597" s="48" t="s">
        <v>27</v>
      </c>
      <c r="H597" s="71">
        <v>44593</v>
      </c>
      <c r="I597" s="48" t="s">
        <v>28</v>
      </c>
      <c r="J597" s="72">
        <v>71520.27</v>
      </c>
      <c r="K597" s="73">
        <f t="shared" si="52"/>
        <v>2052.6317490000001</v>
      </c>
      <c r="L597" s="74">
        <v>4968.3500000000004</v>
      </c>
      <c r="M597" s="73">
        <f t="shared" si="53"/>
        <v>2174.2162080000003</v>
      </c>
      <c r="N597" s="73">
        <v>3430.92</v>
      </c>
      <c r="O597" s="73">
        <f t="shared" si="54"/>
        <v>58894.152043000002</v>
      </c>
      <c r="P597" s="31">
        <v>352</v>
      </c>
    </row>
    <row r="598" spans="1:16" ht="15.75" customHeight="1" x14ac:dyDescent="0.25">
      <c r="A598" s="48">
        <v>590</v>
      </c>
      <c r="B598" s="69" t="s">
        <v>1189</v>
      </c>
      <c r="C598" s="69" t="s">
        <v>1190</v>
      </c>
      <c r="D598" s="48" t="s">
        <v>29</v>
      </c>
      <c r="E598" s="70" t="s">
        <v>1191</v>
      </c>
      <c r="F598" s="124" t="s">
        <v>1582</v>
      </c>
      <c r="G598" s="48" t="s">
        <v>27</v>
      </c>
      <c r="H598" s="71">
        <v>39703</v>
      </c>
      <c r="I598" s="48" t="s">
        <v>28</v>
      </c>
      <c r="J598" s="72">
        <v>76628.89</v>
      </c>
      <c r="K598" s="73">
        <f t="shared" si="52"/>
        <v>2199.249143</v>
      </c>
      <c r="L598" s="74">
        <v>6272.78</v>
      </c>
      <c r="M598" s="73">
        <f t="shared" si="53"/>
        <v>2329.5182559999998</v>
      </c>
      <c r="N598" s="73">
        <v>1715.46</v>
      </c>
      <c r="O598" s="73">
        <f t="shared" si="54"/>
        <v>64111.882601000012</v>
      </c>
      <c r="P598" s="31">
        <v>434</v>
      </c>
    </row>
    <row r="599" spans="1:16" ht="15.75" customHeight="1" x14ac:dyDescent="0.25">
      <c r="A599" s="48">
        <v>591</v>
      </c>
      <c r="B599" s="69" t="s">
        <v>1192</v>
      </c>
      <c r="C599" s="69" t="s">
        <v>1193</v>
      </c>
      <c r="D599" s="48" t="s">
        <v>29</v>
      </c>
      <c r="E599" s="70" t="s">
        <v>1194</v>
      </c>
      <c r="F599" s="124" t="s">
        <v>1582</v>
      </c>
      <c r="G599" s="48" t="s">
        <v>27</v>
      </c>
      <c r="H599" s="71">
        <v>41365</v>
      </c>
      <c r="I599" s="48" t="s">
        <v>28</v>
      </c>
      <c r="J599" s="72">
        <v>9487.5</v>
      </c>
      <c r="K599" s="73">
        <f t="shared" si="52"/>
        <v>272.29124999999999</v>
      </c>
      <c r="L599" s="73">
        <v>0</v>
      </c>
      <c r="M599" s="73">
        <f t="shared" si="53"/>
        <v>288.42</v>
      </c>
      <c r="N599" s="73">
        <v>0</v>
      </c>
      <c r="O599" s="73">
        <f t="shared" si="54"/>
        <v>8926.7887499999997</v>
      </c>
      <c r="P599" s="31">
        <v>435</v>
      </c>
    </row>
    <row r="600" spans="1:16" ht="15.75" customHeight="1" x14ac:dyDescent="0.25">
      <c r="A600" s="48">
        <v>592</v>
      </c>
      <c r="B600" s="69" t="s">
        <v>1195</v>
      </c>
      <c r="C600" s="69" t="s">
        <v>1196</v>
      </c>
      <c r="D600" s="48" t="s">
        <v>29</v>
      </c>
      <c r="E600" s="70" t="s">
        <v>1676</v>
      </c>
      <c r="F600" s="124" t="s">
        <v>1582</v>
      </c>
      <c r="G600" s="48" t="s">
        <v>27</v>
      </c>
      <c r="H600" s="71">
        <v>45047</v>
      </c>
      <c r="I600" s="48" t="s">
        <v>28</v>
      </c>
      <c r="J600" s="72">
        <v>76629.41</v>
      </c>
      <c r="K600" s="73">
        <f t="shared" si="52"/>
        <v>2199.2640670000001</v>
      </c>
      <c r="L600" s="74">
        <v>5929.79</v>
      </c>
      <c r="M600" s="73">
        <f t="shared" si="53"/>
        <v>2329.5340639999999</v>
      </c>
      <c r="N600" s="73">
        <v>3430.92</v>
      </c>
      <c r="O600" s="73">
        <f t="shared" si="54"/>
        <v>62739.901869000008</v>
      </c>
      <c r="P600" s="31">
        <v>282</v>
      </c>
    </row>
    <row r="601" spans="1:16" ht="15.75" customHeight="1" x14ac:dyDescent="0.25">
      <c r="A601" s="48">
        <v>593</v>
      </c>
      <c r="B601" s="69" t="s">
        <v>1197</v>
      </c>
      <c r="C601" s="69" t="s">
        <v>1198</v>
      </c>
      <c r="D601" s="48" t="s">
        <v>29</v>
      </c>
      <c r="E601" s="70" t="s">
        <v>1194</v>
      </c>
      <c r="F601" s="124" t="s">
        <v>1582</v>
      </c>
      <c r="G601" s="48" t="s">
        <v>27</v>
      </c>
      <c r="H601" s="129">
        <v>41000</v>
      </c>
      <c r="I601" s="48" t="s">
        <v>28</v>
      </c>
      <c r="J601" s="72">
        <v>76629.41</v>
      </c>
      <c r="K601" s="73">
        <f t="shared" si="52"/>
        <v>2199.2640670000001</v>
      </c>
      <c r="L601" s="74">
        <v>6615.97</v>
      </c>
      <c r="M601" s="73">
        <f t="shared" si="53"/>
        <v>2329.5340639999999</v>
      </c>
      <c r="N601" s="73">
        <v>2926.72</v>
      </c>
      <c r="O601" s="73">
        <f t="shared" si="54"/>
        <v>62557.921869000005</v>
      </c>
      <c r="P601" s="31">
        <v>436</v>
      </c>
    </row>
    <row r="602" spans="1:16" ht="15.75" customHeight="1" x14ac:dyDescent="0.25">
      <c r="A602" s="48">
        <v>594</v>
      </c>
      <c r="B602" s="69" t="s">
        <v>1199</v>
      </c>
      <c r="C602" s="69" t="s">
        <v>1200</v>
      </c>
      <c r="D602" s="48" t="s">
        <v>29</v>
      </c>
      <c r="E602" s="70" t="s">
        <v>1201</v>
      </c>
      <c r="F602" s="124" t="s">
        <v>1582</v>
      </c>
      <c r="G602" s="48" t="s">
        <v>27</v>
      </c>
      <c r="H602" s="71">
        <v>40299</v>
      </c>
      <c r="I602" s="48" t="s">
        <v>28</v>
      </c>
      <c r="J602" s="72">
        <v>76629.41</v>
      </c>
      <c r="K602" s="73">
        <f t="shared" si="52"/>
        <v>2199.2640670000001</v>
      </c>
      <c r="L602" s="74">
        <v>6272.88</v>
      </c>
      <c r="M602" s="73">
        <f t="shared" si="53"/>
        <v>2329.5340639999999</v>
      </c>
      <c r="N602" s="73">
        <v>1715.46</v>
      </c>
      <c r="O602" s="73">
        <f t="shared" si="54"/>
        <v>64112.271868999997</v>
      </c>
      <c r="P602" s="31">
        <v>437</v>
      </c>
    </row>
    <row r="603" spans="1:16" ht="15.75" customHeight="1" x14ac:dyDescent="0.25">
      <c r="A603" s="48">
        <v>595</v>
      </c>
      <c r="B603" s="69" t="s">
        <v>1202</v>
      </c>
      <c r="C603" s="69" t="s">
        <v>1203</v>
      </c>
      <c r="D603" s="48" t="s">
        <v>26</v>
      </c>
      <c r="E603" s="70" t="s">
        <v>1201</v>
      </c>
      <c r="F603" s="124" t="s">
        <v>1582</v>
      </c>
      <c r="G603" s="48" t="s">
        <v>27</v>
      </c>
      <c r="H603" s="71">
        <v>40352</v>
      </c>
      <c r="I603" s="48" t="s">
        <v>28</v>
      </c>
      <c r="J603" s="72">
        <v>76629.41</v>
      </c>
      <c r="K603" s="73">
        <f t="shared" si="52"/>
        <v>2199.2640670000001</v>
      </c>
      <c r="L603" s="74">
        <v>5929.79</v>
      </c>
      <c r="M603" s="73">
        <f t="shared" si="53"/>
        <v>2329.5340639999999</v>
      </c>
      <c r="N603" s="73">
        <v>3430.92</v>
      </c>
      <c r="O603" s="73">
        <f t="shared" si="54"/>
        <v>62739.901869000008</v>
      </c>
      <c r="P603" s="31">
        <v>438</v>
      </c>
    </row>
    <row r="604" spans="1:16" ht="15.75" customHeight="1" x14ac:dyDescent="0.25">
      <c r="A604" s="48">
        <v>596</v>
      </c>
      <c r="B604" s="69" t="s">
        <v>1204</v>
      </c>
      <c r="C604" s="69" t="s">
        <v>1205</v>
      </c>
      <c r="D604" s="48" t="s">
        <v>29</v>
      </c>
      <c r="E604" s="70" t="s">
        <v>1194</v>
      </c>
      <c r="F604" s="124" t="s">
        <v>1582</v>
      </c>
      <c r="G604" s="48" t="s">
        <v>27</v>
      </c>
      <c r="H604" s="71">
        <v>40918</v>
      </c>
      <c r="I604" s="48" t="s">
        <v>28</v>
      </c>
      <c r="J604" s="72">
        <v>76629.41</v>
      </c>
      <c r="K604" s="73">
        <f t="shared" si="52"/>
        <v>2199.2640670000001</v>
      </c>
      <c r="L604" s="74">
        <v>6272.88</v>
      </c>
      <c r="M604" s="73">
        <f t="shared" si="53"/>
        <v>2329.5340639999999</v>
      </c>
      <c r="N604" s="73">
        <v>1715.46</v>
      </c>
      <c r="O604" s="73">
        <f t="shared" si="54"/>
        <v>64112.271868999997</v>
      </c>
      <c r="P604" s="31">
        <v>439</v>
      </c>
    </row>
    <row r="605" spans="1:16" ht="15.75" customHeight="1" x14ac:dyDescent="0.25">
      <c r="A605" s="48">
        <v>597</v>
      </c>
      <c r="B605" s="69" t="s">
        <v>1206</v>
      </c>
      <c r="C605" s="69" t="s">
        <v>1207</v>
      </c>
      <c r="D605" s="48" t="s">
        <v>29</v>
      </c>
      <c r="E605" s="70" t="s">
        <v>1208</v>
      </c>
      <c r="F605" s="124" t="s">
        <v>1582</v>
      </c>
      <c r="G605" s="48" t="s">
        <v>27</v>
      </c>
      <c r="H605" s="71">
        <v>40087</v>
      </c>
      <c r="I605" s="48" t="s">
        <v>28</v>
      </c>
      <c r="J605" s="72">
        <v>76629.41</v>
      </c>
      <c r="K605" s="73">
        <f t="shared" si="52"/>
        <v>2199.2640670000001</v>
      </c>
      <c r="L605" s="74">
        <v>6272.88</v>
      </c>
      <c r="M605" s="73">
        <f t="shared" si="53"/>
        <v>2329.5340639999999</v>
      </c>
      <c r="N605" s="73">
        <v>1715.46</v>
      </c>
      <c r="O605" s="73">
        <f t="shared" si="54"/>
        <v>64112.271868999997</v>
      </c>
      <c r="P605" s="31">
        <v>461</v>
      </c>
    </row>
    <row r="606" spans="1:16" ht="15.75" customHeight="1" x14ac:dyDescent="0.25">
      <c r="A606" s="48">
        <v>598</v>
      </c>
      <c r="B606" s="69" t="s">
        <v>1209</v>
      </c>
      <c r="C606" s="69" t="s">
        <v>1210</v>
      </c>
      <c r="D606" s="48" t="s">
        <v>29</v>
      </c>
      <c r="E606" s="70" t="s">
        <v>1191</v>
      </c>
      <c r="F606" s="124" t="s">
        <v>1582</v>
      </c>
      <c r="G606" s="48" t="s">
        <v>27</v>
      </c>
      <c r="H606" s="71">
        <v>41351</v>
      </c>
      <c r="I606" s="48" t="s">
        <v>28</v>
      </c>
      <c r="J606" s="72">
        <v>76629.41</v>
      </c>
      <c r="K606" s="73">
        <f t="shared" si="52"/>
        <v>2199.2640670000001</v>
      </c>
      <c r="L606" s="74">
        <v>6615.97</v>
      </c>
      <c r="M606" s="73">
        <f t="shared" si="53"/>
        <v>2329.5340639999999</v>
      </c>
      <c r="N606" s="73">
        <v>731.68</v>
      </c>
      <c r="O606" s="73">
        <f t="shared" si="54"/>
        <v>64752.961869000006</v>
      </c>
      <c r="P606" s="31">
        <v>485</v>
      </c>
    </row>
    <row r="607" spans="1:16" ht="15.75" customHeight="1" x14ac:dyDescent="0.25">
      <c r="A607" s="48">
        <v>599</v>
      </c>
      <c r="B607" s="69" t="s">
        <v>1211</v>
      </c>
      <c r="C607" s="69" t="s">
        <v>1212</v>
      </c>
      <c r="D607" s="48" t="s">
        <v>29</v>
      </c>
      <c r="E607" s="70" t="s">
        <v>1213</v>
      </c>
      <c r="F607" s="124" t="s">
        <v>1582</v>
      </c>
      <c r="G607" s="48" t="s">
        <v>27</v>
      </c>
      <c r="H607" s="71">
        <v>41736</v>
      </c>
      <c r="I607" s="48" t="s">
        <v>28</v>
      </c>
      <c r="J607" s="72">
        <v>76629.41</v>
      </c>
      <c r="K607" s="73">
        <f t="shared" si="52"/>
        <v>2199.2640670000001</v>
      </c>
      <c r="L607" s="74">
        <v>6615.97</v>
      </c>
      <c r="M607" s="73">
        <f t="shared" si="53"/>
        <v>2329.5340639999999</v>
      </c>
      <c r="N607" s="73">
        <v>0</v>
      </c>
      <c r="O607" s="73">
        <f t="shared" si="54"/>
        <v>65484.641869000006</v>
      </c>
      <c r="P607" s="31">
        <v>503</v>
      </c>
    </row>
    <row r="608" spans="1:16" ht="15.75" customHeight="1" x14ac:dyDescent="0.25">
      <c r="A608" s="48">
        <v>600</v>
      </c>
      <c r="B608" s="69" t="s">
        <v>1214</v>
      </c>
      <c r="C608" s="69" t="s">
        <v>1215</v>
      </c>
      <c r="D608" s="48" t="s">
        <v>29</v>
      </c>
      <c r="E608" s="70" t="s">
        <v>1216</v>
      </c>
      <c r="F608" s="124" t="s">
        <v>1582</v>
      </c>
      <c r="G608" s="48" t="s">
        <v>27</v>
      </c>
      <c r="H608" s="71">
        <v>42439</v>
      </c>
      <c r="I608" s="48" t="s">
        <v>28</v>
      </c>
      <c r="J608" s="72">
        <v>76629.41</v>
      </c>
      <c r="K608" s="73">
        <f t="shared" si="52"/>
        <v>2199.2640670000001</v>
      </c>
      <c r="L608" s="74">
        <v>6615.97</v>
      </c>
      <c r="M608" s="73">
        <f t="shared" si="53"/>
        <v>2329.5340639999999</v>
      </c>
      <c r="N608" s="73">
        <v>4068.78</v>
      </c>
      <c r="O608" s="73">
        <f t="shared" si="54"/>
        <v>61415.861869000008</v>
      </c>
      <c r="P608" s="31">
        <v>537</v>
      </c>
    </row>
    <row r="609" spans="1:16" ht="15.75" customHeight="1" x14ac:dyDescent="0.25">
      <c r="A609" s="48">
        <v>601</v>
      </c>
      <c r="B609" s="69" t="s">
        <v>1217</v>
      </c>
      <c r="C609" s="69" t="s">
        <v>1218</v>
      </c>
      <c r="D609" s="48" t="s">
        <v>29</v>
      </c>
      <c r="E609" s="70" t="s">
        <v>1219</v>
      </c>
      <c r="F609" s="124" t="s">
        <v>1582</v>
      </c>
      <c r="G609" s="48" t="s">
        <v>27</v>
      </c>
      <c r="H609" s="71">
        <v>42439</v>
      </c>
      <c r="I609" s="48" t="s">
        <v>28</v>
      </c>
      <c r="J609" s="72">
        <v>76629.41</v>
      </c>
      <c r="K609" s="73">
        <f t="shared" si="52"/>
        <v>2199.2640670000001</v>
      </c>
      <c r="L609" s="74">
        <v>6615.97</v>
      </c>
      <c r="M609" s="73">
        <f t="shared" si="53"/>
        <v>2329.5340639999999</v>
      </c>
      <c r="N609" s="73">
        <v>0</v>
      </c>
      <c r="O609" s="73">
        <f t="shared" si="54"/>
        <v>65484.641869000006</v>
      </c>
      <c r="P609" s="31">
        <v>552</v>
      </c>
    </row>
    <row r="610" spans="1:16" ht="15.75" customHeight="1" x14ac:dyDescent="0.25">
      <c r="A610" s="48">
        <v>602</v>
      </c>
      <c r="B610" s="69" t="s">
        <v>1220</v>
      </c>
      <c r="C610" s="69" t="s">
        <v>886</v>
      </c>
      <c r="D610" s="48" t="s">
        <v>29</v>
      </c>
      <c r="E610" s="70" t="s">
        <v>1194</v>
      </c>
      <c r="F610" s="124" t="s">
        <v>1582</v>
      </c>
      <c r="G610" s="48" t="s">
        <v>27</v>
      </c>
      <c r="H610" s="71">
        <v>43525</v>
      </c>
      <c r="I610" s="48" t="s">
        <v>28</v>
      </c>
      <c r="J610" s="72">
        <v>76628.89</v>
      </c>
      <c r="K610" s="73">
        <f t="shared" si="52"/>
        <v>2199.249143</v>
      </c>
      <c r="L610" s="74">
        <v>6615.87</v>
      </c>
      <c r="M610" s="73">
        <f t="shared" si="53"/>
        <v>2329.5182559999998</v>
      </c>
      <c r="N610" s="73">
        <v>0</v>
      </c>
      <c r="O610" s="73">
        <f t="shared" si="54"/>
        <v>65484.252601000007</v>
      </c>
      <c r="P610" s="31">
        <v>582</v>
      </c>
    </row>
    <row r="611" spans="1:16" ht="15.75" customHeight="1" x14ac:dyDescent="0.25">
      <c r="A611" s="48">
        <v>603</v>
      </c>
      <c r="B611" s="69" t="s">
        <v>1221</v>
      </c>
      <c r="C611" s="69" t="s">
        <v>1222</v>
      </c>
      <c r="D611" s="48" t="s">
        <v>29</v>
      </c>
      <c r="E611" s="70" t="s">
        <v>1194</v>
      </c>
      <c r="F611" s="124" t="s">
        <v>1582</v>
      </c>
      <c r="G611" s="48" t="s">
        <v>27</v>
      </c>
      <c r="H611" s="71">
        <v>43525</v>
      </c>
      <c r="I611" s="48" t="s">
        <v>28</v>
      </c>
      <c r="J611" s="72">
        <v>76628.89</v>
      </c>
      <c r="K611" s="73">
        <f t="shared" si="52"/>
        <v>2199.249143</v>
      </c>
      <c r="L611" s="74">
        <v>6615.87</v>
      </c>
      <c r="M611" s="73">
        <f t="shared" si="53"/>
        <v>2329.5182559999998</v>
      </c>
      <c r="N611" s="73">
        <v>2756.68</v>
      </c>
      <c r="O611" s="73">
        <f t="shared" si="54"/>
        <v>62727.572601000007</v>
      </c>
      <c r="P611" s="31">
        <v>583</v>
      </c>
    </row>
    <row r="612" spans="1:16" ht="15.75" customHeight="1" x14ac:dyDescent="0.25">
      <c r="A612" s="48">
        <v>604</v>
      </c>
      <c r="B612" s="69" t="s">
        <v>1223</v>
      </c>
      <c r="C612" s="69" t="s">
        <v>1224</v>
      </c>
      <c r="D612" s="48" t="s">
        <v>29</v>
      </c>
      <c r="E612" s="70" t="s">
        <v>1194</v>
      </c>
      <c r="F612" s="124" t="s">
        <v>1582</v>
      </c>
      <c r="G612" s="48" t="s">
        <v>27</v>
      </c>
      <c r="H612" s="71">
        <v>43525</v>
      </c>
      <c r="I612" s="48" t="s">
        <v>28</v>
      </c>
      <c r="J612" s="72">
        <v>76628.89</v>
      </c>
      <c r="K612" s="73">
        <f t="shared" si="52"/>
        <v>2199.249143</v>
      </c>
      <c r="L612" s="74">
        <v>6615.87</v>
      </c>
      <c r="M612" s="73">
        <f t="shared" si="53"/>
        <v>2329.5182559999998</v>
      </c>
      <c r="N612" s="73">
        <v>0</v>
      </c>
      <c r="O612" s="73">
        <f t="shared" si="54"/>
        <v>65484.252601000007</v>
      </c>
      <c r="P612" s="31">
        <v>584</v>
      </c>
    </row>
    <row r="613" spans="1:16" ht="15.75" customHeight="1" x14ac:dyDescent="0.25">
      <c r="A613" s="48">
        <v>605</v>
      </c>
      <c r="B613" s="69" t="s">
        <v>1225</v>
      </c>
      <c r="C613" s="69" t="s">
        <v>1226</v>
      </c>
      <c r="D613" s="48" t="s">
        <v>29</v>
      </c>
      <c r="E613" s="70" t="s">
        <v>1194</v>
      </c>
      <c r="F613" s="124" t="s">
        <v>1582</v>
      </c>
      <c r="G613" s="48" t="s">
        <v>27</v>
      </c>
      <c r="H613" s="71">
        <v>43525</v>
      </c>
      <c r="I613" s="48" t="s">
        <v>28</v>
      </c>
      <c r="J613" s="72">
        <v>76628.89</v>
      </c>
      <c r="K613" s="73">
        <f t="shared" si="52"/>
        <v>2199.249143</v>
      </c>
      <c r="L613" s="74">
        <v>6615.87</v>
      </c>
      <c r="M613" s="73">
        <f t="shared" si="53"/>
        <v>2329.5182559999998</v>
      </c>
      <c r="N613" s="73">
        <v>0</v>
      </c>
      <c r="O613" s="73">
        <f t="shared" si="54"/>
        <v>65484.252601000007</v>
      </c>
      <c r="P613" s="31">
        <v>586</v>
      </c>
    </row>
    <row r="614" spans="1:16" ht="15.75" customHeight="1" x14ac:dyDescent="0.25">
      <c r="A614" s="48">
        <v>606</v>
      </c>
      <c r="B614" s="69" t="s">
        <v>1227</v>
      </c>
      <c r="C614" s="69" t="s">
        <v>1228</v>
      </c>
      <c r="D614" s="48" t="s">
        <v>26</v>
      </c>
      <c r="E614" s="70" t="s">
        <v>1201</v>
      </c>
      <c r="F614" s="124" t="s">
        <v>1582</v>
      </c>
      <c r="G614" s="48" t="s">
        <v>27</v>
      </c>
      <c r="H614" s="71">
        <v>43525</v>
      </c>
      <c r="I614" s="48" t="s">
        <v>28</v>
      </c>
      <c r="J614" s="72">
        <v>76628.89</v>
      </c>
      <c r="K614" s="73">
        <f t="shared" si="52"/>
        <v>2199.249143</v>
      </c>
      <c r="L614" s="74">
        <v>6615.87</v>
      </c>
      <c r="M614" s="73">
        <f t="shared" si="53"/>
        <v>2329.5182559999998</v>
      </c>
      <c r="N614" s="73">
        <v>0</v>
      </c>
      <c r="O614" s="73">
        <f t="shared" si="54"/>
        <v>65484.252601000007</v>
      </c>
      <c r="P614" s="31">
        <v>588</v>
      </c>
    </row>
    <row r="615" spans="1:16" ht="15.75" customHeight="1" x14ac:dyDescent="0.25">
      <c r="A615" s="48">
        <v>607</v>
      </c>
      <c r="B615" s="69" t="s">
        <v>1229</v>
      </c>
      <c r="C615" s="69" t="s">
        <v>1230</v>
      </c>
      <c r="D615" s="48" t="s">
        <v>29</v>
      </c>
      <c r="E615" s="70" t="s">
        <v>1194</v>
      </c>
      <c r="F615" s="124" t="s">
        <v>1582</v>
      </c>
      <c r="G615" s="48" t="s">
        <v>27</v>
      </c>
      <c r="H615" s="71">
        <v>43525</v>
      </c>
      <c r="I615" s="48" t="s">
        <v>28</v>
      </c>
      <c r="J615" s="72">
        <v>76628.89</v>
      </c>
      <c r="K615" s="73">
        <f t="shared" si="52"/>
        <v>2199.249143</v>
      </c>
      <c r="L615" s="74">
        <v>6615.87</v>
      </c>
      <c r="M615" s="73">
        <f t="shared" si="53"/>
        <v>2329.5182559999998</v>
      </c>
      <c r="N615" s="73">
        <v>0</v>
      </c>
      <c r="O615" s="73">
        <f t="shared" si="54"/>
        <v>65484.252601000007</v>
      </c>
      <c r="P615" s="31">
        <v>591</v>
      </c>
    </row>
    <row r="616" spans="1:16" ht="15.75" customHeight="1" x14ac:dyDescent="0.25">
      <c r="A616" s="48">
        <v>608</v>
      </c>
      <c r="B616" s="69" t="s">
        <v>1231</v>
      </c>
      <c r="C616" s="69" t="s">
        <v>1232</v>
      </c>
      <c r="D616" s="48" t="s">
        <v>29</v>
      </c>
      <c r="E616" s="70" t="s">
        <v>1194</v>
      </c>
      <c r="F616" s="124" t="s">
        <v>1582</v>
      </c>
      <c r="G616" s="48" t="s">
        <v>27</v>
      </c>
      <c r="H616" s="71">
        <v>43586</v>
      </c>
      <c r="I616" s="48" t="s">
        <v>28</v>
      </c>
      <c r="J616" s="72">
        <v>76628.89</v>
      </c>
      <c r="K616" s="73">
        <f t="shared" si="52"/>
        <v>2199.249143</v>
      </c>
      <c r="L616" s="74">
        <v>6615.87</v>
      </c>
      <c r="M616" s="73">
        <f t="shared" si="53"/>
        <v>2329.5182559999998</v>
      </c>
      <c r="N616" s="73">
        <v>731.68</v>
      </c>
      <c r="O616" s="73">
        <f t="shared" si="54"/>
        <v>64752.572601000007</v>
      </c>
      <c r="P616" s="31">
        <v>592</v>
      </c>
    </row>
    <row r="617" spans="1:16" ht="15.75" customHeight="1" x14ac:dyDescent="0.25">
      <c r="A617" s="48">
        <v>609</v>
      </c>
      <c r="B617" s="69" t="s">
        <v>1233</v>
      </c>
      <c r="C617" s="69" t="s">
        <v>1234</v>
      </c>
      <c r="D617" s="48" t="s">
        <v>26</v>
      </c>
      <c r="E617" s="70" t="s">
        <v>1201</v>
      </c>
      <c r="F617" s="124" t="s">
        <v>1582</v>
      </c>
      <c r="G617" s="48" t="s">
        <v>27</v>
      </c>
      <c r="H617" s="71">
        <v>43586</v>
      </c>
      <c r="I617" s="48" t="s">
        <v>28</v>
      </c>
      <c r="J617" s="72">
        <v>76628.89</v>
      </c>
      <c r="K617" s="73">
        <f t="shared" si="52"/>
        <v>2199.249143</v>
      </c>
      <c r="L617" s="74">
        <v>6615.87</v>
      </c>
      <c r="M617" s="73">
        <f t="shared" si="53"/>
        <v>2329.5182559999998</v>
      </c>
      <c r="N617" s="73">
        <v>0</v>
      </c>
      <c r="O617" s="73">
        <f t="shared" si="54"/>
        <v>65484.252601000007</v>
      </c>
      <c r="P617" s="31">
        <v>593</v>
      </c>
    </row>
    <row r="618" spans="1:16" ht="15.75" customHeight="1" x14ac:dyDescent="0.25">
      <c r="A618" s="48">
        <v>610</v>
      </c>
      <c r="B618" s="69" t="s">
        <v>1235</v>
      </c>
      <c r="C618" s="69" t="s">
        <v>1236</v>
      </c>
      <c r="D618" s="48" t="s">
        <v>26</v>
      </c>
      <c r="E618" s="70" t="s">
        <v>1201</v>
      </c>
      <c r="F618" s="124" t="s">
        <v>1582</v>
      </c>
      <c r="G618" s="48" t="s">
        <v>27</v>
      </c>
      <c r="H618" s="71">
        <v>43586</v>
      </c>
      <c r="I618" s="48" t="s">
        <v>28</v>
      </c>
      <c r="J618" s="72">
        <v>76628.89</v>
      </c>
      <c r="K618" s="73">
        <f t="shared" si="52"/>
        <v>2199.249143</v>
      </c>
      <c r="L618" s="74">
        <v>6615.87</v>
      </c>
      <c r="M618" s="73">
        <f t="shared" si="53"/>
        <v>2329.5182559999998</v>
      </c>
      <c r="N618" s="73">
        <v>0</v>
      </c>
      <c r="O618" s="73">
        <f t="shared" si="54"/>
        <v>65484.252601000007</v>
      </c>
      <c r="P618" s="31">
        <v>594</v>
      </c>
    </row>
    <row r="619" spans="1:16" ht="15.75" customHeight="1" x14ac:dyDescent="0.25">
      <c r="A619" s="48">
        <v>611</v>
      </c>
      <c r="B619" s="69" t="s">
        <v>1237</v>
      </c>
      <c r="C619" s="69" t="s">
        <v>1238</v>
      </c>
      <c r="D619" s="48" t="s">
        <v>29</v>
      </c>
      <c r="E619" s="70" t="s">
        <v>1194</v>
      </c>
      <c r="F619" s="124" t="s">
        <v>1582</v>
      </c>
      <c r="G619" s="48" t="s">
        <v>27</v>
      </c>
      <c r="H619" s="71">
        <v>43525</v>
      </c>
      <c r="I619" s="48" t="s">
        <v>28</v>
      </c>
      <c r="J619" s="72">
        <v>76628.89</v>
      </c>
      <c r="K619" s="73">
        <f t="shared" si="52"/>
        <v>2199.249143</v>
      </c>
      <c r="L619" s="74">
        <v>5929.69</v>
      </c>
      <c r="M619" s="73">
        <f t="shared" si="53"/>
        <v>2329.5182559999998</v>
      </c>
      <c r="N619" s="73">
        <v>5625.96</v>
      </c>
      <c r="O619" s="73">
        <f t="shared" si="54"/>
        <v>60544.472601000009</v>
      </c>
      <c r="P619" s="31">
        <v>595</v>
      </c>
    </row>
    <row r="620" spans="1:16" ht="15.75" customHeight="1" x14ac:dyDescent="0.25">
      <c r="A620" s="48">
        <v>612</v>
      </c>
      <c r="B620" s="69" t="s">
        <v>1239</v>
      </c>
      <c r="C620" s="69" t="s">
        <v>1240</v>
      </c>
      <c r="D620" s="48" t="s">
        <v>26</v>
      </c>
      <c r="E620" s="70" t="s">
        <v>1201</v>
      </c>
      <c r="F620" s="124" t="s">
        <v>1582</v>
      </c>
      <c r="G620" s="48" t="s">
        <v>27</v>
      </c>
      <c r="H620" s="71">
        <v>43525</v>
      </c>
      <c r="I620" s="48" t="s">
        <v>28</v>
      </c>
      <c r="J620" s="72">
        <v>76628.89</v>
      </c>
      <c r="K620" s="73">
        <f t="shared" ref="K620:K646" si="55">+J620*2.87%</f>
        <v>2199.249143</v>
      </c>
      <c r="L620" s="74">
        <v>6272.78</v>
      </c>
      <c r="M620" s="73">
        <f t="shared" ref="M620:M646" si="56">+J620*3.04%</f>
        <v>2329.5182559999998</v>
      </c>
      <c r="N620" s="73">
        <v>1715.46</v>
      </c>
      <c r="O620" s="73">
        <f t="shared" ref="O620:O646" si="57">+J620-K620-L620-M620-N620</f>
        <v>64111.882601000012</v>
      </c>
      <c r="P620" s="31">
        <v>598</v>
      </c>
    </row>
    <row r="621" spans="1:16" ht="15.75" customHeight="1" x14ac:dyDescent="0.25">
      <c r="A621" s="48">
        <v>613</v>
      </c>
      <c r="B621" s="69" t="s">
        <v>1241</v>
      </c>
      <c r="C621" s="69" t="s">
        <v>1242</v>
      </c>
      <c r="D621" s="48" t="s">
        <v>29</v>
      </c>
      <c r="E621" s="70" t="s">
        <v>1194</v>
      </c>
      <c r="F621" s="124" t="s">
        <v>1582</v>
      </c>
      <c r="G621" s="48" t="s">
        <v>27</v>
      </c>
      <c r="H621" s="71">
        <v>43525</v>
      </c>
      <c r="I621" s="48" t="s">
        <v>28</v>
      </c>
      <c r="J621" s="72">
        <v>76628.89</v>
      </c>
      <c r="K621" s="73">
        <f t="shared" si="55"/>
        <v>2199.249143</v>
      </c>
      <c r="L621" s="74">
        <v>6615.87</v>
      </c>
      <c r="M621" s="73">
        <f t="shared" si="56"/>
        <v>2329.5182559999998</v>
      </c>
      <c r="N621" s="73">
        <v>0</v>
      </c>
      <c r="O621" s="73">
        <f t="shared" si="57"/>
        <v>65484.252601000007</v>
      </c>
      <c r="P621" s="31">
        <v>601</v>
      </c>
    </row>
    <row r="622" spans="1:16" ht="15.75" customHeight="1" x14ac:dyDescent="0.25">
      <c r="A622" s="48">
        <v>614</v>
      </c>
      <c r="B622" s="69" t="s">
        <v>1243</v>
      </c>
      <c r="C622" s="69" t="s">
        <v>1244</v>
      </c>
      <c r="D622" s="48" t="s">
        <v>29</v>
      </c>
      <c r="E622" s="79" t="s">
        <v>1194</v>
      </c>
      <c r="F622" s="124" t="s">
        <v>1582</v>
      </c>
      <c r="G622" s="48" t="s">
        <v>27</v>
      </c>
      <c r="H622" s="71">
        <v>43525</v>
      </c>
      <c r="I622" s="48" t="s">
        <v>28</v>
      </c>
      <c r="J622" s="72">
        <v>76628.89</v>
      </c>
      <c r="K622" s="73">
        <f t="shared" si="55"/>
        <v>2199.249143</v>
      </c>
      <c r="L622" s="74">
        <v>6615.87</v>
      </c>
      <c r="M622" s="73">
        <f t="shared" si="56"/>
        <v>2329.5182559999998</v>
      </c>
      <c r="N622" s="73">
        <v>0</v>
      </c>
      <c r="O622" s="73">
        <f t="shared" si="57"/>
        <v>65484.252601000007</v>
      </c>
      <c r="P622" s="31">
        <v>604</v>
      </c>
    </row>
    <row r="623" spans="1:16" ht="15.75" customHeight="1" x14ac:dyDescent="0.25">
      <c r="A623" s="48">
        <v>615</v>
      </c>
      <c r="B623" s="69" t="s">
        <v>1245</v>
      </c>
      <c r="C623" s="69" t="s">
        <v>1246</v>
      </c>
      <c r="D623" s="48" t="s">
        <v>29</v>
      </c>
      <c r="E623" s="70" t="s">
        <v>1194</v>
      </c>
      <c r="F623" s="124" t="s">
        <v>1582</v>
      </c>
      <c r="G623" s="48" t="s">
        <v>27</v>
      </c>
      <c r="H623" s="71">
        <v>43525</v>
      </c>
      <c r="I623" s="48" t="s">
        <v>28</v>
      </c>
      <c r="J623" s="72">
        <v>76628.89</v>
      </c>
      <c r="K623" s="73">
        <f t="shared" si="55"/>
        <v>2199.249143</v>
      </c>
      <c r="L623" s="74">
        <v>6615.87</v>
      </c>
      <c r="M623" s="73">
        <f t="shared" si="56"/>
        <v>2329.5182559999998</v>
      </c>
      <c r="N623" s="73">
        <v>0</v>
      </c>
      <c r="O623" s="73">
        <f t="shared" si="57"/>
        <v>65484.252601000007</v>
      </c>
      <c r="P623" s="31">
        <v>605</v>
      </c>
    </row>
    <row r="624" spans="1:16" ht="15.75" customHeight="1" x14ac:dyDescent="0.25">
      <c r="A624" s="48">
        <v>616</v>
      </c>
      <c r="B624" s="69" t="s">
        <v>1247</v>
      </c>
      <c r="C624" s="69" t="s">
        <v>1248</v>
      </c>
      <c r="D624" s="48" t="s">
        <v>29</v>
      </c>
      <c r="E624" s="70" t="s">
        <v>1194</v>
      </c>
      <c r="F624" s="124" t="s">
        <v>1582</v>
      </c>
      <c r="G624" s="48" t="s">
        <v>27</v>
      </c>
      <c r="H624" s="71">
        <v>43525</v>
      </c>
      <c r="I624" s="48" t="s">
        <v>28</v>
      </c>
      <c r="J624" s="72">
        <v>76628.89</v>
      </c>
      <c r="K624" s="73">
        <f t="shared" si="55"/>
        <v>2199.249143</v>
      </c>
      <c r="L624" s="74">
        <v>6272.78</v>
      </c>
      <c r="M624" s="73">
        <f t="shared" si="56"/>
        <v>2329.5182559999998</v>
      </c>
      <c r="N624" s="73">
        <v>1715.46</v>
      </c>
      <c r="O624" s="73">
        <f t="shared" si="57"/>
        <v>64111.882601000012</v>
      </c>
      <c r="P624" s="31">
        <v>607</v>
      </c>
    </row>
    <row r="625" spans="1:16" ht="15.75" customHeight="1" x14ac:dyDescent="0.25">
      <c r="A625" s="48">
        <v>617</v>
      </c>
      <c r="B625" s="69" t="s">
        <v>1249</v>
      </c>
      <c r="C625" s="69" t="s">
        <v>1250</v>
      </c>
      <c r="D625" s="48" t="s">
        <v>26</v>
      </c>
      <c r="E625" s="70" t="s">
        <v>1251</v>
      </c>
      <c r="F625" s="124" t="s">
        <v>1582</v>
      </c>
      <c r="G625" s="48" t="s">
        <v>27</v>
      </c>
      <c r="H625" s="71">
        <v>43617</v>
      </c>
      <c r="I625" s="48" t="s">
        <v>28</v>
      </c>
      <c r="J625" s="72">
        <v>76629.41</v>
      </c>
      <c r="K625" s="73">
        <f t="shared" si="55"/>
        <v>2199.2640670000001</v>
      </c>
      <c r="L625" s="74">
        <v>6615.97</v>
      </c>
      <c r="M625" s="73">
        <f t="shared" si="56"/>
        <v>2329.5340639999999</v>
      </c>
      <c r="N625" s="73">
        <v>0</v>
      </c>
      <c r="O625" s="73">
        <f t="shared" si="57"/>
        <v>65484.641869000006</v>
      </c>
      <c r="P625" s="31">
        <v>614</v>
      </c>
    </row>
    <row r="626" spans="1:16" ht="15.75" customHeight="1" x14ac:dyDescent="0.25">
      <c r="A626" s="48">
        <v>618</v>
      </c>
      <c r="B626" s="69" t="s">
        <v>1252</v>
      </c>
      <c r="C626" s="69" t="s">
        <v>1253</v>
      </c>
      <c r="D626" s="48" t="s">
        <v>26</v>
      </c>
      <c r="E626" s="70" t="s">
        <v>1251</v>
      </c>
      <c r="F626" s="124" t="s">
        <v>1582</v>
      </c>
      <c r="G626" s="48" t="s">
        <v>27</v>
      </c>
      <c r="H626" s="71">
        <v>44409</v>
      </c>
      <c r="I626" s="48" t="s">
        <v>28</v>
      </c>
      <c r="J626" s="72">
        <v>76628.89</v>
      </c>
      <c r="K626" s="73">
        <f t="shared" si="55"/>
        <v>2199.249143</v>
      </c>
      <c r="L626" s="74">
        <v>6615.87</v>
      </c>
      <c r="M626" s="73">
        <f t="shared" si="56"/>
        <v>2329.5182559999998</v>
      </c>
      <c r="N626" s="73">
        <v>0</v>
      </c>
      <c r="O626" s="73">
        <f t="shared" si="57"/>
        <v>65484.252601000007</v>
      </c>
      <c r="P626" s="31">
        <v>558</v>
      </c>
    </row>
    <row r="627" spans="1:16" ht="15.75" customHeight="1" x14ac:dyDescent="0.25">
      <c r="A627" s="48">
        <v>619</v>
      </c>
      <c r="B627" s="69" t="s">
        <v>1254</v>
      </c>
      <c r="C627" s="69" t="s">
        <v>1255</v>
      </c>
      <c r="D627" s="48" t="s">
        <v>29</v>
      </c>
      <c r="E627" s="98" t="s">
        <v>1251</v>
      </c>
      <c r="F627" s="124" t="s">
        <v>1582</v>
      </c>
      <c r="G627" s="48" t="s">
        <v>27</v>
      </c>
      <c r="H627" s="71">
        <v>45261</v>
      </c>
      <c r="I627" s="48" t="s">
        <v>28</v>
      </c>
      <c r="J627" s="72">
        <v>76629.41</v>
      </c>
      <c r="K627" s="73">
        <f t="shared" si="55"/>
        <v>2199.2640670000001</v>
      </c>
      <c r="L627" s="74">
        <v>6272.88</v>
      </c>
      <c r="M627" s="73">
        <f t="shared" si="56"/>
        <v>2329.5340639999999</v>
      </c>
      <c r="N627" s="73">
        <v>1715.46</v>
      </c>
      <c r="O627" s="73">
        <f t="shared" si="57"/>
        <v>64112.271868999997</v>
      </c>
      <c r="P627" s="31">
        <v>260</v>
      </c>
    </row>
    <row r="628" spans="1:16" ht="15.75" customHeight="1" x14ac:dyDescent="0.25">
      <c r="A628" s="48">
        <v>620</v>
      </c>
      <c r="B628" s="69" t="s">
        <v>1256</v>
      </c>
      <c r="C628" s="69" t="s">
        <v>1257</v>
      </c>
      <c r="D628" s="48" t="s">
        <v>29</v>
      </c>
      <c r="E628" s="70" t="s">
        <v>1251</v>
      </c>
      <c r="F628" s="124" t="s">
        <v>1582</v>
      </c>
      <c r="G628" s="48" t="s">
        <v>27</v>
      </c>
      <c r="H628" s="71">
        <v>44835</v>
      </c>
      <c r="I628" s="48" t="s">
        <v>28</v>
      </c>
      <c r="J628" s="72">
        <v>76628.89</v>
      </c>
      <c r="K628" s="73">
        <f t="shared" si="55"/>
        <v>2199.249143</v>
      </c>
      <c r="L628" s="74">
        <v>6615.87</v>
      </c>
      <c r="M628" s="73">
        <f t="shared" si="56"/>
        <v>2329.5182559999998</v>
      </c>
      <c r="N628" s="73">
        <v>0</v>
      </c>
      <c r="O628" s="73">
        <f t="shared" si="57"/>
        <v>65484.252601000007</v>
      </c>
      <c r="P628" s="31">
        <v>224</v>
      </c>
    </row>
    <row r="629" spans="1:16" ht="15.75" customHeight="1" x14ac:dyDescent="0.25">
      <c r="A629" s="48">
        <v>621</v>
      </c>
      <c r="B629" s="126" t="s">
        <v>1708</v>
      </c>
      <c r="C629" s="85" t="s">
        <v>1709</v>
      </c>
      <c r="D629" s="48" t="s">
        <v>29</v>
      </c>
      <c r="E629" s="70" t="s">
        <v>1251</v>
      </c>
      <c r="F629" s="81" t="s">
        <v>1582</v>
      </c>
      <c r="G629" s="48" t="s">
        <v>27</v>
      </c>
      <c r="H629" s="71">
        <v>45505</v>
      </c>
      <c r="I629" s="48" t="s">
        <v>28</v>
      </c>
      <c r="J629" s="72">
        <v>76629.41</v>
      </c>
      <c r="K629" s="73">
        <f t="shared" si="55"/>
        <v>2199.2640670000001</v>
      </c>
      <c r="L629" s="74">
        <v>6615.97</v>
      </c>
      <c r="M629" s="73">
        <f t="shared" si="56"/>
        <v>2329.5340639999999</v>
      </c>
      <c r="N629" s="73">
        <v>22339</v>
      </c>
      <c r="O629" s="73">
        <f t="shared" si="57"/>
        <v>43145.641869000006</v>
      </c>
      <c r="P629" s="31">
        <v>213</v>
      </c>
    </row>
    <row r="630" spans="1:16" ht="15.75" customHeight="1" x14ac:dyDescent="0.25">
      <c r="A630" s="48">
        <v>622</v>
      </c>
      <c r="B630" s="130" t="s">
        <v>1778</v>
      </c>
      <c r="C630" s="85" t="s">
        <v>1779</v>
      </c>
      <c r="D630" s="48" t="s">
        <v>26</v>
      </c>
      <c r="E630" s="70" t="s">
        <v>1180</v>
      </c>
      <c r="F630" s="81" t="s">
        <v>1582</v>
      </c>
      <c r="G630" s="48" t="s">
        <v>27</v>
      </c>
      <c r="H630" s="71">
        <v>45597</v>
      </c>
      <c r="I630" s="48" t="s">
        <v>28</v>
      </c>
      <c r="J630" s="72">
        <v>71520.27</v>
      </c>
      <c r="K630" s="73">
        <f t="shared" si="55"/>
        <v>2052.6317490000001</v>
      </c>
      <c r="L630" s="74">
        <v>5654.53</v>
      </c>
      <c r="M630" s="73">
        <f t="shared" si="56"/>
        <v>2174.2162080000003</v>
      </c>
      <c r="N630" s="73">
        <v>0</v>
      </c>
      <c r="O630" s="73">
        <f t="shared" si="57"/>
        <v>61638.892043</v>
      </c>
      <c r="P630" s="31">
        <v>237</v>
      </c>
    </row>
    <row r="631" spans="1:16" ht="15.75" customHeight="1" x14ac:dyDescent="0.25">
      <c r="A631" s="48">
        <v>623</v>
      </c>
      <c r="B631" s="131" t="s">
        <v>1821</v>
      </c>
      <c r="C631" s="85" t="s">
        <v>1818</v>
      </c>
      <c r="D631" s="48" t="s">
        <v>29</v>
      </c>
      <c r="E631" s="70" t="s">
        <v>1251</v>
      </c>
      <c r="F631" s="81" t="s">
        <v>1582</v>
      </c>
      <c r="G631" s="48" t="s">
        <v>27</v>
      </c>
      <c r="H631" s="71">
        <v>45689</v>
      </c>
      <c r="I631" s="48" t="s">
        <v>28</v>
      </c>
      <c r="J631" s="72">
        <v>76628.89</v>
      </c>
      <c r="K631" s="73">
        <f t="shared" si="55"/>
        <v>2199.249143</v>
      </c>
      <c r="L631" s="74">
        <v>6615.87</v>
      </c>
      <c r="M631" s="73">
        <f t="shared" si="56"/>
        <v>2329.5182559999998</v>
      </c>
      <c r="N631" s="73">
        <v>0</v>
      </c>
      <c r="O631" s="73">
        <f t="shared" si="57"/>
        <v>65484.252601000007</v>
      </c>
      <c r="P631" s="31">
        <v>269</v>
      </c>
    </row>
    <row r="632" spans="1:16" ht="15.75" customHeight="1" x14ac:dyDescent="0.25">
      <c r="A632" s="48">
        <v>624</v>
      </c>
      <c r="B632" s="84" t="s">
        <v>1799</v>
      </c>
      <c r="C632" s="85" t="s">
        <v>607</v>
      </c>
      <c r="D632" s="68" t="s">
        <v>29</v>
      </c>
      <c r="E632" s="81" t="s">
        <v>52</v>
      </c>
      <c r="F632" s="81" t="s">
        <v>1800</v>
      </c>
      <c r="G632" s="78" t="s">
        <v>1723</v>
      </c>
      <c r="H632" s="86">
        <v>45627</v>
      </c>
      <c r="I632" s="78" t="s">
        <v>28</v>
      </c>
      <c r="J632" s="72">
        <v>30000</v>
      </c>
      <c r="K632" s="73">
        <f t="shared" si="55"/>
        <v>861</v>
      </c>
      <c r="L632" s="73">
        <v>0</v>
      </c>
      <c r="M632" s="73">
        <f t="shared" si="56"/>
        <v>912</v>
      </c>
      <c r="N632" s="73">
        <v>0</v>
      </c>
      <c r="O632" s="73">
        <f t="shared" si="57"/>
        <v>28227</v>
      </c>
      <c r="P632" s="31">
        <v>245</v>
      </c>
    </row>
    <row r="633" spans="1:16" ht="15.75" customHeight="1" x14ac:dyDescent="0.25">
      <c r="A633" s="48">
        <v>625</v>
      </c>
      <c r="B633" s="69" t="s">
        <v>1258</v>
      </c>
      <c r="C633" s="69" t="s">
        <v>1259</v>
      </c>
      <c r="D633" s="48" t="s">
        <v>26</v>
      </c>
      <c r="E633" s="70" t="s">
        <v>1629</v>
      </c>
      <c r="F633" s="124" t="s">
        <v>1549</v>
      </c>
      <c r="G633" s="77" t="s">
        <v>31</v>
      </c>
      <c r="H633" s="71">
        <v>39508</v>
      </c>
      <c r="I633" s="71">
        <v>45352</v>
      </c>
      <c r="J633" s="72">
        <v>96430.399999999994</v>
      </c>
      <c r="K633" s="73">
        <f t="shared" si="55"/>
        <v>2767.5524799999998</v>
      </c>
      <c r="L633" s="74">
        <v>11265.78</v>
      </c>
      <c r="M633" s="80">
        <f t="shared" si="56"/>
        <v>2931.48416</v>
      </c>
      <c r="N633" s="73">
        <v>0</v>
      </c>
      <c r="O633" s="80">
        <f t="shared" si="57"/>
        <v>79465.58335999999</v>
      </c>
      <c r="P633" s="31">
        <v>73</v>
      </c>
    </row>
    <row r="634" spans="1:16" ht="15.75" customHeight="1" x14ac:dyDescent="0.25">
      <c r="A634" s="48">
        <v>626</v>
      </c>
      <c r="B634" s="69" t="s">
        <v>1260</v>
      </c>
      <c r="C634" s="69" t="s">
        <v>1261</v>
      </c>
      <c r="D634" s="48" t="s">
        <v>26</v>
      </c>
      <c r="E634" s="70" t="s">
        <v>1644</v>
      </c>
      <c r="F634" s="124" t="s">
        <v>1549</v>
      </c>
      <c r="G634" s="77" t="s">
        <v>31</v>
      </c>
      <c r="H634" s="71">
        <v>40191</v>
      </c>
      <c r="I634" s="71">
        <v>45304</v>
      </c>
      <c r="J634" s="72">
        <v>56577.95</v>
      </c>
      <c r="K634" s="73">
        <f t="shared" si="55"/>
        <v>1623.787165</v>
      </c>
      <c r="L634" s="74">
        <v>2842.69</v>
      </c>
      <c r="M634" s="80">
        <f t="shared" si="56"/>
        <v>1719.9696799999999</v>
      </c>
      <c r="N634" s="73">
        <v>17006.8</v>
      </c>
      <c r="O634" s="80">
        <f t="shared" si="57"/>
        <v>33384.703154999996</v>
      </c>
      <c r="P634" s="31">
        <v>109</v>
      </c>
    </row>
    <row r="635" spans="1:16" ht="15.75" customHeight="1" x14ac:dyDescent="0.25">
      <c r="A635" s="48">
        <v>627</v>
      </c>
      <c r="B635" s="69" t="s">
        <v>1262</v>
      </c>
      <c r="C635" s="69" t="s">
        <v>1263</v>
      </c>
      <c r="D635" s="48" t="s">
        <v>26</v>
      </c>
      <c r="E635" s="70" t="s">
        <v>1280</v>
      </c>
      <c r="F635" s="124" t="s">
        <v>1549</v>
      </c>
      <c r="G635" s="77" t="s">
        <v>31</v>
      </c>
      <c r="H635" s="71">
        <v>42522</v>
      </c>
      <c r="I635" s="71">
        <v>45078</v>
      </c>
      <c r="J635" s="72">
        <v>56577.95</v>
      </c>
      <c r="K635" s="73">
        <f t="shared" si="55"/>
        <v>1623.787165</v>
      </c>
      <c r="L635" s="74">
        <v>2842.69</v>
      </c>
      <c r="M635" s="80">
        <f t="shared" si="56"/>
        <v>1719.9696799999999</v>
      </c>
      <c r="N635" s="73">
        <v>0</v>
      </c>
      <c r="O635" s="80">
        <f t="shared" si="57"/>
        <v>50391.503154999991</v>
      </c>
      <c r="P635" s="31">
        <v>140</v>
      </c>
    </row>
    <row r="636" spans="1:16" ht="15.75" customHeight="1" x14ac:dyDescent="0.25">
      <c r="A636" s="48">
        <v>628</v>
      </c>
      <c r="B636" s="69" t="s">
        <v>1264</v>
      </c>
      <c r="C636" s="69" t="s">
        <v>1265</v>
      </c>
      <c r="D636" s="48" t="s">
        <v>29</v>
      </c>
      <c r="E636" s="70" t="s">
        <v>1280</v>
      </c>
      <c r="F636" s="124" t="s">
        <v>1549</v>
      </c>
      <c r="G636" s="77" t="s">
        <v>31</v>
      </c>
      <c r="H636" s="71">
        <v>43891</v>
      </c>
      <c r="I636" s="71">
        <v>45352</v>
      </c>
      <c r="J636" s="72">
        <v>44330</v>
      </c>
      <c r="K636" s="73">
        <f t="shared" si="55"/>
        <v>1272.271</v>
      </c>
      <c r="L636" s="74">
        <v>1053.77</v>
      </c>
      <c r="M636" s="80">
        <f t="shared" si="56"/>
        <v>1347.6320000000001</v>
      </c>
      <c r="N636" s="73">
        <v>0</v>
      </c>
      <c r="O636" s="80">
        <f t="shared" si="57"/>
        <v>40656.327000000005</v>
      </c>
      <c r="P636" s="31">
        <v>158</v>
      </c>
    </row>
    <row r="637" spans="1:16" ht="15.75" customHeight="1" x14ac:dyDescent="0.25">
      <c r="A637" s="48">
        <v>629</v>
      </c>
      <c r="B637" s="69" t="s">
        <v>1266</v>
      </c>
      <c r="C637" s="69" t="s">
        <v>1267</v>
      </c>
      <c r="D637" s="48" t="s">
        <v>26</v>
      </c>
      <c r="E637" s="70" t="s">
        <v>1268</v>
      </c>
      <c r="F637" s="124" t="s">
        <v>1549</v>
      </c>
      <c r="G637" s="48" t="s">
        <v>27</v>
      </c>
      <c r="H637" s="71">
        <v>39508</v>
      </c>
      <c r="I637" s="48" t="s">
        <v>28</v>
      </c>
      <c r="J637" s="72">
        <v>75975.899999999994</v>
      </c>
      <c r="K637" s="73">
        <f t="shared" si="55"/>
        <v>2180.5083299999997</v>
      </c>
      <c r="L637" s="74">
        <v>6492.99</v>
      </c>
      <c r="M637" s="73">
        <f t="shared" si="56"/>
        <v>2309.6673599999999</v>
      </c>
      <c r="N637" s="73">
        <v>0</v>
      </c>
      <c r="O637" s="73">
        <f t="shared" si="57"/>
        <v>64992.734309999993</v>
      </c>
      <c r="P637" s="31">
        <v>443</v>
      </c>
    </row>
    <row r="638" spans="1:16" ht="15.75" customHeight="1" x14ac:dyDescent="0.25">
      <c r="A638" s="48">
        <v>630</v>
      </c>
      <c r="B638" s="69" t="s">
        <v>1269</v>
      </c>
      <c r="C638" s="69" t="s">
        <v>1270</v>
      </c>
      <c r="D638" s="48" t="s">
        <v>26</v>
      </c>
      <c r="E638" s="70" t="s">
        <v>1271</v>
      </c>
      <c r="F638" s="124" t="s">
        <v>1549</v>
      </c>
      <c r="G638" s="48" t="s">
        <v>27</v>
      </c>
      <c r="H638" s="71">
        <v>39539</v>
      </c>
      <c r="I638" s="48" t="s">
        <v>28</v>
      </c>
      <c r="J638" s="72">
        <v>76629.41</v>
      </c>
      <c r="K638" s="73">
        <f t="shared" si="55"/>
        <v>2199.2640670000001</v>
      </c>
      <c r="L638" s="74">
        <v>6615.97</v>
      </c>
      <c r="M638" s="73">
        <f t="shared" si="56"/>
        <v>2329.5340639999999</v>
      </c>
      <c r="N638" s="73">
        <v>0</v>
      </c>
      <c r="O638" s="73">
        <f t="shared" si="57"/>
        <v>65484.641869000006</v>
      </c>
      <c r="P638" s="31">
        <v>450</v>
      </c>
    </row>
    <row r="639" spans="1:16" ht="15.75" customHeight="1" x14ac:dyDescent="0.25">
      <c r="A639" s="48">
        <v>631</v>
      </c>
      <c r="B639" s="69" t="s">
        <v>1272</v>
      </c>
      <c r="C639" s="69" t="s">
        <v>1273</v>
      </c>
      <c r="D639" s="48" t="s">
        <v>29</v>
      </c>
      <c r="E639" s="70" t="s">
        <v>1180</v>
      </c>
      <c r="F639" s="124" t="s">
        <v>1549</v>
      </c>
      <c r="G639" s="48" t="s">
        <v>27</v>
      </c>
      <c r="H639" s="71">
        <v>43770</v>
      </c>
      <c r="I639" s="48" t="s">
        <v>28</v>
      </c>
      <c r="J639" s="72">
        <v>71520.27</v>
      </c>
      <c r="K639" s="73">
        <f t="shared" si="55"/>
        <v>2052.6317490000001</v>
      </c>
      <c r="L639" s="74">
        <v>5654.53</v>
      </c>
      <c r="M639" s="73">
        <f t="shared" si="56"/>
        <v>2174.2162080000003</v>
      </c>
      <c r="N639" s="73">
        <v>9906.3799999999992</v>
      </c>
      <c r="O639" s="73">
        <f t="shared" si="57"/>
        <v>51732.512043000002</v>
      </c>
      <c r="P639" s="31">
        <v>493</v>
      </c>
    </row>
    <row r="640" spans="1:16" ht="15.75" customHeight="1" x14ac:dyDescent="0.25">
      <c r="A640" s="48">
        <v>632</v>
      </c>
      <c r="B640" s="69" t="s">
        <v>1274</v>
      </c>
      <c r="C640" s="69" t="s">
        <v>1275</v>
      </c>
      <c r="D640" s="48" t="s">
        <v>29</v>
      </c>
      <c r="E640" s="70" t="s">
        <v>1677</v>
      </c>
      <c r="F640" s="124" t="s">
        <v>1549</v>
      </c>
      <c r="G640" s="48" t="s">
        <v>27</v>
      </c>
      <c r="H640" s="71">
        <v>45047</v>
      </c>
      <c r="I640" s="48" t="s">
        <v>28</v>
      </c>
      <c r="J640" s="72">
        <v>71520.27</v>
      </c>
      <c r="K640" s="73">
        <f t="shared" si="55"/>
        <v>2052.6317490000001</v>
      </c>
      <c r="L640" s="74">
        <v>5654.53</v>
      </c>
      <c r="M640" s="73">
        <f t="shared" si="56"/>
        <v>2174.2162080000003</v>
      </c>
      <c r="N640" s="73">
        <v>2195.04</v>
      </c>
      <c r="O640" s="73">
        <f t="shared" si="57"/>
        <v>59443.852042999999</v>
      </c>
      <c r="P640" s="31">
        <v>283</v>
      </c>
    </row>
    <row r="641" spans="1:16" ht="15.75" customHeight="1" x14ac:dyDescent="0.25">
      <c r="A641" s="48">
        <v>633</v>
      </c>
      <c r="B641" s="69" t="s">
        <v>1276</v>
      </c>
      <c r="C641" s="69" t="s">
        <v>1277</v>
      </c>
      <c r="D641" s="48" t="s">
        <v>26</v>
      </c>
      <c r="E641" s="70" t="s">
        <v>951</v>
      </c>
      <c r="F641" s="124" t="s">
        <v>1549</v>
      </c>
      <c r="G641" s="48" t="s">
        <v>27</v>
      </c>
      <c r="H641" s="71">
        <v>42219</v>
      </c>
      <c r="I641" s="48" t="s">
        <v>28</v>
      </c>
      <c r="J641" s="72">
        <v>71520.27</v>
      </c>
      <c r="K641" s="73">
        <f t="shared" si="55"/>
        <v>2052.6317490000001</v>
      </c>
      <c r="L641" s="74">
        <v>5311.44</v>
      </c>
      <c r="M641" s="73">
        <f t="shared" si="56"/>
        <v>2174.2162080000003</v>
      </c>
      <c r="N641" s="73">
        <v>5097.78</v>
      </c>
      <c r="O641" s="73">
        <f t="shared" si="57"/>
        <v>56884.202042999998</v>
      </c>
      <c r="P641" s="31">
        <v>515</v>
      </c>
    </row>
    <row r="642" spans="1:16" ht="15.75" customHeight="1" x14ac:dyDescent="0.25">
      <c r="A642" s="48">
        <v>634</v>
      </c>
      <c r="B642" s="69" t="s">
        <v>1278</v>
      </c>
      <c r="C642" s="69" t="s">
        <v>1279</v>
      </c>
      <c r="D642" s="48" t="s">
        <v>26</v>
      </c>
      <c r="E642" s="70" t="s">
        <v>1280</v>
      </c>
      <c r="F642" s="124" t="s">
        <v>1549</v>
      </c>
      <c r="G642" s="48" t="s">
        <v>27</v>
      </c>
      <c r="H642" s="71">
        <v>42439</v>
      </c>
      <c r="I642" s="48" t="s">
        <v>28</v>
      </c>
      <c r="J642" s="72">
        <v>56577.79</v>
      </c>
      <c r="K642" s="73">
        <f t="shared" si="55"/>
        <v>1623.782573</v>
      </c>
      <c r="L642" s="74">
        <v>2842.66</v>
      </c>
      <c r="M642" s="73">
        <f t="shared" si="56"/>
        <v>1719.9648159999999</v>
      </c>
      <c r="N642" s="73">
        <v>3851.86</v>
      </c>
      <c r="O642" s="73">
        <f t="shared" si="57"/>
        <v>46539.522611</v>
      </c>
      <c r="P642" s="31">
        <v>536</v>
      </c>
    </row>
    <row r="643" spans="1:16" ht="15.75" customHeight="1" x14ac:dyDescent="0.25">
      <c r="A643" s="48">
        <v>635</v>
      </c>
      <c r="B643" s="69" t="s">
        <v>1281</v>
      </c>
      <c r="C643" s="69" t="s">
        <v>1282</v>
      </c>
      <c r="D643" s="48" t="s">
        <v>29</v>
      </c>
      <c r="E643" s="70" t="s">
        <v>1689</v>
      </c>
      <c r="F643" s="124" t="s">
        <v>1549</v>
      </c>
      <c r="G643" s="48" t="s">
        <v>27</v>
      </c>
      <c r="H643" s="71">
        <v>43283</v>
      </c>
      <c r="I643" s="48" t="s">
        <v>28</v>
      </c>
      <c r="J643" s="72">
        <v>76629.41</v>
      </c>
      <c r="K643" s="73">
        <f t="shared" si="55"/>
        <v>2199.2640670000001</v>
      </c>
      <c r="L643" s="74">
        <v>6615.97</v>
      </c>
      <c r="M643" s="73">
        <f t="shared" si="56"/>
        <v>2329.5340639999999</v>
      </c>
      <c r="N643" s="73">
        <v>0</v>
      </c>
      <c r="O643" s="73">
        <f t="shared" si="57"/>
        <v>65484.641869000006</v>
      </c>
      <c r="P643" s="31">
        <v>575</v>
      </c>
    </row>
    <row r="644" spans="1:16" ht="15.75" customHeight="1" x14ac:dyDescent="0.25">
      <c r="A644" s="48">
        <v>636</v>
      </c>
      <c r="B644" s="69" t="s">
        <v>1283</v>
      </c>
      <c r="C644" s="69" t="s">
        <v>1284</v>
      </c>
      <c r="D644" s="48" t="s">
        <v>29</v>
      </c>
      <c r="E644" s="70" t="s">
        <v>1690</v>
      </c>
      <c r="F644" s="124" t="s">
        <v>1549</v>
      </c>
      <c r="G644" s="48" t="s">
        <v>27</v>
      </c>
      <c r="H644" s="71">
        <v>43283</v>
      </c>
      <c r="I644" s="48" t="s">
        <v>28</v>
      </c>
      <c r="J644" s="72">
        <v>76629.41</v>
      </c>
      <c r="K644" s="73">
        <f t="shared" si="55"/>
        <v>2199.2640670000001</v>
      </c>
      <c r="L644" s="74">
        <v>6615.97</v>
      </c>
      <c r="M644" s="73">
        <f t="shared" si="56"/>
        <v>2329.5340639999999</v>
      </c>
      <c r="N644" s="73">
        <v>0</v>
      </c>
      <c r="O644" s="73">
        <f t="shared" si="57"/>
        <v>65484.641869000006</v>
      </c>
      <c r="P644" s="31">
        <v>576</v>
      </c>
    </row>
    <row r="645" spans="1:16" x14ac:dyDescent="0.25">
      <c r="A645" s="48">
        <v>637</v>
      </c>
      <c r="B645" s="126" t="s">
        <v>1706</v>
      </c>
      <c r="C645" s="85" t="s">
        <v>1707</v>
      </c>
      <c r="D645" s="48" t="s">
        <v>29</v>
      </c>
      <c r="E645" s="70" t="s">
        <v>1180</v>
      </c>
      <c r="F645" s="81" t="s">
        <v>1549</v>
      </c>
      <c r="G645" s="48" t="s">
        <v>27</v>
      </c>
      <c r="H645" s="71">
        <v>45505</v>
      </c>
      <c r="I645" s="48" t="s">
        <v>28</v>
      </c>
      <c r="J645" s="72">
        <v>71520.27</v>
      </c>
      <c r="K645" s="73">
        <f t="shared" si="55"/>
        <v>2052.6317490000001</v>
      </c>
      <c r="L645" s="74">
        <v>5654.53</v>
      </c>
      <c r="M645" s="73">
        <f t="shared" si="56"/>
        <v>2174.2162080000003</v>
      </c>
      <c r="N645" s="73">
        <v>0</v>
      </c>
      <c r="O645" s="73">
        <f t="shared" si="57"/>
        <v>61638.892043</v>
      </c>
      <c r="P645" s="31">
        <v>214</v>
      </c>
    </row>
    <row r="646" spans="1:16" ht="15.75" customHeight="1" x14ac:dyDescent="0.25">
      <c r="A646" s="48">
        <v>638</v>
      </c>
      <c r="B646" s="69" t="s">
        <v>1285</v>
      </c>
      <c r="C646" s="69" t="s">
        <v>1286</v>
      </c>
      <c r="D646" s="48" t="s">
        <v>26</v>
      </c>
      <c r="E646" s="79" t="s">
        <v>1287</v>
      </c>
      <c r="F646" s="124" t="s">
        <v>1549</v>
      </c>
      <c r="G646" s="48" t="s">
        <v>27</v>
      </c>
      <c r="H646" s="71">
        <v>43525</v>
      </c>
      <c r="I646" s="48" t="s">
        <v>28</v>
      </c>
      <c r="J646" s="72">
        <v>76628.89</v>
      </c>
      <c r="K646" s="73">
        <f t="shared" si="55"/>
        <v>2199.249143</v>
      </c>
      <c r="L646" s="74">
        <v>6615.87</v>
      </c>
      <c r="M646" s="73">
        <f t="shared" si="56"/>
        <v>2329.5182559999998</v>
      </c>
      <c r="N646" s="73">
        <v>0</v>
      </c>
      <c r="O646" s="73">
        <f t="shared" si="57"/>
        <v>65484.252601000007</v>
      </c>
      <c r="P646" s="31">
        <v>597</v>
      </c>
    </row>
    <row r="647" spans="1:16" ht="15.75" customHeight="1" thickBot="1" x14ac:dyDescent="0.3">
      <c r="A647" s="14"/>
      <c r="B647" s="14"/>
      <c r="C647" s="14"/>
      <c r="D647" s="14"/>
      <c r="E647" s="57"/>
      <c r="F647" s="57"/>
      <c r="G647" s="14"/>
      <c r="H647" s="14"/>
      <c r="I647" s="14"/>
      <c r="J647" s="58">
        <f>SUM(J9:J646)</f>
        <v>27316530.840000007</v>
      </c>
      <c r="K647" s="14"/>
      <c r="L647" s="14"/>
      <c r="M647" s="14"/>
      <c r="N647" s="59"/>
      <c r="O647" s="59"/>
    </row>
    <row r="648" spans="1:16" ht="15.75" customHeight="1" thickTop="1" x14ac:dyDescent="0.25">
      <c r="J648" s="41"/>
      <c r="O648" s="29"/>
    </row>
    <row r="649" spans="1:16" ht="15.75" customHeight="1" x14ac:dyDescent="0.25">
      <c r="J649" s="41"/>
      <c r="O649" s="28"/>
    </row>
    <row r="650" spans="1:16" ht="15.75" customHeight="1" x14ac:dyDescent="0.25">
      <c r="I650" s="40"/>
      <c r="J650" s="41"/>
    </row>
    <row r="651" spans="1:16" ht="15.75" customHeight="1" x14ac:dyDescent="0.25">
      <c r="J651" s="28"/>
    </row>
    <row r="652" spans="1:16" ht="15.75" customHeight="1" x14ac:dyDescent="0.25"/>
    <row r="653" spans="1:16" ht="15.75" customHeight="1" x14ac:dyDescent="0.25"/>
    <row r="654" spans="1:16" ht="15.75" customHeight="1" x14ac:dyDescent="0.25"/>
    <row r="655" spans="1:16" ht="15.75" customHeight="1" x14ac:dyDescent="0.25"/>
    <row r="656" spans="1:1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spans="14:14" ht="15.75" customHeight="1" x14ac:dyDescent="0.25"/>
    <row r="834" spans="14:14" ht="15.75" customHeight="1" x14ac:dyDescent="0.25"/>
    <row r="835" spans="14:14" ht="15.75" customHeight="1" x14ac:dyDescent="0.25"/>
    <row r="836" spans="14:14" ht="15.75" customHeight="1" x14ac:dyDescent="0.25"/>
    <row r="837" spans="14:14" ht="15.75" customHeight="1" x14ac:dyDescent="0.25"/>
    <row r="838" spans="14:14" ht="15.75" customHeight="1" x14ac:dyDescent="0.25"/>
    <row r="839" spans="14:14" ht="15.75" customHeight="1" x14ac:dyDescent="0.25"/>
    <row r="840" spans="14:14" ht="15.75" customHeight="1" x14ac:dyDescent="0.25"/>
    <row r="841" spans="14:14" ht="15.75" customHeight="1" x14ac:dyDescent="0.25"/>
    <row r="842" spans="14:14" ht="15.75" customHeight="1" x14ac:dyDescent="0.25"/>
    <row r="843" spans="14:14" ht="15.75" customHeight="1" x14ac:dyDescent="0.25"/>
    <row r="844" spans="14:14" ht="15.75" customHeight="1" x14ac:dyDescent="0.25"/>
    <row r="845" spans="14:14" ht="15.75" customHeight="1" x14ac:dyDescent="0.25"/>
    <row r="846" spans="14:14" ht="15.75" customHeight="1" x14ac:dyDescent="0.25"/>
    <row r="847" spans="14:14" ht="15.75" customHeight="1" x14ac:dyDescent="0.25"/>
    <row r="848" spans="14:14" ht="15.75" customHeight="1" x14ac:dyDescent="0.25">
      <c r="N848" s="16"/>
    </row>
    <row r="849" spans="14:14" ht="15.75" customHeight="1" x14ac:dyDescent="0.25">
      <c r="N849" s="16"/>
    </row>
    <row r="850" spans="14:14" ht="15.75" customHeight="1" x14ac:dyDescent="0.25">
      <c r="N850" s="16"/>
    </row>
    <row r="851" spans="14:14" ht="15.75" customHeight="1" x14ac:dyDescent="0.25">
      <c r="N851" s="16"/>
    </row>
    <row r="852" spans="14:14" ht="15.75" customHeight="1" x14ac:dyDescent="0.25">
      <c r="N852" s="16"/>
    </row>
    <row r="853" spans="14:14" ht="15.75" customHeight="1" x14ac:dyDescent="0.25">
      <c r="N853" s="16"/>
    </row>
    <row r="854" spans="14:14" ht="15.75" customHeight="1" x14ac:dyDescent="0.25">
      <c r="N854" s="16"/>
    </row>
    <row r="855" spans="14:14" ht="15.75" customHeight="1" x14ac:dyDescent="0.25">
      <c r="N855" s="16"/>
    </row>
    <row r="856" spans="14:14" ht="15.75" customHeight="1" x14ac:dyDescent="0.25">
      <c r="N856" s="16"/>
    </row>
    <row r="857" spans="14:14" ht="15.75" customHeight="1" x14ac:dyDescent="0.25">
      <c r="N857" s="16"/>
    </row>
    <row r="858" spans="14:14" ht="15.75" customHeight="1" x14ac:dyDescent="0.25">
      <c r="N858" s="16"/>
    </row>
    <row r="859" spans="14:14" ht="15.75" customHeight="1" x14ac:dyDescent="0.25">
      <c r="N859" s="16"/>
    </row>
    <row r="860" spans="14:14" ht="15.75" customHeight="1" x14ac:dyDescent="0.25">
      <c r="N860" s="16"/>
    </row>
    <row r="861" spans="14:14" ht="15.75" customHeight="1" x14ac:dyDescent="0.25">
      <c r="N861" s="16"/>
    </row>
    <row r="862" spans="14:14" ht="15.75" customHeight="1" x14ac:dyDescent="0.25">
      <c r="N862" s="16"/>
    </row>
    <row r="863" spans="14:14" ht="15.75" customHeight="1" x14ac:dyDescent="0.25">
      <c r="N863" s="16"/>
    </row>
    <row r="864" spans="14:14" ht="15.75" customHeight="1" x14ac:dyDescent="0.25">
      <c r="N864" s="16"/>
    </row>
    <row r="865" spans="14:14" ht="15.75" customHeight="1" x14ac:dyDescent="0.25">
      <c r="N865" s="16"/>
    </row>
    <row r="866" spans="14:14" ht="15.75" customHeight="1" x14ac:dyDescent="0.25">
      <c r="N866" s="16"/>
    </row>
    <row r="867" spans="14:14" ht="15.75" customHeight="1" x14ac:dyDescent="0.25">
      <c r="N867" s="16"/>
    </row>
    <row r="868" spans="14:14" ht="15.75" customHeight="1" x14ac:dyDescent="0.25">
      <c r="N868" s="16"/>
    </row>
    <row r="869" spans="14:14" ht="15.75" customHeight="1" x14ac:dyDescent="0.25">
      <c r="N869" s="16"/>
    </row>
    <row r="870" spans="14:14" ht="15.75" customHeight="1" x14ac:dyDescent="0.25">
      <c r="N870" s="16"/>
    </row>
    <row r="871" spans="14:14" ht="15.75" customHeight="1" x14ac:dyDescent="0.25">
      <c r="N871" s="16"/>
    </row>
    <row r="872" spans="14:14" ht="15.75" customHeight="1" x14ac:dyDescent="0.25">
      <c r="N872" s="16"/>
    </row>
    <row r="873" spans="14:14" ht="15.75" customHeight="1" x14ac:dyDescent="0.25">
      <c r="N873" s="16"/>
    </row>
    <row r="874" spans="14:14" ht="15.75" customHeight="1" x14ac:dyDescent="0.25">
      <c r="N874" s="16"/>
    </row>
    <row r="875" spans="14:14" ht="15.75" customHeight="1" x14ac:dyDescent="0.25">
      <c r="N875" s="16"/>
    </row>
    <row r="876" spans="14:14" ht="15.75" customHeight="1" x14ac:dyDescent="0.25">
      <c r="N876" s="16"/>
    </row>
    <row r="877" spans="14:14" ht="15.75" customHeight="1" x14ac:dyDescent="0.25">
      <c r="N877" s="16"/>
    </row>
    <row r="878" spans="14:14" ht="15.75" customHeight="1" x14ac:dyDescent="0.25">
      <c r="N878" s="16"/>
    </row>
    <row r="879" spans="14:14" ht="15.75" customHeight="1" x14ac:dyDescent="0.25">
      <c r="N879" s="16"/>
    </row>
    <row r="880" spans="14:14" ht="15.75" customHeight="1" x14ac:dyDescent="0.25">
      <c r="N880" s="16"/>
    </row>
    <row r="881" spans="14:14" ht="15.75" customHeight="1" x14ac:dyDescent="0.25">
      <c r="N881" s="16"/>
    </row>
    <row r="882" spans="14:14" ht="15.75" customHeight="1" x14ac:dyDescent="0.25">
      <c r="N882" s="16"/>
    </row>
    <row r="883" spans="14:14" ht="15.75" customHeight="1" x14ac:dyDescent="0.25">
      <c r="N883" s="16"/>
    </row>
    <row r="884" spans="14:14" ht="15.75" customHeight="1" x14ac:dyDescent="0.25">
      <c r="N884" s="16"/>
    </row>
    <row r="885" spans="14:14" ht="15.75" customHeight="1" x14ac:dyDescent="0.25">
      <c r="N885" s="16"/>
    </row>
    <row r="886" spans="14:14" ht="15.75" customHeight="1" x14ac:dyDescent="0.25">
      <c r="N886" s="16"/>
    </row>
    <row r="887" spans="14:14" ht="15.75" customHeight="1" x14ac:dyDescent="0.25">
      <c r="N887" s="16"/>
    </row>
    <row r="888" spans="14:14" ht="15.75" customHeight="1" x14ac:dyDescent="0.25">
      <c r="N888" s="16"/>
    </row>
    <row r="889" spans="14:14" ht="15.75" customHeight="1" x14ac:dyDescent="0.25">
      <c r="N889" s="16"/>
    </row>
    <row r="890" spans="14:14" ht="15.75" customHeight="1" x14ac:dyDescent="0.25">
      <c r="N890" s="16"/>
    </row>
    <row r="891" spans="14:14" ht="15.75" customHeight="1" x14ac:dyDescent="0.25">
      <c r="N891" s="16"/>
    </row>
    <row r="892" spans="14:14" ht="15.75" customHeight="1" x14ac:dyDescent="0.25">
      <c r="N892" s="16"/>
    </row>
    <row r="893" spans="14:14" ht="15.75" customHeight="1" x14ac:dyDescent="0.25">
      <c r="N893" s="16"/>
    </row>
    <row r="894" spans="14:14" ht="15.75" customHeight="1" x14ac:dyDescent="0.25">
      <c r="N894" s="16"/>
    </row>
    <row r="895" spans="14:14" ht="15.75" customHeight="1" x14ac:dyDescent="0.25">
      <c r="N895" s="16"/>
    </row>
    <row r="896" spans="14:14" ht="15.75" customHeight="1" x14ac:dyDescent="0.25">
      <c r="N896" s="16"/>
    </row>
    <row r="897" spans="14:14" ht="15.75" customHeight="1" x14ac:dyDescent="0.25">
      <c r="N897" s="16"/>
    </row>
    <row r="898" spans="14:14" ht="15.75" customHeight="1" x14ac:dyDescent="0.25">
      <c r="N898" s="16"/>
    </row>
    <row r="899" spans="14:14" ht="15.75" customHeight="1" x14ac:dyDescent="0.25">
      <c r="N899" s="16"/>
    </row>
    <row r="900" spans="14:14" ht="15.75" customHeight="1" x14ac:dyDescent="0.25">
      <c r="N900" s="16"/>
    </row>
    <row r="901" spans="14:14" ht="15.75" customHeight="1" x14ac:dyDescent="0.25">
      <c r="N901" s="16"/>
    </row>
    <row r="902" spans="14:14" ht="15.75" customHeight="1" x14ac:dyDescent="0.25">
      <c r="N902" s="16"/>
    </row>
    <row r="903" spans="14:14" ht="15.75" customHeight="1" x14ac:dyDescent="0.25">
      <c r="N903" s="16"/>
    </row>
    <row r="904" spans="14:14" ht="15.75" customHeight="1" x14ac:dyDescent="0.25">
      <c r="N904" s="16"/>
    </row>
    <row r="905" spans="14:14" ht="15.75" customHeight="1" x14ac:dyDescent="0.25">
      <c r="N905" s="16"/>
    </row>
    <row r="906" spans="14:14" ht="15.75" customHeight="1" x14ac:dyDescent="0.25">
      <c r="N906" s="16"/>
    </row>
    <row r="907" spans="14:14" ht="15.75" customHeight="1" x14ac:dyDescent="0.25">
      <c r="N907" s="16"/>
    </row>
    <row r="908" spans="14:14" ht="15.75" customHeight="1" x14ac:dyDescent="0.25">
      <c r="N908" s="16"/>
    </row>
    <row r="909" spans="14:14" ht="15.75" customHeight="1" x14ac:dyDescent="0.25">
      <c r="N909" s="16"/>
    </row>
    <row r="910" spans="14:14" ht="15.75" customHeight="1" x14ac:dyDescent="0.25">
      <c r="N910" s="16"/>
    </row>
    <row r="911" spans="14:14" ht="15.75" customHeight="1" x14ac:dyDescent="0.25">
      <c r="N911" s="16"/>
    </row>
    <row r="912" spans="14:14" ht="15.75" customHeight="1" x14ac:dyDescent="0.25">
      <c r="N912" s="16"/>
    </row>
    <row r="913" spans="14:14" ht="15.75" customHeight="1" x14ac:dyDescent="0.25">
      <c r="N913" s="16"/>
    </row>
    <row r="914" spans="14:14" ht="15.75" customHeight="1" x14ac:dyDescent="0.25">
      <c r="N914" s="16"/>
    </row>
    <row r="915" spans="14:14" ht="15.75" customHeight="1" x14ac:dyDescent="0.25">
      <c r="N915" s="16"/>
    </row>
    <row r="916" spans="14:14" ht="15.75" customHeight="1" x14ac:dyDescent="0.25">
      <c r="N916" s="16"/>
    </row>
    <row r="917" spans="14:14" ht="15.75" customHeight="1" x14ac:dyDescent="0.25">
      <c r="N917" s="16"/>
    </row>
    <row r="918" spans="14:14" ht="15.75" customHeight="1" x14ac:dyDescent="0.25">
      <c r="N918" s="16"/>
    </row>
    <row r="919" spans="14:14" ht="15.75" customHeight="1" x14ac:dyDescent="0.25">
      <c r="N919" s="16"/>
    </row>
    <row r="920" spans="14:14" ht="15.75" customHeight="1" x14ac:dyDescent="0.25">
      <c r="N920" s="16"/>
    </row>
    <row r="921" spans="14:14" ht="15.75" customHeight="1" x14ac:dyDescent="0.25">
      <c r="N921" s="16"/>
    </row>
    <row r="922" spans="14:14" ht="15.75" customHeight="1" x14ac:dyDescent="0.25">
      <c r="N922" s="16"/>
    </row>
    <row r="923" spans="14:14" ht="15.75" customHeight="1" x14ac:dyDescent="0.25">
      <c r="N923" s="16"/>
    </row>
    <row r="924" spans="14:14" ht="15.75" customHeight="1" x14ac:dyDescent="0.25">
      <c r="N924" s="16"/>
    </row>
    <row r="925" spans="14:14" ht="15.75" customHeight="1" x14ac:dyDescent="0.25">
      <c r="N925" s="16"/>
    </row>
    <row r="926" spans="14:14" ht="15.75" customHeight="1" x14ac:dyDescent="0.25">
      <c r="N926" s="16"/>
    </row>
    <row r="927" spans="14:14" ht="15.75" customHeight="1" x14ac:dyDescent="0.25">
      <c r="N927" s="16"/>
    </row>
    <row r="928" spans="14:14" ht="15.75" customHeight="1" x14ac:dyDescent="0.25">
      <c r="N928" s="16"/>
    </row>
    <row r="929" spans="14:14" ht="15.75" customHeight="1" x14ac:dyDescent="0.25">
      <c r="N929" s="16"/>
    </row>
    <row r="930" spans="14:14" ht="15.75" customHeight="1" x14ac:dyDescent="0.25">
      <c r="N930" s="16"/>
    </row>
    <row r="931" spans="14:14" ht="15.75" customHeight="1" x14ac:dyDescent="0.25">
      <c r="N931" s="16"/>
    </row>
    <row r="932" spans="14:14" ht="15.75" customHeight="1" x14ac:dyDescent="0.25">
      <c r="N932" s="16"/>
    </row>
    <row r="933" spans="14:14" ht="15.75" customHeight="1" x14ac:dyDescent="0.25">
      <c r="N933" s="16"/>
    </row>
    <row r="934" spans="14:14" ht="15.75" customHeight="1" x14ac:dyDescent="0.25">
      <c r="N934" s="16"/>
    </row>
    <row r="935" spans="14:14" ht="15.75" customHeight="1" x14ac:dyDescent="0.25">
      <c r="N935" s="16"/>
    </row>
    <row r="936" spans="14:14" ht="15.75" customHeight="1" x14ac:dyDescent="0.25">
      <c r="N936" s="16"/>
    </row>
    <row r="937" spans="14:14" ht="15.75" customHeight="1" x14ac:dyDescent="0.25">
      <c r="N937" s="16"/>
    </row>
    <row r="938" spans="14:14" ht="15.75" customHeight="1" x14ac:dyDescent="0.25">
      <c r="N938" s="16"/>
    </row>
    <row r="939" spans="14:14" ht="15.75" customHeight="1" x14ac:dyDescent="0.25">
      <c r="N939" s="16"/>
    </row>
    <row r="940" spans="14:14" ht="15.75" customHeight="1" x14ac:dyDescent="0.25">
      <c r="N940" s="16"/>
    </row>
    <row r="941" spans="14:14" ht="15.75" customHeight="1" x14ac:dyDescent="0.25">
      <c r="N941" s="16"/>
    </row>
    <row r="942" spans="14:14" ht="15.75" customHeight="1" x14ac:dyDescent="0.25">
      <c r="N942" s="16"/>
    </row>
    <row r="943" spans="14:14" ht="15.75" customHeight="1" x14ac:dyDescent="0.25">
      <c r="N943" s="16"/>
    </row>
    <row r="944" spans="14:14" ht="15.75" customHeight="1" x14ac:dyDescent="0.25">
      <c r="N944" s="16"/>
    </row>
    <row r="945" spans="14:14" ht="15.75" customHeight="1" x14ac:dyDescent="0.25">
      <c r="N945" s="16"/>
    </row>
    <row r="946" spans="14:14" ht="15.75" customHeight="1" x14ac:dyDescent="0.25">
      <c r="N946" s="16"/>
    </row>
    <row r="947" spans="14:14" ht="15.75" customHeight="1" x14ac:dyDescent="0.25">
      <c r="N947" s="16"/>
    </row>
    <row r="948" spans="14:14" ht="15.75" customHeight="1" x14ac:dyDescent="0.25">
      <c r="N948" s="16"/>
    </row>
    <row r="949" spans="14:14" ht="15.75" customHeight="1" x14ac:dyDescent="0.25">
      <c r="N949" s="16"/>
    </row>
    <row r="950" spans="14:14" ht="15.75" customHeight="1" x14ac:dyDescent="0.25">
      <c r="N950" s="16"/>
    </row>
    <row r="951" spans="14:14" ht="15.75" customHeight="1" x14ac:dyDescent="0.25">
      <c r="N951" s="16"/>
    </row>
    <row r="952" spans="14:14" ht="15.75" customHeight="1" x14ac:dyDescent="0.25">
      <c r="N952" s="16"/>
    </row>
    <row r="953" spans="14:14" ht="15.75" customHeight="1" x14ac:dyDescent="0.25">
      <c r="N953" s="16"/>
    </row>
    <row r="954" spans="14:14" ht="15.75" customHeight="1" x14ac:dyDescent="0.25">
      <c r="N954" s="16"/>
    </row>
    <row r="955" spans="14:14" ht="15.75" customHeight="1" x14ac:dyDescent="0.25">
      <c r="N955" s="16"/>
    </row>
    <row r="956" spans="14:14" ht="15.75" customHeight="1" x14ac:dyDescent="0.25">
      <c r="N956" s="16"/>
    </row>
    <row r="957" spans="14:14" ht="15.75" customHeight="1" x14ac:dyDescent="0.25">
      <c r="N957" s="16"/>
    </row>
    <row r="958" spans="14:14" ht="15.75" customHeight="1" x14ac:dyDescent="0.25">
      <c r="N958" s="16"/>
    </row>
    <row r="959" spans="14:14" ht="15.75" customHeight="1" x14ac:dyDescent="0.25">
      <c r="N959" s="16"/>
    </row>
    <row r="960" spans="14:14" ht="15.75" customHeight="1" x14ac:dyDescent="0.25">
      <c r="N960" s="16"/>
    </row>
    <row r="961" spans="14:14" ht="15.75" customHeight="1" x14ac:dyDescent="0.25">
      <c r="N961" s="16"/>
    </row>
    <row r="962" spans="14:14" ht="15.75" customHeight="1" x14ac:dyDescent="0.25">
      <c r="N962" s="16"/>
    </row>
    <row r="963" spans="14:14" ht="15.75" customHeight="1" x14ac:dyDescent="0.25">
      <c r="N963" s="16"/>
    </row>
    <row r="964" spans="14:14" ht="15.75" customHeight="1" x14ac:dyDescent="0.25">
      <c r="N964" s="16"/>
    </row>
    <row r="965" spans="14:14" ht="15.75" customHeight="1" x14ac:dyDescent="0.25">
      <c r="N965" s="16"/>
    </row>
    <row r="966" spans="14:14" ht="15.75" customHeight="1" x14ac:dyDescent="0.25">
      <c r="N966" s="16"/>
    </row>
    <row r="967" spans="14:14" ht="15.75" customHeight="1" x14ac:dyDescent="0.25">
      <c r="N967" s="16"/>
    </row>
    <row r="968" spans="14:14" ht="15.75" customHeight="1" x14ac:dyDescent="0.25">
      <c r="N968" s="16"/>
    </row>
    <row r="969" spans="14:14" ht="15.75" customHeight="1" x14ac:dyDescent="0.25">
      <c r="N969" s="16"/>
    </row>
    <row r="970" spans="14:14" ht="15.75" customHeight="1" x14ac:dyDescent="0.25">
      <c r="N970" s="16"/>
    </row>
    <row r="971" spans="14:14" ht="15.75" customHeight="1" x14ac:dyDescent="0.25">
      <c r="N971" s="16"/>
    </row>
    <row r="972" spans="14:14" ht="15.75" customHeight="1" x14ac:dyDescent="0.25">
      <c r="N972" s="16"/>
    </row>
    <row r="973" spans="14:14" ht="15.75" customHeight="1" x14ac:dyDescent="0.25">
      <c r="N973" s="16"/>
    </row>
    <row r="974" spans="14:14" ht="15.75" customHeight="1" x14ac:dyDescent="0.25">
      <c r="N974" s="16"/>
    </row>
    <row r="975" spans="14:14" ht="15.75" customHeight="1" x14ac:dyDescent="0.25">
      <c r="N975" s="16"/>
    </row>
    <row r="976" spans="14:14" ht="15.75" customHeight="1" x14ac:dyDescent="0.25">
      <c r="N976" s="16"/>
    </row>
    <row r="977" spans="14:14" ht="15.75" customHeight="1" x14ac:dyDescent="0.25">
      <c r="N977" s="16"/>
    </row>
    <row r="978" spans="14:14" ht="15.75" customHeight="1" x14ac:dyDescent="0.25">
      <c r="N978" s="16"/>
    </row>
    <row r="979" spans="14:14" ht="15.75" customHeight="1" x14ac:dyDescent="0.25">
      <c r="N979" s="16"/>
    </row>
    <row r="980" spans="14:14" ht="15.75" customHeight="1" x14ac:dyDescent="0.25">
      <c r="N980" s="16"/>
    </row>
    <row r="981" spans="14:14" ht="15.75" customHeight="1" x14ac:dyDescent="0.25">
      <c r="N981" s="16"/>
    </row>
    <row r="982" spans="14:14" ht="15.75" customHeight="1" x14ac:dyDescent="0.25">
      <c r="N982" s="16"/>
    </row>
    <row r="983" spans="14:14" ht="15.75" customHeight="1" x14ac:dyDescent="0.25">
      <c r="N983" s="16"/>
    </row>
    <row r="984" spans="14:14" ht="15.75" customHeight="1" x14ac:dyDescent="0.25">
      <c r="N984" s="16"/>
    </row>
    <row r="985" spans="14:14" ht="15.75" customHeight="1" x14ac:dyDescent="0.25">
      <c r="N985" s="16"/>
    </row>
    <row r="986" spans="14:14" ht="15.75" customHeight="1" x14ac:dyDescent="0.25">
      <c r="N986" s="16"/>
    </row>
    <row r="987" spans="14:14" ht="15.75" customHeight="1" x14ac:dyDescent="0.25">
      <c r="N987" s="16"/>
    </row>
    <row r="988" spans="14:14" ht="15.75" customHeight="1" x14ac:dyDescent="0.25">
      <c r="N988" s="16"/>
    </row>
    <row r="989" spans="14:14" ht="15.75" customHeight="1" x14ac:dyDescent="0.25">
      <c r="N989" s="16"/>
    </row>
    <row r="990" spans="14:14" ht="15.75" customHeight="1" x14ac:dyDescent="0.25">
      <c r="N990" s="16"/>
    </row>
    <row r="991" spans="14:14" ht="15.75" customHeight="1" x14ac:dyDescent="0.25">
      <c r="N991" s="16"/>
    </row>
    <row r="992" spans="14:14" ht="15.75" customHeight="1" x14ac:dyDescent="0.25">
      <c r="N992" s="16"/>
    </row>
    <row r="993" spans="14:14" ht="15.75" customHeight="1" x14ac:dyDescent="0.25">
      <c r="N993" s="16"/>
    </row>
    <row r="994" spans="14:14" ht="15.75" customHeight="1" x14ac:dyDescent="0.25">
      <c r="N994" s="16"/>
    </row>
    <row r="995" spans="14:14" ht="15.75" customHeight="1" x14ac:dyDescent="0.25">
      <c r="N995" s="16"/>
    </row>
    <row r="996" spans="14:14" ht="15.75" customHeight="1" x14ac:dyDescent="0.25">
      <c r="N996" s="16"/>
    </row>
    <row r="997" spans="14:14" ht="15.75" customHeight="1" x14ac:dyDescent="0.25">
      <c r="N997" s="16"/>
    </row>
    <row r="998" spans="14:14" ht="15.75" customHeight="1" x14ac:dyDescent="0.25">
      <c r="N998" s="16"/>
    </row>
    <row r="999" spans="14:14" ht="15.75" customHeight="1" x14ac:dyDescent="0.25">
      <c r="N999" s="16"/>
    </row>
    <row r="1000" spans="14:14" ht="15.75" customHeight="1" x14ac:dyDescent="0.25">
      <c r="N1000" s="16"/>
    </row>
    <row r="1001" spans="14:14" ht="15.75" customHeight="1" x14ac:dyDescent="0.25">
      <c r="N1001" s="16"/>
    </row>
    <row r="1002" spans="14:14" ht="15.75" customHeight="1" x14ac:dyDescent="0.25">
      <c r="N1002" s="16"/>
    </row>
    <row r="1003" spans="14:14" ht="15.75" customHeight="1" x14ac:dyDescent="0.25">
      <c r="N1003" s="16"/>
    </row>
    <row r="1004" spans="14:14" ht="15.75" customHeight="1" x14ac:dyDescent="0.25">
      <c r="N1004" s="16"/>
    </row>
    <row r="1005" spans="14:14" ht="15.75" customHeight="1" x14ac:dyDescent="0.25">
      <c r="N1005" s="16"/>
    </row>
    <row r="1006" spans="14:14" ht="15.75" customHeight="1" x14ac:dyDescent="0.25">
      <c r="N1006" s="16"/>
    </row>
    <row r="1007" spans="14:14" ht="15.75" customHeight="1" x14ac:dyDescent="0.25">
      <c r="N1007" s="16"/>
    </row>
    <row r="1008" spans="14:14" ht="15.75" customHeight="1" x14ac:dyDescent="0.25">
      <c r="N1008" s="16"/>
    </row>
    <row r="1009" spans="14:14" ht="15.75" customHeight="1" x14ac:dyDescent="0.25">
      <c r="N1009" s="16"/>
    </row>
    <row r="1010" spans="14:14" ht="15.75" customHeight="1" x14ac:dyDescent="0.25">
      <c r="N1010" s="16"/>
    </row>
    <row r="1011" spans="14:14" ht="15.75" customHeight="1" x14ac:dyDescent="0.25">
      <c r="N1011" s="16"/>
    </row>
  </sheetData>
  <sheetProtection algorithmName="SHA-512" hashValue="9KL6jyRYqJYwcol4QGqmg+4S1ulyvEQuYkLZlHhpgdOyPjR5U9icsTCCmp927xPxetVbPUyionP87zvokugjDw==" saltValue="U94FJ/C7hTnp6hUwuqMlvg==" spinCount="100000" sheet="1" objects="1" scenarios="1" selectLockedCells="1" selectUnlockedCells="1"/>
  <dataValidations count="4">
    <dataValidation type="list" allowBlank="1" showErrorMessage="1" sqref="G6" xr:uid="{00000000-0002-0000-0000-000002000000}">
      <formula1>Meses</formula1>
    </dataValidation>
    <dataValidation type="list" allowBlank="1" showErrorMessage="1" sqref="G5" xr:uid="{00000000-0002-0000-0000-000003000000}">
      <formula1>INDIRECT($D$5)</formula1>
    </dataValidation>
    <dataValidation type="list" allowBlank="1" showErrorMessage="1" sqref="C5" xr:uid="{00000000-0002-0000-0000-000004000000}">
      <formula1>Regiones</formula1>
    </dataValidation>
    <dataValidation type="list" allowBlank="1" showErrorMessage="1" sqref="D9:D646" xr:uid="{00000000-0002-0000-0000-000001000000}">
      <formula1>Sexos</formula1>
    </dataValidation>
  </dataValidations>
  <pageMargins left="0.23622047244094491" right="0.23622047244094491" top="1.1417322834645669" bottom="0.74803149606299213" header="0.31496062992125984" footer="0.31496062992125984"/>
  <pageSetup paperSize="5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12"/>
  <sheetViews>
    <sheetView zoomScale="115" zoomScaleNormal="115" workbookViewId="0">
      <selection activeCell="F11" sqref="F11"/>
    </sheetView>
  </sheetViews>
  <sheetFormatPr baseColWidth="10" defaultColWidth="14.42578125" defaultRowHeight="15" customHeight="1" x14ac:dyDescent="0.25"/>
  <cols>
    <col min="1" max="1" width="8.7109375" customWidth="1"/>
    <col min="2" max="2" width="22.7109375" customWidth="1"/>
    <col min="3" max="3" width="30.42578125" bestFit="1" customWidth="1"/>
    <col min="4" max="4" width="12.42578125" customWidth="1"/>
    <col min="5" max="5" width="14.140625" customWidth="1"/>
    <col min="6" max="6" width="28.140625" bestFit="1" customWidth="1"/>
    <col min="7" max="7" width="20.28515625" customWidth="1"/>
    <col min="8" max="8" width="15.85546875" customWidth="1"/>
    <col min="9" max="9" width="15.28515625" customWidth="1"/>
    <col min="10" max="10" width="10.710937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  <col min="15" max="26" width="10.7109375" customWidth="1"/>
  </cols>
  <sheetData>
    <row r="1" spans="1:26" x14ac:dyDescent="0.25">
      <c r="A1" s="13"/>
      <c r="B1" s="14"/>
      <c r="C1" s="15"/>
      <c r="D1" s="13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26" ht="37.5" x14ac:dyDescent="0.3">
      <c r="A2" s="13"/>
      <c r="B2" s="16"/>
      <c r="C2" s="17" t="s">
        <v>0</v>
      </c>
      <c r="D2" s="14"/>
      <c r="E2" s="16"/>
      <c r="F2" s="13"/>
      <c r="G2" s="16"/>
      <c r="H2" s="16"/>
      <c r="I2" s="16"/>
      <c r="J2" s="16"/>
      <c r="K2" s="16"/>
      <c r="L2" s="16"/>
      <c r="M2" s="16"/>
      <c r="N2" s="16"/>
    </row>
    <row r="3" spans="1:26" ht="30" x14ac:dyDescent="0.25">
      <c r="A3" s="13"/>
      <c r="B3" s="16"/>
      <c r="C3" s="18" t="s">
        <v>1</v>
      </c>
      <c r="D3" s="14"/>
      <c r="E3" s="16"/>
      <c r="F3" s="13"/>
      <c r="G3" s="16"/>
      <c r="H3" s="16"/>
      <c r="I3" s="16"/>
      <c r="J3" s="16"/>
      <c r="K3" s="16"/>
      <c r="L3" s="16"/>
      <c r="M3" s="16"/>
      <c r="N3" s="16"/>
    </row>
    <row r="4" spans="1:26" x14ac:dyDescent="0.25">
      <c r="A4" s="13"/>
      <c r="B4" s="16"/>
      <c r="C4" s="15"/>
      <c r="D4" s="14"/>
      <c r="E4" s="14"/>
      <c r="F4" s="13"/>
      <c r="G4" s="14"/>
      <c r="H4" s="14"/>
      <c r="I4" s="14"/>
      <c r="J4" s="16"/>
      <c r="K4" s="16"/>
      <c r="L4" s="16"/>
      <c r="M4" s="16"/>
      <c r="N4" s="16"/>
    </row>
    <row r="5" spans="1:26" x14ac:dyDescent="0.25">
      <c r="A5" s="13"/>
      <c r="B5" s="19" t="s">
        <v>2</v>
      </c>
      <c r="C5" s="20" t="s">
        <v>3</v>
      </c>
      <c r="D5" s="21" t="s">
        <v>1542</v>
      </c>
      <c r="E5" s="14"/>
      <c r="F5" s="19" t="s">
        <v>4</v>
      </c>
      <c r="G5" s="22" t="s">
        <v>5</v>
      </c>
      <c r="H5" s="14"/>
      <c r="I5" s="16"/>
      <c r="J5" s="16"/>
      <c r="K5" s="16"/>
      <c r="L5" s="16"/>
      <c r="M5" s="16"/>
      <c r="N5" s="16"/>
    </row>
    <row r="6" spans="1:26" x14ac:dyDescent="0.25">
      <c r="A6" s="13"/>
      <c r="B6" s="19" t="s">
        <v>6</v>
      </c>
      <c r="C6" s="50">
        <v>2025</v>
      </c>
      <c r="D6" s="14"/>
      <c r="E6" s="14"/>
      <c r="F6" s="19" t="s">
        <v>7</v>
      </c>
      <c r="G6" s="16" t="s">
        <v>8</v>
      </c>
      <c r="H6" s="14"/>
      <c r="I6" s="16"/>
      <c r="J6" s="16"/>
      <c r="K6" s="16"/>
      <c r="L6" s="16"/>
      <c r="M6" s="16"/>
      <c r="N6" s="16"/>
    </row>
    <row r="7" spans="1:26" ht="15.75" thickBot="1" x14ac:dyDescent="0.3">
      <c r="A7" s="13"/>
      <c r="B7" s="14"/>
      <c r="C7" s="15"/>
      <c r="D7" s="13"/>
      <c r="E7" s="16"/>
      <c r="F7" s="16"/>
      <c r="G7" s="16"/>
      <c r="H7" s="16"/>
      <c r="I7" s="14"/>
      <c r="J7" s="14"/>
      <c r="K7" s="14"/>
      <c r="L7" s="14"/>
      <c r="M7" s="14"/>
      <c r="N7" s="14"/>
    </row>
    <row r="8" spans="1:26" ht="30.75" thickBot="1" x14ac:dyDescent="0.3">
      <c r="A8" s="24" t="s">
        <v>9</v>
      </c>
      <c r="B8" s="32" t="s">
        <v>10</v>
      </c>
      <c r="C8" s="32" t="s">
        <v>11</v>
      </c>
      <c r="D8" s="32" t="s">
        <v>12</v>
      </c>
      <c r="E8" s="32" t="s">
        <v>13</v>
      </c>
      <c r="F8" s="32" t="s">
        <v>14</v>
      </c>
      <c r="G8" s="32" t="s">
        <v>15</v>
      </c>
      <c r="H8" s="33" t="s">
        <v>16</v>
      </c>
      <c r="I8" s="34" t="s">
        <v>18</v>
      </c>
      <c r="J8" s="32" t="s">
        <v>19</v>
      </c>
      <c r="K8" s="32" t="s">
        <v>20</v>
      </c>
      <c r="L8" s="32" t="s">
        <v>21</v>
      </c>
      <c r="M8" s="32" t="s">
        <v>22</v>
      </c>
      <c r="N8" s="35" t="s">
        <v>23</v>
      </c>
    </row>
    <row r="9" spans="1:26" ht="15.75" x14ac:dyDescent="0.25">
      <c r="A9" s="23">
        <v>1</v>
      </c>
      <c r="B9" s="43" t="s">
        <v>1296</v>
      </c>
      <c r="C9" s="43" t="s">
        <v>1302</v>
      </c>
      <c r="D9" s="60" t="s">
        <v>26</v>
      </c>
      <c r="E9" s="31" t="s">
        <v>1558</v>
      </c>
      <c r="F9" s="60" t="s">
        <v>1291</v>
      </c>
      <c r="G9" s="60" t="s">
        <v>1713</v>
      </c>
      <c r="H9" s="45">
        <v>45292</v>
      </c>
      <c r="I9" s="61">
        <v>45000</v>
      </c>
      <c r="J9" s="62">
        <v>0</v>
      </c>
      <c r="K9" s="62">
        <v>1547.25</v>
      </c>
      <c r="L9" s="62">
        <v>0</v>
      </c>
      <c r="M9" s="62">
        <v>0</v>
      </c>
      <c r="N9" s="62">
        <f>I9-K9</f>
        <v>43452.75</v>
      </c>
    </row>
    <row r="10" spans="1:26" ht="15.75" x14ac:dyDescent="0.25">
      <c r="A10" s="10">
        <v>2</v>
      </c>
      <c r="B10" s="43" t="s">
        <v>1559</v>
      </c>
      <c r="C10" s="43" t="s">
        <v>1560</v>
      </c>
      <c r="D10" s="60" t="s">
        <v>26</v>
      </c>
      <c r="E10" s="31" t="s">
        <v>1561</v>
      </c>
      <c r="F10" s="63" t="s">
        <v>1291</v>
      </c>
      <c r="G10" s="60" t="s">
        <v>1713</v>
      </c>
      <c r="H10" s="45">
        <v>45383</v>
      </c>
      <c r="I10" s="61">
        <v>25000</v>
      </c>
      <c r="J10" s="64">
        <v>0</v>
      </c>
      <c r="K10" s="64">
        <v>0</v>
      </c>
      <c r="L10" s="64">
        <v>0</v>
      </c>
      <c r="M10" s="64">
        <v>0</v>
      </c>
      <c r="N10" s="62">
        <f t="shared" ref="N10:N36" si="0">I10-K10</f>
        <v>25000</v>
      </c>
    </row>
    <row r="11" spans="1:26" ht="15.75" x14ac:dyDescent="0.25">
      <c r="A11" s="10">
        <v>3</v>
      </c>
      <c r="B11" s="43" t="s">
        <v>1822</v>
      </c>
      <c r="C11" s="43" t="s">
        <v>1823</v>
      </c>
      <c r="D11" s="60" t="s">
        <v>26</v>
      </c>
      <c r="E11" s="47" t="s">
        <v>1562</v>
      </c>
      <c r="F11" s="63" t="s">
        <v>1291</v>
      </c>
      <c r="G11" s="60" t="s">
        <v>1713</v>
      </c>
      <c r="H11" s="45">
        <v>45748</v>
      </c>
      <c r="I11" s="61">
        <v>20000</v>
      </c>
      <c r="J11" s="64">
        <v>0</v>
      </c>
      <c r="K11" s="64">
        <v>0</v>
      </c>
      <c r="L11" s="64">
        <v>0</v>
      </c>
      <c r="M11" s="64">
        <v>0</v>
      </c>
      <c r="N11" s="62">
        <f t="shared" si="0"/>
        <v>20000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75" x14ac:dyDescent="0.25">
      <c r="A12" s="23">
        <v>4</v>
      </c>
      <c r="B12" s="43" t="s">
        <v>1294</v>
      </c>
      <c r="C12" s="43" t="s">
        <v>1295</v>
      </c>
      <c r="D12" s="60" t="s">
        <v>26</v>
      </c>
      <c r="E12" s="31" t="s">
        <v>1562</v>
      </c>
      <c r="F12" s="63" t="s">
        <v>1291</v>
      </c>
      <c r="G12" s="60" t="s">
        <v>1713</v>
      </c>
      <c r="H12" s="45">
        <v>44713</v>
      </c>
      <c r="I12" s="61">
        <v>20000</v>
      </c>
      <c r="J12" s="64">
        <v>0</v>
      </c>
      <c r="K12" s="64">
        <v>0</v>
      </c>
      <c r="L12" s="64">
        <v>0</v>
      </c>
      <c r="M12" s="64">
        <v>0</v>
      </c>
      <c r="N12" s="62">
        <f t="shared" si="0"/>
        <v>20000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x14ac:dyDescent="0.25">
      <c r="A13" s="10">
        <v>5</v>
      </c>
      <c r="B13" s="43" t="s">
        <v>1298</v>
      </c>
      <c r="C13" s="43" t="s">
        <v>1299</v>
      </c>
      <c r="D13" s="60" t="s">
        <v>26</v>
      </c>
      <c r="E13" s="31" t="s">
        <v>1562</v>
      </c>
      <c r="F13" s="63" t="s">
        <v>1291</v>
      </c>
      <c r="G13" s="60" t="s">
        <v>1713</v>
      </c>
      <c r="H13" s="45">
        <v>44835</v>
      </c>
      <c r="I13" s="61">
        <v>20000</v>
      </c>
      <c r="J13" s="64">
        <v>0</v>
      </c>
      <c r="K13" s="64">
        <v>0</v>
      </c>
      <c r="L13" s="64">
        <v>0</v>
      </c>
      <c r="M13" s="64">
        <v>0</v>
      </c>
      <c r="N13" s="62">
        <f>I13-K13</f>
        <v>20000</v>
      </c>
    </row>
    <row r="14" spans="1:26" ht="15.75" x14ac:dyDescent="0.25">
      <c r="A14" s="10">
        <v>6</v>
      </c>
      <c r="B14" s="44" t="s">
        <v>1698</v>
      </c>
      <c r="C14" s="44" t="s">
        <v>1699</v>
      </c>
      <c r="D14" s="60" t="s">
        <v>26</v>
      </c>
      <c r="E14" s="65" t="s">
        <v>1562</v>
      </c>
      <c r="F14" s="63" t="s">
        <v>1291</v>
      </c>
      <c r="G14" s="60" t="s">
        <v>1713</v>
      </c>
      <c r="H14" s="45">
        <v>45413</v>
      </c>
      <c r="I14" s="66">
        <v>20000</v>
      </c>
      <c r="J14" s="64">
        <v>0</v>
      </c>
      <c r="K14" s="64">
        <v>0</v>
      </c>
      <c r="L14" s="64">
        <v>0</v>
      </c>
      <c r="M14" s="64">
        <v>0</v>
      </c>
      <c r="N14" s="62">
        <f t="shared" si="0"/>
        <v>20000</v>
      </c>
    </row>
    <row r="15" spans="1:26" ht="15.75" x14ac:dyDescent="0.25">
      <c r="A15" s="23">
        <v>7</v>
      </c>
      <c r="B15" s="43" t="s">
        <v>1824</v>
      </c>
      <c r="C15" s="43" t="s">
        <v>1825</v>
      </c>
      <c r="D15" s="60" t="s">
        <v>26</v>
      </c>
      <c r="E15" s="31" t="s">
        <v>1562</v>
      </c>
      <c r="F15" s="63" t="s">
        <v>1291</v>
      </c>
      <c r="G15" s="60" t="s">
        <v>1713</v>
      </c>
      <c r="H15" s="45">
        <v>44197</v>
      </c>
      <c r="I15" s="61">
        <v>20000</v>
      </c>
      <c r="J15" s="64">
        <v>0</v>
      </c>
      <c r="K15" s="64">
        <v>0</v>
      </c>
      <c r="L15" s="64">
        <v>0</v>
      </c>
      <c r="M15" s="64">
        <v>0</v>
      </c>
      <c r="N15" s="62">
        <f t="shared" si="0"/>
        <v>20000</v>
      </c>
    </row>
    <row r="16" spans="1:26" ht="15.75" x14ac:dyDescent="0.25">
      <c r="A16" s="10">
        <v>8</v>
      </c>
      <c r="B16" s="43" t="s">
        <v>1714</v>
      </c>
      <c r="C16" s="43" t="s">
        <v>1715</v>
      </c>
      <c r="D16" s="60" t="s">
        <v>26</v>
      </c>
      <c r="E16" s="31" t="s">
        <v>1563</v>
      </c>
      <c r="F16" s="63" t="s">
        <v>1291</v>
      </c>
      <c r="G16" s="60" t="s">
        <v>1713</v>
      </c>
      <c r="H16" s="45">
        <v>45505</v>
      </c>
      <c r="I16" s="61">
        <v>18000</v>
      </c>
      <c r="J16" s="64">
        <v>0</v>
      </c>
      <c r="K16" s="64">
        <v>0</v>
      </c>
      <c r="L16" s="64">
        <v>0</v>
      </c>
      <c r="M16" s="64">
        <v>0</v>
      </c>
      <c r="N16" s="62">
        <f t="shared" si="0"/>
        <v>18000</v>
      </c>
    </row>
    <row r="17" spans="1:26" ht="15.75" x14ac:dyDescent="0.25">
      <c r="A17" s="10">
        <v>9</v>
      </c>
      <c r="B17" s="43" t="s">
        <v>1312</v>
      </c>
      <c r="C17" s="43" t="s">
        <v>1313</v>
      </c>
      <c r="D17" s="60" t="s">
        <v>29</v>
      </c>
      <c r="E17" s="31" t="s">
        <v>1563</v>
      </c>
      <c r="F17" s="63" t="s">
        <v>1291</v>
      </c>
      <c r="G17" s="60" t="s">
        <v>1713</v>
      </c>
      <c r="H17" s="46">
        <v>43160</v>
      </c>
      <c r="I17" s="61">
        <v>18000</v>
      </c>
      <c r="J17" s="64">
        <v>0</v>
      </c>
      <c r="K17" s="64">
        <v>0</v>
      </c>
      <c r="L17" s="64">
        <v>0</v>
      </c>
      <c r="M17" s="64">
        <v>0</v>
      </c>
      <c r="N17" s="62">
        <f t="shared" si="0"/>
        <v>18000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75" x14ac:dyDescent="0.25">
      <c r="A18" s="23">
        <v>10</v>
      </c>
      <c r="B18" s="43" t="s">
        <v>1314</v>
      </c>
      <c r="C18" s="43" t="s">
        <v>1315</v>
      </c>
      <c r="D18" s="60" t="s">
        <v>29</v>
      </c>
      <c r="E18" s="31" t="s">
        <v>1563</v>
      </c>
      <c r="F18" s="63" t="s">
        <v>1291</v>
      </c>
      <c r="G18" s="60" t="s">
        <v>1713</v>
      </c>
      <c r="H18" s="45">
        <v>43405</v>
      </c>
      <c r="I18" s="61">
        <v>18000</v>
      </c>
      <c r="J18" s="64">
        <v>0</v>
      </c>
      <c r="K18" s="64">
        <v>0</v>
      </c>
      <c r="L18" s="64">
        <v>0</v>
      </c>
      <c r="M18" s="64">
        <v>0</v>
      </c>
      <c r="N18" s="62">
        <f t="shared" si="0"/>
        <v>18000</v>
      </c>
    </row>
    <row r="19" spans="1:26" ht="15.75" x14ac:dyDescent="0.25">
      <c r="A19" s="10">
        <v>11</v>
      </c>
      <c r="B19" s="43" t="s">
        <v>1770</v>
      </c>
      <c r="C19" s="43" t="s">
        <v>1771</v>
      </c>
      <c r="D19" s="60" t="s">
        <v>26</v>
      </c>
      <c r="E19" s="47" t="s">
        <v>1563</v>
      </c>
      <c r="F19" s="63" t="s">
        <v>1291</v>
      </c>
      <c r="G19" s="60" t="s">
        <v>1713</v>
      </c>
      <c r="H19" s="45">
        <v>45474</v>
      </c>
      <c r="I19" s="61">
        <v>18000</v>
      </c>
      <c r="J19" s="64">
        <v>0</v>
      </c>
      <c r="K19" s="64">
        <v>0</v>
      </c>
      <c r="L19" s="64">
        <v>0</v>
      </c>
      <c r="M19" s="64">
        <v>0</v>
      </c>
      <c r="N19" s="62">
        <f t="shared" si="0"/>
        <v>18000</v>
      </c>
    </row>
    <row r="20" spans="1:26" ht="15.75" x14ac:dyDescent="0.25">
      <c r="A20" s="10">
        <v>12</v>
      </c>
      <c r="B20" s="43" t="s">
        <v>1716</v>
      </c>
      <c r="C20" s="43" t="s">
        <v>1717</v>
      </c>
      <c r="D20" s="60" t="s">
        <v>29</v>
      </c>
      <c r="E20" s="31" t="s">
        <v>1563</v>
      </c>
      <c r="F20" s="63" t="s">
        <v>1291</v>
      </c>
      <c r="G20" s="60" t="s">
        <v>1713</v>
      </c>
      <c r="H20" s="45">
        <v>45505</v>
      </c>
      <c r="I20" s="61">
        <v>18000</v>
      </c>
      <c r="J20" s="64">
        <v>0</v>
      </c>
      <c r="K20" s="64">
        <v>0</v>
      </c>
      <c r="L20" s="64">
        <v>0</v>
      </c>
      <c r="M20" s="64">
        <v>0</v>
      </c>
      <c r="N20" s="62">
        <f t="shared" si="0"/>
        <v>18000</v>
      </c>
    </row>
    <row r="21" spans="1:26" ht="15.75" customHeight="1" x14ac:dyDescent="0.25">
      <c r="A21" s="23">
        <v>13</v>
      </c>
      <c r="B21" s="43" t="s">
        <v>1320</v>
      </c>
      <c r="C21" s="43" t="s">
        <v>1321</v>
      </c>
      <c r="D21" s="60" t="s">
        <v>26</v>
      </c>
      <c r="E21" s="31" t="s">
        <v>1563</v>
      </c>
      <c r="F21" s="63" t="s">
        <v>1291</v>
      </c>
      <c r="G21" s="60" t="s">
        <v>1713</v>
      </c>
      <c r="H21" s="45">
        <v>44256</v>
      </c>
      <c r="I21" s="61">
        <v>18000</v>
      </c>
      <c r="J21" s="64">
        <v>0</v>
      </c>
      <c r="K21" s="64">
        <v>0</v>
      </c>
      <c r="L21" s="64">
        <v>0</v>
      </c>
      <c r="M21" s="64">
        <v>0</v>
      </c>
      <c r="N21" s="62">
        <f>I21-K21</f>
        <v>18000</v>
      </c>
    </row>
    <row r="22" spans="1:26" ht="15.75" customHeight="1" x14ac:dyDescent="0.25">
      <c r="A22" s="10">
        <v>14</v>
      </c>
      <c r="B22" s="43" t="s">
        <v>1703</v>
      </c>
      <c r="C22" s="43" t="s">
        <v>1702</v>
      </c>
      <c r="D22" s="60" t="s">
        <v>26</v>
      </c>
      <c r="E22" s="47" t="s">
        <v>1704</v>
      </c>
      <c r="F22" s="63" t="s">
        <v>1291</v>
      </c>
      <c r="G22" s="60" t="s">
        <v>1713</v>
      </c>
      <c r="H22" s="45">
        <v>45474</v>
      </c>
      <c r="I22" s="61">
        <v>16000</v>
      </c>
      <c r="J22" s="64">
        <v>0</v>
      </c>
      <c r="K22" s="64">
        <v>0</v>
      </c>
      <c r="L22" s="64">
        <v>0</v>
      </c>
      <c r="M22" s="64">
        <v>0</v>
      </c>
      <c r="N22" s="62">
        <f t="shared" si="0"/>
        <v>16000</v>
      </c>
    </row>
    <row r="23" spans="1:26" ht="15.75" customHeight="1" x14ac:dyDescent="0.25">
      <c r="A23" s="10">
        <v>15</v>
      </c>
      <c r="B23" s="43" t="s">
        <v>1289</v>
      </c>
      <c r="C23" s="43" t="s">
        <v>1290</v>
      </c>
      <c r="D23" s="60" t="s">
        <v>29</v>
      </c>
      <c r="E23" s="31" t="s">
        <v>1564</v>
      </c>
      <c r="F23" s="63" t="s">
        <v>1291</v>
      </c>
      <c r="G23" s="60" t="s">
        <v>1713</v>
      </c>
      <c r="H23" s="45">
        <v>44409</v>
      </c>
      <c r="I23" s="61">
        <v>16000</v>
      </c>
      <c r="J23" s="64">
        <v>0</v>
      </c>
      <c r="K23" s="64">
        <v>0</v>
      </c>
      <c r="L23" s="64">
        <v>0</v>
      </c>
      <c r="M23" s="64">
        <v>0</v>
      </c>
      <c r="N23" s="62">
        <f t="shared" si="0"/>
        <v>16000</v>
      </c>
    </row>
    <row r="24" spans="1:26" ht="15.75" customHeight="1" x14ac:dyDescent="0.25">
      <c r="A24" s="23">
        <v>16</v>
      </c>
      <c r="B24" s="43" t="s">
        <v>1292</v>
      </c>
      <c r="C24" s="43" t="s">
        <v>1293</v>
      </c>
      <c r="D24" s="60" t="s">
        <v>26</v>
      </c>
      <c r="E24" s="31" t="s">
        <v>1564</v>
      </c>
      <c r="F24" s="63" t="s">
        <v>1291</v>
      </c>
      <c r="G24" s="60" t="s">
        <v>1713</v>
      </c>
      <c r="H24" s="45">
        <v>44531</v>
      </c>
      <c r="I24" s="61">
        <v>16000</v>
      </c>
      <c r="J24" s="64">
        <v>0</v>
      </c>
      <c r="K24" s="64">
        <v>0</v>
      </c>
      <c r="L24" s="64">
        <v>0</v>
      </c>
      <c r="M24" s="64">
        <v>0</v>
      </c>
      <c r="N24" s="62">
        <f t="shared" si="0"/>
        <v>16000</v>
      </c>
    </row>
    <row r="25" spans="1:26" ht="15.75" customHeight="1" x14ac:dyDescent="0.25">
      <c r="A25" s="10">
        <v>17</v>
      </c>
      <c r="B25" s="43" t="s">
        <v>1772</v>
      </c>
      <c r="C25" s="43" t="s">
        <v>1773</v>
      </c>
      <c r="D25" s="60" t="s">
        <v>26</v>
      </c>
      <c r="E25" s="31" t="s">
        <v>1564</v>
      </c>
      <c r="F25" s="63" t="s">
        <v>1291</v>
      </c>
      <c r="G25" s="60" t="s">
        <v>1713</v>
      </c>
      <c r="H25" s="45">
        <v>44927</v>
      </c>
      <c r="I25" s="61">
        <v>16000</v>
      </c>
      <c r="J25" s="64">
        <v>0</v>
      </c>
      <c r="K25" s="64">
        <v>0</v>
      </c>
      <c r="L25" s="64">
        <v>0</v>
      </c>
      <c r="M25" s="64">
        <v>0</v>
      </c>
      <c r="N25" s="62">
        <f t="shared" si="0"/>
        <v>16000</v>
      </c>
    </row>
    <row r="26" spans="1:26" ht="15.75" customHeight="1" x14ac:dyDescent="0.25">
      <c r="A26" s="10">
        <v>18</v>
      </c>
      <c r="B26" s="43" t="s">
        <v>1826</v>
      </c>
      <c r="C26" s="43" t="s">
        <v>1827</v>
      </c>
      <c r="D26" s="60" t="s">
        <v>26</v>
      </c>
      <c r="E26" s="31" t="s">
        <v>1564</v>
      </c>
      <c r="F26" s="63" t="s">
        <v>1291</v>
      </c>
      <c r="G26" s="60" t="s">
        <v>1713</v>
      </c>
      <c r="H26" s="45">
        <v>45658</v>
      </c>
      <c r="I26" s="61">
        <v>16000</v>
      </c>
      <c r="J26" s="64">
        <v>0</v>
      </c>
      <c r="K26" s="64">
        <v>0</v>
      </c>
      <c r="L26" s="64">
        <v>0</v>
      </c>
      <c r="M26" s="64">
        <v>0</v>
      </c>
      <c r="N26" s="62">
        <f t="shared" si="0"/>
        <v>16000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25">
      <c r="A27" s="23">
        <v>19</v>
      </c>
      <c r="B27" s="43" t="s">
        <v>675</v>
      </c>
      <c r="C27" s="43" t="s">
        <v>1311</v>
      </c>
      <c r="D27" s="60" t="s">
        <v>26</v>
      </c>
      <c r="E27" s="31" t="s">
        <v>1564</v>
      </c>
      <c r="F27" s="63" t="s">
        <v>1291</v>
      </c>
      <c r="G27" s="60" t="s">
        <v>1713</v>
      </c>
      <c r="H27" s="45">
        <v>42552</v>
      </c>
      <c r="I27" s="61">
        <v>25000</v>
      </c>
      <c r="J27" s="64">
        <v>0</v>
      </c>
      <c r="K27" s="64">
        <v>0</v>
      </c>
      <c r="L27" s="64">
        <v>0</v>
      </c>
      <c r="M27" s="64">
        <v>0</v>
      </c>
      <c r="N27" s="62">
        <f t="shared" si="0"/>
        <v>25000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5">
      <c r="A28" s="10">
        <v>20</v>
      </c>
      <c r="B28" s="43" t="s">
        <v>1296</v>
      </c>
      <c r="C28" s="43" t="s">
        <v>1297</v>
      </c>
      <c r="D28" s="60" t="s">
        <v>26</v>
      </c>
      <c r="E28" s="31" t="s">
        <v>1565</v>
      </c>
      <c r="F28" s="63" t="s">
        <v>1291</v>
      </c>
      <c r="G28" s="60" t="s">
        <v>1713</v>
      </c>
      <c r="H28" s="45">
        <v>44774</v>
      </c>
      <c r="I28" s="61">
        <v>15000</v>
      </c>
      <c r="J28" s="64">
        <v>0</v>
      </c>
      <c r="K28" s="64">
        <v>0</v>
      </c>
      <c r="L28" s="64">
        <v>0</v>
      </c>
      <c r="M28" s="64">
        <v>0</v>
      </c>
      <c r="N28" s="62">
        <f t="shared" si="0"/>
        <v>15000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5">
      <c r="A29" s="10">
        <v>21</v>
      </c>
      <c r="B29" s="43" t="s">
        <v>1303</v>
      </c>
      <c r="C29" s="43" t="s">
        <v>1304</v>
      </c>
      <c r="D29" s="60" t="s">
        <v>26</v>
      </c>
      <c r="E29" s="31" t="s">
        <v>1565</v>
      </c>
      <c r="F29" s="63" t="s">
        <v>1291</v>
      </c>
      <c r="G29" s="60" t="s">
        <v>1713</v>
      </c>
      <c r="H29" s="45">
        <v>44774</v>
      </c>
      <c r="I29" s="61">
        <v>15000</v>
      </c>
      <c r="J29" s="64">
        <v>0</v>
      </c>
      <c r="K29" s="64">
        <v>0</v>
      </c>
      <c r="L29" s="64">
        <v>0</v>
      </c>
      <c r="M29" s="64">
        <v>0</v>
      </c>
      <c r="N29" s="62">
        <f t="shared" si="0"/>
        <v>15000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x14ac:dyDescent="0.25">
      <c r="A30" s="23">
        <v>22</v>
      </c>
      <c r="B30" s="43" t="s">
        <v>1305</v>
      </c>
      <c r="C30" s="43" t="s">
        <v>1306</v>
      </c>
      <c r="D30" s="60" t="s">
        <v>29</v>
      </c>
      <c r="E30" s="31" t="s">
        <v>1565</v>
      </c>
      <c r="F30" s="63" t="s">
        <v>1291</v>
      </c>
      <c r="G30" s="60" t="s">
        <v>1713</v>
      </c>
      <c r="H30" s="51">
        <v>45200</v>
      </c>
      <c r="I30" s="61">
        <v>15000</v>
      </c>
      <c r="J30" s="64">
        <v>0</v>
      </c>
      <c r="K30" s="64">
        <v>0</v>
      </c>
      <c r="L30" s="64">
        <v>0</v>
      </c>
      <c r="M30" s="64">
        <v>0</v>
      </c>
      <c r="N30" s="62">
        <f t="shared" si="0"/>
        <v>15000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25">
      <c r="A31" s="10">
        <v>23</v>
      </c>
      <c r="B31" s="43" t="s">
        <v>1307</v>
      </c>
      <c r="C31" s="43" t="s">
        <v>1308</v>
      </c>
      <c r="D31" s="60" t="s">
        <v>26</v>
      </c>
      <c r="E31" s="31" t="s">
        <v>1565</v>
      </c>
      <c r="F31" s="63" t="s">
        <v>1291</v>
      </c>
      <c r="G31" s="60" t="s">
        <v>1713</v>
      </c>
      <c r="H31" s="51">
        <v>45231</v>
      </c>
      <c r="I31" s="61">
        <v>15000</v>
      </c>
      <c r="J31" s="64">
        <v>0</v>
      </c>
      <c r="K31" s="64">
        <v>0</v>
      </c>
      <c r="L31" s="64">
        <v>0</v>
      </c>
      <c r="M31" s="64">
        <v>0</v>
      </c>
      <c r="N31" s="62">
        <f t="shared" si="0"/>
        <v>15000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x14ac:dyDescent="0.25">
      <c r="A32" s="10">
        <v>24</v>
      </c>
      <c r="B32" s="43" t="s">
        <v>1318</v>
      </c>
      <c r="C32" s="43" t="s">
        <v>1319</v>
      </c>
      <c r="D32" s="60" t="s">
        <v>26</v>
      </c>
      <c r="E32" s="31" t="s">
        <v>1565</v>
      </c>
      <c r="F32" s="63" t="s">
        <v>1291</v>
      </c>
      <c r="G32" s="60" t="s">
        <v>1713</v>
      </c>
      <c r="H32" s="45">
        <v>43586</v>
      </c>
      <c r="I32" s="61">
        <v>14000</v>
      </c>
      <c r="J32" s="64">
        <v>0</v>
      </c>
      <c r="K32" s="64">
        <v>0</v>
      </c>
      <c r="L32" s="64">
        <v>0</v>
      </c>
      <c r="M32" s="64">
        <v>0</v>
      </c>
      <c r="N32" s="62">
        <f t="shared" si="0"/>
        <v>14000</v>
      </c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25">
      <c r="A33" s="23">
        <v>25</v>
      </c>
      <c r="B33" s="43" t="s">
        <v>1300</v>
      </c>
      <c r="C33" s="43" t="s">
        <v>1301</v>
      </c>
      <c r="D33" s="60" t="s">
        <v>29</v>
      </c>
      <c r="E33" s="31" t="s">
        <v>1566</v>
      </c>
      <c r="F33" s="63" t="s">
        <v>1291</v>
      </c>
      <c r="G33" s="60" t="s">
        <v>1713</v>
      </c>
      <c r="H33" s="45">
        <v>45292</v>
      </c>
      <c r="I33" s="61">
        <v>13000</v>
      </c>
      <c r="J33" s="64">
        <v>0</v>
      </c>
      <c r="K33" s="64">
        <v>0</v>
      </c>
      <c r="L33" s="64">
        <v>0</v>
      </c>
      <c r="M33" s="64">
        <v>0</v>
      </c>
      <c r="N33" s="62">
        <f t="shared" si="0"/>
        <v>13000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25">
      <c r="A34" s="10">
        <v>26</v>
      </c>
      <c r="B34" s="43" t="s">
        <v>1309</v>
      </c>
      <c r="C34" s="43" t="s">
        <v>1310</v>
      </c>
      <c r="D34" s="60" t="s">
        <v>29</v>
      </c>
      <c r="E34" s="31" t="s">
        <v>1566</v>
      </c>
      <c r="F34" s="63" t="s">
        <v>1291</v>
      </c>
      <c r="G34" s="60" t="s">
        <v>1713</v>
      </c>
      <c r="H34" s="51">
        <v>45292</v>
      </c>
      <c r="I34" s="61">
        <v>13000</v>
      </c>
      <c r="J34" s="64">
        <v>0</v>
      </c>
      <c r="K34" s="64">
        <v>0</v>
      </c>
      <c r="L34" s="64">
        <v>0</v>
      </c>
      <c r="M34" s="64">
        <v>0</v>
      </c>
      <c r="N34" s="62">
        <f t="shared" si="0"/>
        <v>13000</v>
      </c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25">
      <c r="A35" s="10">
        <v>27</v>
      </c>
      <c r="B35" s="43" t="s">
        <v>1700</v>
      </c>
      <c r="C35" s="43" t="s">
        <v>1701</v>
      </c>
      <c r="D35" s="60" t="s">
        <v>26</v>
      </c>
      <c r="E35" s="31" t="s">
        <v>1566</v>
      </c>
      <c r="F35" s="63" t="s">
        <v>1291</v>
      </c>
      <c r="G35" s="60" t="s">
        <v>1713</v>
      </c>
      <c r="H35" s="51">
        <v>45413</v>
      </c>
      <c r="I35" s="61">
        <v>13000</v>
      </c>
      <c r="J35" s="64">
        <v>0</v>
      </c>
      <c r="K35" s="64">
        <v>0</v>
      </c>
      <c r="L35" s="64">
        <v>0</v>
      </c>
      <c r="M35" s="64">
        <v>0</v>
      </c>
      <c r="N35" s="62">
        <f t="shared" si="0"/>
        <v>13000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 x14ac:dyDescent="0.25">
      <c r="A36" s="23">
        <v>28</v>
      </c>
      <c r="B36" s="43" t="s">
        <v>1316</v>
      </c>
      <c r="C36" s="43" t="s">
        <v>1317</v>
      </c>
      <c r="D36" s="60" t="s">
        <v>29</v>
      </c>
      <c r="E36" s="31" t="s">
        <v>1567</v>
      </c>
      <c r="F36" s="63" t="s">
        <v>1291</v>
      </c>
      <c r="G36" s="60" t="s">
        <v>1713</v>
      </c>
      <c r="H36" s="45">
        <v>43405</v>
      </c>
      <c r="I36" s="61">
        <v>12618</v>
      </c>
      <c r="J36" s="64">
        <v>0</v>
      </c>
      <c r="K36" s="64">
        <v>0</v>
      </c>
      <c r="L36" s="64">
        <v>0</v>
      </c>
      <c r="M36" s="64">
        <v>0</v>
      </c>
      <c r="N36" s="62">
        <f t="shared" si="0"/>
        <v>12618</v>
      </c>
    </row>
    <row r="37" spans="1:26" ht="15.75" customHeight="1" thickBot="1" x14ac:dyDescent="0.3">
      <c r="C37" s="9"/>
      <c r="I37" s="36">
        <f>SUM(I9:I36)</f>
        <v>508618</v>
      </c>
      <c r="J37" s="37"/>
      <c r="K37" s="38"/>
      <c r="L37" s="14"/>
      <c r="M37" s="14"/>
      <c r="N37" s="39"/>
    </row>
    <row r="38" spans="1:26" ht="15.75" customHeight="1" thickTop="1" x14ac:dyDescent="0.25">
      <c r="C38" s="9"/>
    </row>
    <row r="39" spans="1:26" ht="15.75" customHeight="1" x14ac:dyDescent="0.25">
      <c r="C39" s="9"/>
    </row>
    <row r="40" spans="1:26" ht="15.75" customHeight="1" x14ac:dyDescent="0.25">
      <c r="C40" s="9"/>
    </row>
    <row r="41" spans="1:26" ht="15.75" customHeight="1" x14ac:dyDescent="0.25">
      <c r="C41" s="9"/>
    </row>
    <row r="42" spans="1:26" ht="15.75" customHeight="1" x14ac:dyDescent="0.25">
      <c r="C42" s="9"/>
    </row>
    <row r="43" spans="1:26" ht="15.75" customHeight="1" x14ac:dyDescent="0.25">
      <c r="C43" s="9"/>
    </row>
    <row r="44" spans="1:26" ht="15.75" customHeight="1" x14ac:dyDescent="0.25">
      <c r="C44" s="9"/>
    </row>
    <row r="45" spans="1:26" ht="15.75" customHeight="1" x14ac:dyDescent="0.25">
      <c r="C45" s="9"/>
    </row>
    <row r="46" spans="1:26" ht="15.75" customHeight="1" x14ac:dyDescent="0.25">
      <c r="C46" s="9"/>
    </row>
    <row r="47" spans="1:26" ht="15.75" customHeight="1" x14ac:dyDescent="0.25">
      <c r="C47" s="9"/>
    </row>
    <row r="48" spans="1:26" ht="15.75" customHeight="1" x14ac:dyDescent="0.25">
      <c r="C48" s="9"/>
    </row>
    <row r="49" spans="3:3" ht="15.75" customHeight="1" x14ac:dyDescent="0.25">
      <c r="C49" s="9"/>
    </row>
    <row r="50" spans="3:3" ht="15.75" customHeight="1" x14ac:dyDescent="0.25">
      <c r="C50" s="9"/>
    </row>
    <row r="51" spans="3:3" ht="15.75" customHeight="1" x14ac:dyDescent="0.25">
      <c r="C51" s="9"/>
    </row>
    <row r="52" spans="3:3" ht="15.75" customHeight="1" x14ac:dyDescent="0.25">
      <c r="C52" s="9"/>
    </row>
    <row r="53" spans="3:3" ht="15.75" customHeight="1" x14ac:dyDescent="0.25">
      <c r="C53" s="9"/>
    </row>
    <row r="54" spans="3:3" ht="15.75" customHeight="1" x14ac:dyDescent="0.25"/>
    <row r="55" spans="3:3" ht="15.75" customHeight="1" x14ac:dyDescent="0.25"/>
    <row r="56" spans="3:3" ht="15.75" customHeight="1" x14ac:dyDescent="0.25"/>
    <row r="57" spans="3:3" ht="15.75" customHeight="1" x14ac:dyDescent="0.25"/>
    <row r="58" spans="3:3" ht="15.75" customHeight="1" x14ac:dyDescent="0.25"/>
    <row r="59" spans="3:3" ht="15.75" customHeight="1" x14ac:dyDescent="0.25"/>
    <row r="60" spans="3:3" ht="15.75" customHeight="1" x14ac:dyDescent="0.25"/>
    <row r="61" spans="3:3" ht="15.75" customHeight="1" x14ac:dyDescent="0.25"/>
    <row r="62" spans="3:3" ht="15.75" customHeight="1" x14ac:dyDescent="0.25"/>
    <row r="63" spans="3:3" ht="15.75" customHeight="1" x14ac:dyDescent="0.25"/>
    <row r="64" spans="3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</sheetData>
  <sheetProtection algorithmName="SHA-512" hashValue="kZNcR6ixZ89FzIc5JnCZcCcPfZr4Fr9eoYWkE+dGRNzMJT8ud3gqgOjBqe7YczvQi/e3jF+nNPAkUKuzLU33dg==" saltValue="jrF7FJOqNl+oDFgiVnTnbg==" spinCount="100000" sheet="1" objects="1" scenarios="1" selectLockedCells="1" selectUnlockedCells="1"/>
  <dataValidations count="3">
    <dataValidation type="list" allowBlank="1" showErrorMessage="1" sqref="G6" xr:uid="{00000000-0002-0000-0300-000001000000}">
      <formula1>Meses</formula1>
    </dataValidation>
    <dataValidation type="list" allowBlank="1" showErrorMessage="1" sqref="G5" xr:uid="{00000000-0002-0000-0300-000002000000}">
      <formula1>INDIRECT($D$5)</formula1>
    </dataValidation>
    <dataValidation type="list" allowBlank="1" showErrorMessage="1" sqref="C5" xr:uid="{00000000-0002-0000-0300-000003000000}">
      <formula1>Regiones</formula1>
    </dataValidation>
  </dataValidations>
  <pageMargins left="0.23622047244094491" right="0.23622047244094491" top="0.59055118110236227" bottom="1.1417322834645669" header="0.31496062992125984" footer="0.31496062992125984"/>
  <pageSetup paperSize="5" scale="4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K1000"/>
  <sheetViews>
    <sheetView workbookViewId="0"/>
  </sheetViews>
  <sheetFormatPr baseColWidth="10" defaultColWidth="14.42578125" defaultRowHeight="15" customHeight="1" x14ac:dyDescent="0.25"/>
  <cols>
    <col min="1" max="6" width="10.7109375" customWidth="1"/>
    <col min="7" max="7" width="29" customWidth="1"/>
    <col min="8" max="26" width="10.7109375" customWidth="1"/>
  </cols>
  <sheetData>
    <row r="3" spans="1:11" x14ac:dyDescent="0.25">
      <c r="A3" s="11" t="s">
        <v>1322</v>
      </c>
      <c r="B3" s="11" t="s">
        <v>1323</v>
      </c>
      <c r="C3" s="11" t="s">
        <v>1324</v>
      </c>
      <c r="D3" s="11" t="s">
        <v>1325</v>
      </c>
      <c r="F3" s="2" t="s">
        <v>1326</v>
      </c>
      <c r="G3" s="2" t="s">
        <v>1327</v>
      </c>
      <c r="H3" s="2" t="s">
        <v>1328</v>
      </c>
      <c r="J3" s="11" t="s">
        <v>1329</v>
      </c>
      <c r="K3" s="11" t="s">
        <v>1330</v>
      </c>
    </row>
    <row r="4" spans="1:11" x14ac:dyDescent="0.25">
      <c r="B4" s="11" t="s">
        <v>26</v>
      </c>
      <c r="C4" s="11" t="s">
        <v>3</v>
      </c>
      <c r="D4" s="11" t="s">
        <v>1331</v>
      </c>
      <c r="F4" s="11" t="s">
        <v>1331</v>
      </c>
      <c r="G4" s="11" t="s">
        <v>1332</v>
      </c>
      <c r="H4" s="11">
        <v>14</v>
      </c>
      <c r="J4" s="11">
        <v>2021</v>
      </c>
      <c r="K4" s="12" t="s">
        <v>1333</v>
      </c>
    </row>
    <row r="5" spans="1:11" x14ac:dyDescent="0.25">
      <c r="B5" s="11" t="s">
        <v>29</v>
      </c>
      <c r="C5" s="11" t="s">
        <v>1334</v>
      </c>
      <c r="D5" s="11" t="s">
        <v>1335</v>
      </c>
      <c r="F5" s="11" t="s">
        <v>1331</v>
      </c>
      <c r="G5" s="11" t="s">
        <v>5</v>
      </c>
      <c r="H5" s="11">
        <v>1445</v>
      </c>
      <c r="J5" s="11">
        <v>2022</v>
      </c>
      <c r="K5" s="12" t="s">
        <v>1336</v>
      </c>
    </row>
    <row r="6" spans="1:11" x14ac:dyDescent="0.25">
      <c r="C6" s="11" t="s">
        <v>1337</v>
      </c>
      <c r="D6" s="11" t="s">
        <v>1338</v>
      </c>
      <c r="F6" s="11" t="s">
        <v>1331</v>
      </c>
      <c r="G6" s="11" t="s">
        <v>1339</v>
      </c>
      <c r="H6" s="11">
        <v>1446</v>
      </c>
      <c r="K6" s="12" t="s">
        <v>1288</v>
      </c>
    </row>
    <row r="7" spans="1:11" x14ac:dyDescent="0.25">
      <c r="C7" s="11" t="s">
        <v>1340</v>
      </c>
      <c r="D7" s="11" t="s">
        <v>1341</v>
      </c>
      <c r="F7" s="11" t="s">
        <v>1331</v>
      </c>
      <c r="G7" s="11" t="s">
        <v>1342</v>
      </c>
      <c r="H7" s="11">
        <v>5</v>
      </c>
      <c r="K7" s="12" t="s">
        <v>8</v>
      </c>
    </row>
    <row r="8" spans="1:11" x14ac:dyDescent="0.25">
      <c r="C8" s="11" t="s">
        <v>1343</v>
      </c>
      <c r="D8" s="11" t="s">
        <v>1344</v>
      </c>
      <c r="F8" s="11" t="s">
        <v>1331</v>
      </c>
      <c r="G8" s="11" t="s">
        <v>1345</v>
      </c>
      <c r="H8" s="11">
        <v>2088</v>
      </c>
      <c r="K8" s="12" t="s">
        <v>1346</v>
      </c>
    </row>
    <row r="9" spans="1:11" x14ac:dyDescent="0.25">
      <c r="C9" s="11" t="s">
        <v>1347</v>
      </c>
      <c r="D9" s="11" t="s">
        <v>1348</v>
      </c>
      <c r="F9" s="11" t="s">
        <v>1331</v>
      </c>
      <c r="G9" s="11" t="s">
        <v>1349</v>
      </c>
      <c r="H9" s="11">
        <v>21</v>
      </c>
      <c r="K9" s="12" t="s">
        <v>1350</v>
      </c>
    </row>
    <row r="10" spans="1:11" x14ac:dyDescent="0.25">
      <c r="C10" s="11" t="s">
        <v>1351</v>
      </c>
      <c r="D10" s="11" t="s">
        <v>1352</v>
      </c>
      <c r="F10" s="11" t="s">
        <v>1331</v>
      </c>
      <c r="G10" s="11" t="s">
        <v>1353</v>
      </c>
      <c r="H10" s="11">
        <v>1581</v>
      </c>
      <c r="K10" s="12" t="s">
        <v>1354</v>
      </c>
    </row>
    <row r="11" spans="1:11" x14ac:dyDescent="0.25">
      <c r="C11" s="11" t="s">
        <v>1355</v>
      </c>
      <c r="D11" s="11" t="s">
        <v>1356</v>
      </c>
      <c r="F11" s="11" t="s">
        <v>1331</v>
      </c>
      <c r="G11" s="11" t="s">
        <v>1357</v>
      </c>
      <c r="H11" s="11">
        <v>4</v>
      </c>
      <c r="K11" s="12" t="s">
        <v>1358</v>
      </c>
    </row>
    <row r="12" spans="1:11" x14ac:dyDescent="0.25">
      <c r="C12" s="11" t="s">
        <v>1359</v>
      </c>
      <c r="D12" s="11" t="s">
        <v>1360</v>
      </c>
      <c r="F12" s="11" t="s">
        <v>1331</v>
      </c>
      <c r="G12" s="11" t="s">
        <v>1361</v>
      </c>
      <c r="H12" s="11">
        <v>22</v>
      </c>
      <c r="K12" s="12" t="s">
        <v>1362</v>
      </c>
    </row>
    <row r="13" spans="1:11" x14ac:dyDescent="0.25">
      <c r="F13" s="11" t="s">
        <v>1331</v>
      </c>
      <c r="G13" s="11" t="s">
        <v>1363</v>
      </c>
      <c r="H13" s="11">
        <v>31</v>
      </c>
      <c r="K13" s="12" t="s">
        <v>1364</v>
      </c>
    </row>
    <row r="14" spans="1:11" x14ac:dyDescent="0.25">
      <c r="F14" s="11" t="s">
        <v>1331</v>
      </c>
      <c r="G14" s="11" t="s">
        <v>1365</v>
      </c>
      <c r="H14" s="11">
        <v>12</v>
      </c>
      <c r="K14" s="12" t="s">
        <v>1366</v>
      </c>
    </row>
    <row r="15" spans="1:11" x14ac:dyDescent="0.25">
      <c r="F15" s="11" t="s">
        <v>1331</v>
      </c>
      <c r="G15" s="11" t="s">
        <v>1367</v>
      </c>
      <c r="H15" s="11">
        <v>9</v>
      </c>
      <c r="K15" s="12" t="s">
        <v>1368</v>
      </c>
    </row>
    <row r="16" spans="1:11" x14ac:dyDescent="0.25">
      <c r="F16" s="11" t="s">
        <v>1331</v>
      </c>
      <c r="G16" s="11" t="s">
        <v>1369</v>
      </c>
      <c r="H16" s="11">
        <v>34</v>
      </c>
      <c r="K16" s="12"/>
    </row>
    <row r="17" spans="6:11" x14ac:dyDescent="0.25">
      <c r="F17" s="11" t="s">
        <v>1331</v>
      </c>
      <c r="G17" s="11" t="s">
        <v>1370</v>
      </c>
      <c r="H17" s="11">
        <v>1568</v>
      </c>
      <c r="K17" s="12"/>
    </row>
    <row r="18" spans="6:11" x14ac:dyDescent="0.25">
      <c r="F18" s="11" t="s">
        <v>1331</v>
      </c>
      <c r="G18" s="11" t="s">
        <v>1371</v>
      </c>
      <c r="H18" s="11">
        <v>1366</v>
      </c>
      <c r="K18" s="12"/>
    </row>
    <row r="19" spans="6:11" x14ac:dyDescent="0.25">
      <c r="F19" s="11" t="s">
        <v>1331</v>
      </c>
      <c r="G19" s="11" t="s">
        <v>1372</v>
      </c>
      <c r="H19" s="11">
        <v>18</v>
      </c>
      <c r="K19" s="12"/>
    </row>
    <row r="20" spans="6:11" x14ac:dyDescent="0.25">
      <c r="F20" s="11" t="s">
        <v>1331</v>
      </c>
      <c r="G20" s="11" t="s">
        <v>1373</v>
      </c>
      <c r="H20" s="11">
        <v>36</v>
      </c>
    </row>
    <row r="21" spans="6:11" ht="15.75" customHeight="1" x14ac:dyDescent="0.25">
      <c r="F21" s="11" t="s">
        <v>1331</v>
      </c>
      <c r="G21" s="11" t="s">
        <v>1374</v>
      </c>
      <c r="H21" s="11">
        <v>2087</v>
      </c>
    </row>
    <row r="22" spans="6:11" ht="15.75" customHeight="1" x14ac:dyDescent="0.25">
      <c r="F22" s="11" t="s">
        <v>1331</v>
      </c>
      <c r="G22" s="11" t="s">
        <v>1375</v>
      </c>
      <c r="H22" s="11">
        <v>26</v>
      </c>
    </row>
    <row r="23" spans="6:11" ht="15.75" customHeight="1" x14ac:dyDescent="0.25">
      <c r="F23" s="11" t="s">
        <v>1331</v>
      </c>
      <c r="G23" s="11" t="s">
        <v>1376</v>
      </c>
      <c r="H23" s="11">
        <v>1909</v>
      </c>
    </row>
    <row r="24" spans="6:11" ht="15.75" customHeight="1" x14ac:dyDescent="0.25">
      <c r="F24" s="11" t="s">
        <v>1331</v>
      </c>
      <c r="G24" s="11" t="s">
        <v>1377</v>
      </c>
      <c r="H24" s="11">
        <v>15</v>
      </c>
    </row>
    <row r="25" spans="6:11" ht="15.75" customHeight="1" x14ac:dyDescent="0.25">
      <c r="F25" s="11" t="s">
        <v>1331</v>
      </c>
      <c r="G25" s="11" t="s">
        <v>1378</v>
      </c>
      <c r="H25" s="11">
        <v>32</v>
      </c>
    </row>
    <row r="26" spans="6:11" ht="15.75" customHeight="1" x14ac:dyDescent="0.25">
      <c r="F26" s="11" t="s">
        <v>1331</v>
      </c>
      <c r="G26" s="11" t="s">
        <v>1379</v>
      </c>
      <c r="H26" s="11">
        <v>1706</v>
      </c>
    </row>
    <row r="27" spans="6:11" ht="15.75" customHeight="1" x14ac:dyDescent="0.25">
      <c r="F27" s="11" t="s">
        <v>1331</v>
      </c>
      <c r="G27" s="11" t="s">
        <v>1380</v>
      </c>
      <c r="H27" s="11">
        <v>1495</v>
      </c>
    </row>
    <row r="28" spans="6:11" ht="15.75" customHeight="1" x14ac:dyDescent="0.25">
      <c r="F28" s="11" t="s">
        <v>1331</v>
      </c>
      <c r="G28" s="11" t="s">
        <v>1381</v>
      </c>
      <c r="H28" s="11">
        <v>27</v>
      </c>
    </row>
    <row r="29" spans="6:11" ht="15.75" customHeight="1" x14ac:dyDescent="0.25">
      <c r="F29" s="11" t="s">
        <v>1331</v>
      </c>
      <c r="G29" s="11" t="s">
        <v>1382</v>
      </c>
      <c r="H29" s="11">
        <v>25</v>
      </c>
    </row>
    <row r="30" spans="6:11" ht="15.75" customHeight="1" x14ac:dyDescent="0.25">
      <c r="F30" s="11" t="s">
        <v>1331</v>
      </c>
      <c r="G30" s="11" t="s">
        <v>1383</v>
      </c>
      <c r="H30" s="11">
        <v>1663</v>
      </c>
    </row>
    <row r="31" spans="6:11" ht="15.75" customHeight="1" x14ac:dyDescent="0.25">
      <c r="F31" s="11" t="s">
        <v>1331</v>
      </c>
      <c r="G31" s="11" t="s">
        <v>1384</v>
      </c>
      <c r="H31" s="11">
        <v>17</v>
      </c>
    </row>
    <row r="32" spans="6:11" ht="15.75" customHeight="1" x14ac:dyDescent="0.25">
      <c r="F32" s="11" t="s">
        <v>1331</v>
      </c>
      <c r="G32" s="11" t="s">
        <v>1385</v>
      </c>
      <c r="H32" s="11">
        <v>1649</v>
      </c>
    </row>
    <row r="33" spans="6:8" ht="15.75" customHeight="1" x14ac:dyDescent="0.25">
      <c r="F33" s="11" t="s">
        <v>1331</v>
      </c>
      <c r="G33" s="11" t="s">
        <v>1386</v>
      </c>
      <c r="H33" s="11">
        <v>20</v>
      </c>
    </row>
    <row r="34" spans="6:8" ht="15.75" customHeight="1" x14ac:dyDescent="0.25">
      <c r="F34" s="11" t="s">
        <v>1331</v>
      </c>
      <c r="G34" s="11" t="s">
        <v>1387</v>
      </c>
      <c r="H34" s="11">
        <v>11</v>
      </c>
    </row>
    <row r="35" spans="6:8" ht="15.75" customHeight="1" x14ac:dyDescent="0.25">
      <c r="F35" s="11" t="s">
        <v>1331</v>
      </c>
      <c r="G35" s="11" t="s">
        <v>1388</v>
      </c>
      <c r="H35" s="11">
        <v>8</v>
      </c>
    </row>
    <row r="36" spans="6:8" ht="15.75" customHeight="1" x14ac:dyDescent="0.25">
      <c r="F36" s="11" t="s">
        <v>1331</v>
      </c>
      <c r="G36" s="11" t="s">
        <v>1389</v>
      </c>
      <c r="H36" s="11">
        <v>23</v>
      </c>
    </row>
    <row r="37" spans="6:8" ht="15.75" customHeight="1" x14ac:dyDescent="0.25">
      <c r="F37" s="11" t="s">
        <v>1331</v>
      </c>
      <c r="G37" s="11" t="s">
        <v>1390</v>
      </c>
      <c r="H37" s="11">
        <v>1447</v>
      </c>
    </row>
    <row r="38" spans="6:8" ht="15.75" customHeight="1" x14ac:dyDescent="0.25">
      <c r="F38" s="11" t="s">
        <v>1331</v>
      </c>
      <c r="G38" s="11" t="s">
        <v>1391</v>
      </c>
      <c r="H38" s="11">
        <v>1925</v>
      </c>
    </row>
    <row r="39" spans="6:8" ht="15.75" customHeight="1" x14ac:dyDescent="0.25">
      <c r="F39" s="11" t="s">
        <v>1331</v>
      </c>
      <c r="G39" s="11" t="s">
        <v>1392</v>
      </c>
      <c r="H39" s="11">
        <v>13</v>
      </c>
    </row>
    <row r="40" spans="6:8" ht="15.75" customHeight="1" x14ac:dyDescent="0.25">
      <c r="F40" s="11" t="s">
        <v>1335</v>
      </c>
      <c r="G40" s="11" t="s">
        <v>1393</v>
      </c>
      <c r="H40" s="11">
        <v>38</v>
      </c>
    </row>
    <row r="41" spans="6:8" ht="15.75" customHeight="1" x14ac:dyDescent="0.25">
      <c r="F41" s="11" t="s">
        <v>1335</v>
      </c>
      <c r="G41" s="11" t="s">
        <v>1394</v>
      </c>
      <c r="H41" s="11">
        <v>40</v>
      </c>
    </row>
    <row r="42" spans="6:8" ht="15.75" customHeight="1" x14ac:dyDescent="0.25">
      <c r="F42" s="11" t="s">
        <v>1335</v>
      </c>
      <c r="G42" s="11" t="s">
        <v>1395</v>
      </c>
      <c r="H42" s="11">
        <v>39</v>
      </c>
    </row>
    <row r="43" spans="6:8" ht="15.75" customHeight="1" x14ac:dyDescent="0.25">
      <c r="F43" s="11" t="s">
        <v>1335</v>
      </c>
      <c r="G43" s="11" t="s">
        <v>1396</v>
      </c>
      <c r="H43" s="11">
        <v>47</v>
      </c>
    </row>
    <row r="44" spans="6:8" ht="15.75" customHeight="1" x14ac:dyDescent="0.25">
      <c r="F44" s="11" t="s">
        <v>1335</v>
      </c>
      <c r="G44" s="11" t="s">
        <v>1397</v>
      </c>
      <c r="H44" s="11">
        <v>2060</v>
      </c>
    </row>
    <row r="45" spans="6:8" ht="15.75" customHeight="1" x14ac:dyDescent="0.25">
      <c r="F45" s="11" t="s">
        <v>1335</v>
      </c>
      <c r="G45" s="11" t="s">
        <v>1398</v>
      </c>
      <c r="H45" s="11">
        <v>43</v>
      </c>
    </row>
    <row r="46" spans="6:8" ht="15.75" customHeight="1" x14ac:dyDescent="0.25">
      <c r="F46" s="11" t="s">
        <v>1335</v>
      </c>
      <c r="G46" s="11" t="s">
        <v>1399</v>
      </c>
      <c r="H46" s="11">
        <v>842</v>
      </c>
    </row>
    <row r="47" spans="6:8" ht="15.75" customHeight="1" x14ac:dyDescent="0.25">
      <c r="F47" s="11" t="s">
        <v>1335</v>
      </c>
      <c r="G47" s="11" t="s">
        <v>1400</v>
      </c>
      <c r="H47" s="11">
        <v>37</v>
      </c>
    </row>
    <row r="48" spans="6:8" ht="15.75" customHeight="1" x14ac:dyDescent="0.25">
      <c r="F48" s="11" t="s">
        <v>1335</v>
      </c>
      <c r="G48" s="11" t="s">
        <v>1401</v>
      </c>
      <c r="H48" s="11">
        <v>41</v>
      </c>
    </row>
    <row r="49" spans="6:8" ht="15.75" customHeight="1" x14ac:dyDescent="0.25">
      <c r="F49" s="11" t="s">
        <v>1335</v>
      </c>
      <c r="G49" s="11" t="s">
        <v>1402</v>
      </c>
      <c r="H49" s="11">
        <v>2077</v>
      </c>
    </row>
    <row r="50" spans="6:8" ht="15.75" customHeight="1" x14ac:dyDescent="0.25">
      <c r="F50" s="11" t="s">
        <v>1335</v>
      </c>
      <c r="G50" s="11" t="s">
        <v>1403</v>
      </c>
      <c r="H50" s="11">
        <v>48</v>
      </c>
    </row>
    <row r="51" spans="6:8" ht="15.75" customHeight="1" x14ac:dyDescent="0.25">
      <c r="F51" s="11" t="s">
        <v>1335</v>
      </c>
      <c r="G51" s="11" t="s">
        <v>1404</v>
      </c>
      <c r="H51" s="11">
        <v>42</v>
      </c>
    </row>
    <row r="52" spans="6:8" ht="15.75" customHeight="1" x14ac:dyDescent="0.25">
      <c r="F52" s="11" t="s">
        <v>1335</v>
      </c>
      <c r="G52" s="11" t="s">
        <v>1405</v>
      </c>
      <c r="H52" s="11">
        <v>46</v>
      </c>
    </row>
    <row r="53" spans="6:8" ht="15.75" customHeight="1" x14ac:dyDescent="0.25">
      <c r="F53" s="11" t="s">
        <v>1335</v>
      </c>
      <c r="G53" s="11" t="s">
        <v>1406</v>
      </c>
      <c r="H53" s="11">
        <v>44</v>
      </c>
    </row>
    <row r="54" spans="6:8" ht="15.75" customHeight="1" x14ac:dyDescent="0.25">
      <c r="F54" s="11" t="s">
        <v>1335</v>
      </c>
      <c r="G54" s="11" t="s">
        <v>1407</v>
      </c>
      <c r="H54" s="11">
        <v>45</v>
      </c>
    </row>
    <row r="55" spans="6:8" ht="15.75" customHeight="1" x14ac:dyDescent="0.25">
      <c r="F55" s="11" t="s">
        <v>1338</v>
      </c>
      <c r="G55" s="11" t="s">
        <v>1408</v>
      </c>
      <c r="H55" s="11">
        <v>1681</v>
      </c>
    </row>
    <row r="56" spans="6:8" ht="15.75" customHeight="1" x14ac:dyDescent="0.25">
      <c r="F56" s="11" t="s">
        <v>1338</v>
      </c>
      <c r="G56" s="11" t="s">
        <v>1409</v>
      </c>
      <c r="H56" s="11">
        <v>68</v>
      </c>
    </row>
    <row r="57" spans="6:8" ht="15.75" customHeight="1" x14ac:dyDescent="0.25">
      <c r="F57" s="11" t="s">
        <v>1338</v>
      </c>
      <c r="G57" s="11" t="s">
        <v>1410</v>
      </c>
      <c r="H57" s="11">
        <v>1679</v>
      </c>
    </row>
    <row r="58" spans="6:8" ht="15.75" customHeight="1" x14ac:dyDescent="0.25">
      <c r="F58" s="11" t="s">
        <v>1338</v>
      </c>
      <c r="G58" s="11" t="s">
        <v>1411</v>
      </c>
      <c r="H58" s="11">
        <v>70</v>
      </c>
    </row>
    <row r="59" spans="6:8" ht="15.75" customHeight="1" x14ac:dyDescent="0.25">
      <c r="F59" s="11" t="s">
        <v>1338</v>
      </c>
      <c r="G59" s="11" t="s">
        <v>1412</v>
      </c>
      <c r="H59" s="11">
        <v>1701</v>
      </c>
    </row>
    <row r="60" spans="6:8" ht="15.75" customHeight="1" x14ac:dyDescent="0.25">
      <c r="F60" s="11" t="s">
        <v>1338</v>
      </c>
      <c r="G60" s="11" t="s">
        <v>1413</v>
      </c>
      <c r="H60" s="11">
        <v>71</v>
      </c>
    </row>
    <row r="61" spans="6:8" ht="15.75" customHeight="1" x14ac:dyDescent="0.25">
      <c r="F61" s="11" t="s">
        <v>1338</v>
      </c>
      <c r="G61" s="11" t="s">
        <v>1414</v>
      </c>
      <c r="H61" s="11">
        <v>57</v>
      </c>
    </row>
    <row r="62" spans="6:8" ht="15.75" customHeight="1" x14ac:dyDescent="0.25">
      <c r="F62" s="11" t="s">
        <v>1338</v>
      </c>
      <c r="G62" s="11" t="s">
        <v>1415</v>
      </c>
      <c r="H62" s="11">
        <v>1672</v>
      </c>
    </row>
    <row r="63" spans="6:8" ht="15.75" customHeight="1" x14ac:dyDescent="0.25">
      <c r="F63" s="11" t="s">
        <v>1338</v>
      </c>
      <c r="G63" s="11" t="s">
        <v>1416</v>
      </c>
      <c r="H63" s="11">
        <v>2048</v>
      </c>
    </row>
    <row r="64" spans="6:8" ht="15.75" customHeight="1" x14ac:dyDescent="0.25">
      <c r="F64" s="11" t="s">
        <v>1338</v>
      </c>
      <c r="G64" s="11" t="s">
        <v>1417</v>
      </c>
      <c r="H64" s="11">
        <v>55</v>
      </c>
    </row>
    <row r="65" spans="6:8" ht="15.75" customHeight="1" x14ac:dyDescent="0.25">
      <c r="F65" s="11" t="s">
        <v>1338</v>
      </c>
      <c r="G65" s="11" t="s">
        <v>1418</v>
      </c>
      <c r="H65" s="11">
        <v>564</v>
      </c>
    </row>
    <row r="66" spans="6:8" ht="15.75" customHeight="1" x14ac:dyDescent="0.25">
      <c r="F66" s="11" t="s">
        <v>1338</v>
      </c>
      <c r="G66" s="11" t="s">
        <v>1419</v>
      </c>
      <c r="H66" s="11">
        <v>56</v>
      </c>
    </row>
    <row r="67" spans="6:8" ht="15.75" customHeight="1" x14ac:dyDescent="0.25">
      <c r="F67" s="11" t="s">
        <v>1338</v>
      </c>
      <c r="G67" s="11" t="s">
        <v>1420</v>
      </c>
      <c r="H67" s="11">
        <v>51</v>
      </c>
    </row>
    <row r="68" spans="6:8" ht="15.75" customHeight="1" x14ac:dyDescent="0.25">
      <c r="F68" s="11" t="s">
        <v>1338</v>
      </c>
      <c r="G68" s="11" t="s">
        <v>1421</v>
      </c>
      <c r="H68" s="11">
        <v>1675</v>
      </c>
    </row>
    <row r="69" spans="6:8" ht="15.75" customHeight="1" x14ac:dyDescent="0.25">
      <c r="F69" s="11" t="s">
        <v>1338</v>
      </c>
      <c r="G69" s="11" t="s">
        <v>1422</v>
      </c>
      <c r="H69" s="11">
        <v>52</v>
      </c>
    </row>
    <row r="70" spans="6:8" ht="15.75" customHeight="1" x14ac:dyDescent="0.25">
      <c r="F70" s="11" t="s">
        <v>1338</v>
      </c>
      <c r="G70" s="11" t="s">
        <v>1423</v>
      </c>
      <c r="H70" s="11">
        <v>73</v>
      </c>
    </row>
    <row r="71" spans="6:8" ht="15.75" customHeight="1" x14ac:dyDescent="0.25">
      <c r="F71" s="11" t="s">
        <v>1338</v>
      </c>
      <c r="G71" s="11" t="s">
        <v>1424</v>
      </c>
      <c r="H71" s="11">
        <v>1676</v>
      </c>
    </row>
    <row r="72" spans="6:8" ht="15.75" customHeight="1" x14ac:dyDescent="0.25">
      <c r="F72" s="11" t="s">
        <v>1338</v>
      </c>
      <c r="G72" s="11" t="s">
        <v>1425</v>
      </c>
      <c r="H72" s="11">
        <v>64</v>
      </c>
    </row>
    <row r="73" spans="6:8" ht="15.75" customHeight="1" x14ac:dyDescent="0.25">
      <c r="F73" s="11" t="s">
        <v>1338</v>
      </c>
      <c r="G73" s="11" t="s">
        <v>1426</v>
      </c>
      <c r="H73" s="11">
        <v>76</v>
      </c>
    </row>
    <row r="74" spans="6:8" ht="15.75" customHeight="1" x14ac:dyDescent="0.25">
      <c r="F74" s="11" t="s">
        <v>1338</v>
      </c>
      <c r="G74" s="11" t="s">
        <v>1427</v>
      </c>
      <c r="H74" s="11">
        <v>50</v>
      </c>
    </row>
    <row r="75" spans="6:8" ht="15.75" customHeight="1" x14ac:dyDescent="0.25">
      <c r="F75" s="11" t="s">
        <v>1338</v>
      </c>
      <c r="G75" s="11" t="s">
        <v>1428</v>
      </c>
      <c r="H75" s="11">
        <v>54</v>
      </c>
    </row>
    <row r="76" spans="6:8" ht="15.75" customHeight="1" x14ac:dyDescent="0.25">
      <c r="F76" s="11" t="s">
        <v>1338</v>
      </c>
      <c r="G76" s="11" t="s">
        <v>1429</v>
      </c>
      <c r="H76" s="11">
        <v>75</v>
      </c>
    </row>
    <row r="77" spans="6:8" ht="15.75" customHeight="1" x14ac:dyDescent="0.25">
      <c r="F77" s="11" t="s">
        <v>1338</v>
      </c>
      <c r="G77" s="11" t="s">
        <v>1430</v>
      </c>
      <c r="H77" s="11">
        <v>58</v>
      </c>
    </row>
    <row r="78" spans="6:8" ht="15.75" customHeight="1" x14ac:dyDescent="0.25">
      <c r="F78" s="11" t="s">
        <v>1338</v>
      </c>
      <c r="G78" s="11" t="s">
        <v>1431</v>
      </c>
      <c r="H78" s="11">
        <v>1652</v>
      </c>
    </row>
    <row r="79" spans="6:8" ht="15.75" customHeight="1" x14ac:dyDescent="0.25">
      <c r="F79" s="11" t="s">
        <v>1338</v>
      </c>
      <c r="G79" s="11" t="s">
        <v>1432</v>
      </c>
      <c r="H79" s="11">
        <v>1737</v>
      </c>
    </row>
    <row r="80" spans="6:8" ht="15.75" customHeight="1" x14ac:dyDescent="0.25">
      <c r="F80" s="11" t="s">
        <v>1338</v>
      </c>
      <c r="G80" s="11" t="s">
        <v>1433</v>
      </c>
      <c r="H80" s="11">
        <v>60</v>
      </c>
    </row>
    <row r="81" spans="6:8" ht="15.75" customHeight="1" x14ac:dyDescent="0.25">
      <c r="F81" s="11" t="s">
        <v>1338</v>
      </c>
      <c r="G81" s="11" t="s">
        <v>1434</v>
      </c>
      <c r="H81" s="11">
        <v>65</v>
      </c>
    </row>
    <row r="82" spans="6:8" ht="15.75" customHeight="1" x14ac:dyDescent="0.25">
      <c r="F82" s="11" t="s">
        <v>1338</v>
      </c>
      <c r="G82" s="11" t="s">
        <v>1435</v>
      </c>
      <c r="H82" s="11">
        <v>1700</v>
      </c>
    </row>
    <row r="83" spans="6:8" ht="15.75" customHeight="1" x14ac:dyDescent="0.25">
      <c r="F83" s="11" t="s">
        <v>1338</v>
      </c>
      <c r="G83" s="11" t="s">
        <v>1436</v>
      </c>
      <c r="H83" s="11">
        <v>53</v>
      </c>
    </row>
    <row r="84" spans="6:8" ht="15.75" customHeight="1" x14ac:dyDescent="0.25">
      <c r="F84" s="11" t="s">
        <v>1338</v>
      </c>
      <c r="G84" s="11" t="s">
        <v>1437</v>
      </c>
      <c r="H84" s="11">
        <v>1682</v>
      </c>
    </row>
    <row r="85" spans="6:8" ht="15.75" customHeight="1" x14ac:dyDescent="0.25">
      <c r="F85" s="11" t="s">
        <v>1338</v>
      </c>
      <c r="G85" s="11" t="s">
        <v>1438</v>
      </c>
      <c r="H85" s="11">
        <v>61</v>
      </c>
    </row>
    <row r="86" spans="6:8" ht="15.75" customHeight="1" x14ac:dyDescent="0.25">
      <c r="F86" s="11" t="s">
        <v>1338</v>
      </c>
      <c r="G86" s="11" t="s">
        <v>1439</v>
      </c>
      <c r="H86" s="11">
        <v>63</v>
      </c>
    </row>
    <row r="87" spans="6:8" ht="15.75" customHeight="1" x14ac:dyDescent="0.25">
      <c r="F87" s="11" t="s">
        <v>1341</v>
      </c>
      <c r="G87" s="11" t="s">
        <v>1440</v>
      </c>
      <c r="H87" s="11">
        <v>92</v>
      </c>
    </row>
    <row r="88" spans="6:8" ht="15.75" customHeight="1" x14ac:dyDescent="0.25">
      <c r="F88" s="11" t="s">
        <v>1341</v>
      </c>
      <c r="G88" s="11" t="s">
        <v>1441</v>
      </c>
      <c r="H88" s="11">
        <v>82</v>
      </c>
    </row>
    <row r="89" spans="6:8" ht="15.75" customHeight="1" x14ac:dyDescent="0.25">
      <c r="F89" s="11" t="s">
        <v>1341</v>
      </c>
      <c r="G89" s="11" t="s">
        <v>1442</v>
      </c>
      <c r="H89" s="11">
        <v>77</v>
      </c>
    </row>
    <row r="90" spans="6:8" ht="15.75" customHeight="1" x14ac:dyDescent="0.25">
      <c r="F90" s="11" t="s">
        <v>1341</v>
      </c>
      <c r="G90" s="11" t="s">
        <v>330</v>
      </c>
      <c r="H90" s="11">
        <v>78</v>
      </c>
    </row>
    <row r="91" spans="6:8" ht="15.75" customHeight="1" x14ac:dyDescent="0.25">
      <c r="F91" s="11" t="s">
        <v>1341</v>
      </c>
      <c r="G91" s="11" t="s">
        <v>1443</v>
      </c>
      <c r="H91" s="11">
        <v>1666</v>
      </c>
    </row>
    <row r="92" spans="6:8" ht="15.75" customHeight="1" x14ac:dyDescent="0.25">
      <c r="F92" s="11" t="s">
        <v>1341</v>
      </c>
      <c r="G92" s="11" t="s">
        <v>1444</v>
      </c>
      <c r="H92" s="11">
        <v>84</v>
      </c>
    </row>
    <row r="93" spans="6:8" ht="15.75" customHeight="1" x14ac:dyDescent="0.25">
      <c r="F93" s="11" t="s">
        <v>1341</v>
      </c>
      <c r="G93" s="11" t="s">
        <v>1445</v>
      </c>
      <c r="H93" s="11">
        <v>88</v>
      </c>
    </row>
    <row r="94" spans="6:8" ht="15.75" customHeight="1" x14ac:dyDescent="0.25">
      <c r="F94" s="11" t="s">
        <v>1341</v>
      </c>
      <c r="G94" s="11" t="s">
        <v>1446</v>
      </c>
      <c r="H94" s="11">
        <v>2084</v>
      </c>
    </row>
    <row r="95" spans="6:8" ht="15.75" customHeight="1" x14ac:dyDescent="0.25">
      <c r="F95" s="11" t="s">
        <v>1341</v>
      </c>
      <c r="G95" s="11" t="s">
        <v>1447</v>
      </c>
      <c r="H95" s="11">
        <v>2086</v>
      </c>
    </row>
    <row r="96" spans="6:8" ht="15.75" customHeight="1" x14ac:dyDescent="0.25">
      <c r="F96" s="11" t="s">
        <v>1341</v>
      </c>
      <c r="G96" s="11" t="s">
        <v>1448</v>
      </c>
      <c r="H96" s="11">
        <v>1656</v>
      </c>
    </row>
    <row r="97" spans="6:8" ht="15.75" customHeight="1" x14ac:dyDescent="0.25">
      <c r="F97" s="11" t="s">
        <v>1341</v>
      </c>
      <c r="G97" s="11" t="s">
        <v>1449</v>
      </c>
      <c r="H97" s="11">
        <v>586</v>
      </c>
    </row>
    <row r="98" spans="6:8" ht="15.75" customHeight="1" x14ac:dyDescent="0.25">
      <c r="F98" s="11" t="s">
        <v>1341</v>
      </c>
      <c r="G98" s="11" t="s">
        <v>1450</v>
      </c>
      <c r="H98" s="11">
        <v>2085</v>
      </c>
    </row>
    <row r="99" spans="6:8" ht="15.75" customHeight="1" x14ac:dyDescent="0.25">
      <c r="F99" s="11" t="s">
        <v>1341</v>
      </c>
      <c r="G99" s="11" t="s">
        <v>1451</v>
      </c>
      <c r="H99" s="11">
        <v>86</v>
      </c>
    </row>
    <row r="100" spans="6:8" ht="15.75" customHeight="1" x14ac:dyDescent="0.25">
      <c r="F100" s="11" t="s">
        <v>1341</v>
      </c>
      <c r="G100" s="11" t="s">
        <v>1452</v>
      </c>
      <c r="H100" s="11">
        <v>79</v>
      </c>
    </row>
    <row r="101" spans="6:8" ht="15.75" customHeight="1" x14ac:dyDescent="0.25">
      <c r="F101" s="11" t="s">
        <v>1341</v>
      </c>
      <c r="G101" s="11" t="s">
        <v>1453</v>
      </c>
      <c r="H101" s="11">
        <v>87</v>
      </c>
    </row>
    <row r="102" spans="6:8" ht="15.75" customHeight="1" x14ac:dyDescent="0.25">
      <c r="F102" s="11" t="s">
        <v>1341</v>
      </c>
      <c r="G102" s="11" t="s">
        <v>1454</v>
      </c>
      <c r="H102" s="11">
        <v>80</v>
      </c>
    </row>
    <row r="103" spans="6:8" ht="15.75" customHeight="1" x14ac:dyDescent="0.25">
      <c r="F103" s="11" t="s">
        <v>1341</v>
      </c>
      <c r="G103" s="11" t="s">
        <v>1455</v>
      </c>
      <c r="H103" s="11">
        <v>93</v>
      </c>
    </row>
    <row r="104" spans="6:8" ht="15.75" customHeight="1" x14ac:dyDescent="0.25">
      <c r="F104" s="11" t="s">
        <v>1341</v>
      </c>
      <c r="G104" s="11" t="s">
        <v>1456</v>
      </c>
      <c r="H104" s="11">
        <v>91</v>
      </c>
    </row>
    <row r="105" spans="6:8" ht="15.75" customHeight="1" x14ac:dyDescent="0.25">
      <c r="F105" s="11" t="s">
        <v>1341</v>
      </c>
      <c r="G105" s="11" t="s">
        <v>1457</v>
      </c>
      <c r="H105" s="11">
        <v>90</v>
      </c>
    </row>
    <row r="106" spans="6:8" ht="15.75" customHeight="1" x14ac:dyDescent="0.25">
      <c r="F106" s="11" t="s">
        <v>1341</v>
      </c>
      <c r="G106" s="11" t="s">
        <v>1458</v>
      </c>
      <c r="H106" s="11">
        <v>83</v>
      </c>
    </row>
    <row r="107" spans="6:8" ht="15.75" customHeight="1" x14ac:dyDescent="0.25">
      <c r="F107" s="11" t="s">
        <v>1341</v>
      </c>
      <c r="G107" s="11" t="s">
        <v>1459</v>
      </c>
      <c r="H107" s="11">
        <v>81</v>
      </c>
    </row>
    <row r="108" spans="6:8" ht="15.75" customHeight="1" x14ac:dyDescent="0.25">
      <c r="F108" s="11" t="s">
        <v>1341</v>
      </c>
      <c r="G108" s="11" t="s">
        <v>1460</v>
      </c>
      <c r="H108" s="11">
        <v>85</v>
      </c>
    </row>
    <row r="109" spans="6:8" ht="15.75" customHeight="1" x14ac:dyDescent="0.25">
      <c r="F109" s="11" t="s">
        <v>1344</v>
      </c>
      <c r="G109" s="11" t="s">
        <v>1461</v>
      </c>
      <c r="H109" s="11">
        <v>97</v>
      </c>
    </row>
    <row r="110" spans="6:8" ht="15.75" customHeight="1" x14ac:dyDescent="0.25">
      <c r="F110" s="11" t="s">
        <v>1344</v>
      </c>
      <c r="G110" s="11" t="s">
        <v>1462</v>
      </c>
      <c r="H110" s="11">
        <v>98</v>
      </c>
    </row>
    <row r="111" spans="6:8" ht="15.75" customHeight="1" x14ac:dyDescent="0.25">
      <c r="F111" s="11" t="s">
        <v>1344</v>
      </c>
      <c r="G111" s="11" t="s">
        <v>1463</v>
      </c>
      <c r="H111" s="11">
        <v>107</v>
      </c>
    </row>
    <row r="112" spans="6:8" ht="15.75" customHeight="1" x14ac:dyDescent="0.25">
      <c r="F112" s="11" t="s">
        <v>1344</v>
      </c>
      <c r="G112" s="11" t="s">
        <v>1464</v>
      </c>
      <c r="H112" s="11">
        <v>99</v>
      </c>
    </row>
    <row r="113" spans="6:8" ht="15.75" customHeight="1" x14ac:dyDescent="0.25">
      <c r="F113" s="11" t="s">
        <v>1344</v>
      </c>
      <c r="G113" s="11" t="s">
        <v>1465</v>
      </c>
      <c r="H113" s="11">
        <v>105</v>
      </c>
    </row>
    <row r="114" spans="6:8" ht="15.75" customHeight="1" x14ac:dyDescent="0.25">
      <c r="F114" s="11" t="s">
        <v>1344</v>
      </c>
      <c r="G114" s="11" t="s">
        <v>1466</v>
      </c>
      <c r="H114" s="11">
        <v>2289</v>
      </c>
    </row>
    <row r="115" spans="6:8" ht="15.75" customHeight="1" x14ac:dyDescent="0.25">
      <c r="F115" s="11" t="s">
        <v>1344</v>
      </c>
      <c r="G115" s="11" t="s">
        <v>1467</v>
      </c>
      <c r="H115" s="11">
        <v>102</v>
      </c>
    </row>
    <row r="116" spans="6:8" ht="15.75" customHeight="1" x14ac:dyDescent="0.25">
      <c r="F116" s="11" t="s">
        <v>1344</v>
      </c>
      <c r="G116" s="11" t="s">
        <v>1468</v>
      </c>
      <c r="H116" s="11">
        <v>1999</v>
      </c>
    </row>
    <row r="117" spans="6:8" ht="15.75" customHeight="1" x14ac:dyDescent="0.25">
      <c r="F117" s="11" t="s">
        <v>1344</v>
      </c>
      <c r="G117" s="11" t="s">
        <v>1469</v>
      </c>
      <c r="H117" s="11">
        <v>104</v>
      </c>
    </row>
    <row r="118" spans="6:8" ht="15.75" customHeight="1" x14ac:dyDescent="0.25">
      <c r="F118" s="11" t="s">
        <v>1344</v>
      </c>
      <c r="G118" s="11" t="s">
        <v>1470</v>
      </c>
      <c r="H118" s="11">
        <v>96</v>
      </c>
    </row>
    <row r="119" spans="6:8" ht="15.75" customHeight="1" x14ac:dyDescent="0.25">
      <c r="F119" s="11" t="s">
        <v>1344</v>
      </c>
      <c r="G119" s="11" t="s">
        <v>1471</v>
      </c>
      <c r="H119" s="11">
        <v>106</v>
      </c>
    </row>
    <row r="120" spans="6:8" ht="15.75" customHeight="1" x14ac:dyDescent="0.25">
      <c r="F120" s="11" t="s">
        <v>1344</v>
      </c>
      <c r="G120" s="11" t="s">
        <v>1472</v>
      </c>
      <c r="H120" s="11">
        <v>94</v>
      </c>
    </row>
    <row r="121" spans="6:8" ht="15.75" customHeight="1" x14ac:dyDescent="0.25">
      <c r="F121" s="11" t="s">
        <v>1344</v>
      </c>
      <c r="G121" s="11" t="s">
        <v>1473</v>
      </c>
      <c r="H121" s="11">
        <v>100</v>
      </c>
    </row>
    <row r="122" spans="6:8" ht="15.75" customHeight="1" x14ac:dyDescent="0.25">
      <c r="F122" s="11" t="s">
        <v>1344</v>
      </c>
      <c r="G122" s="11" t="s">
        <v>1474</v>
      </c>
      <c r="H122" s="11">
        <v>95</v>
      </c>
    </row>
    <row r="123" spans="6:8" ht="15.75" customHeight="1" x14ac:dyDescent="0.25">
      <c r="F123" s="11" t="s">
        <v>1344</v>
      </c>
      <c r="G123" s="11" t="s">
        <v>1475</v>
      </c>
      <c r="H123" s="11">
        <v>1654</v>
      </c>
    </row>
    <row r="124" spans="6:8" ht="15.75" customHeight="1" x14ac:dyDescent="0.25">
      <c r="F124" s="11" t="s">
        <v>1344</v>
      </c>
      <c r="G124" s="11" t="s">
        <v>1476</v>
      </c>
      <c r="H124" s="11">
        <v>103</v>
      </c>
    </row>
    <row r="125" spans="6:8" ht="15.75" customHeight="1" x14ac:dyDescent="0.25">
      <c r="F125" s="11" t="s">
        <v>1348</v>
      </c>
      <c r="G125" s="11" t="s">
        <v>1477</v>
      </c>
      <c r="H125" s="11">
        <v>119</v>
      </c>
    </row>
    <row r="126" spans="6:8" ht="15.75" customHeight="1" x14ac:dyDescent="0.25">
      <c r="F126" s="11" t="s">
        <v>1348</v>
      </c>
      <c r="G126" s="11" t="s">
        <v>1478</v>
      </c>
      <c r="H126" s="11">
        <v>2010</v>
      </c>
    </row>
    <row r="127" spans="6:8" ht="15.75" customHeight="1" x14ac:dyDescent="0.25">
      <c r="F127" s="11" t="s">
        <v>1348</v>
      </c>
      <c r="G127" s="11" t="s">
        <v>1479</v>
      </c>
      <c r="H127" s="11">
        <v>120</v>
      </c>
    </row>
    <row r="128" spans="6:8" ht="15.75" customHeight="1" x14ac:dyDescent="0.25">
      <c r="F128" s="11" t="s">
        <v>1348</v>
      </c>
      <c r="G128" s="11" t="s">
        <v>1480</v>
      </c>
      <c r="H128" s="11">
        <v>122</v>
      </c>
    </row>
    <row r="129" spans="6:8" ht="15.75" customHeight="1" x14ac:dyDescent="0.25">
      <c r="F129" s="11" t="s">
        <v>1348</v>
      </c>
      <c r="G129" s="11" t="s">
        <v>1481</v>
      </c>
      <c r="H129" s="11">
        <v>117</v>
      </c>
    </row>
    <row r="130" spans="6:8" ht="15.75" customHeight="1" x14ac:dyDescent="0.25">
      <c r="F130" s="11" t="s">
        <v>1348</v>
      </c>
      <c r="G130" s="11" t="s">
        <v>1482</v>
      </c>
      <c r="H130" s="11">
        <v>2009</v>
      </c>
    </row>
    <row r="131" spans="6:8" ht="15.75" customHeight="1" x14ac:dyDescent="0.25">
      <c r="F131" s="11" t="s">
        <v>1348</v>
      </c>
      <c r="G131" s="11" t="s">
        <v>1483</v>
      </c>
      <c r="H131" s="11">
        <v>121</v>
      </c>
    </row>
    <row r="132" spans="6:8" ht="15.75" customHeight="1" x14ac:dyDescent="0.25">
      <c r="F132" s="11" t="s">
        <v>1348</v>
      </c>
      <c r="G132" s="11" t="s">
        <v>1484</v>
      </c>
      <c r="H132" s="11">
        <v>109</v>
      </c>
    </row>
    <row r="133" spans="6:8" ht="15.75" customHeight="1" x14ac:dyDescent="0.25">
      <c r="F133" s="11" t="s">
        <v>1348</v>
      </c>
      <c r="G133" s="11" t="s">
        <v>1485</v>
      </c>
      <c r="H133" s="11">
        <v>110</v>
      </c>
    </row>
    <row r="134" spans="6:8" ht="15.75" customHeight="1" x14ac:dyDescent="0.25">
      <c r="F134" s="11" t="s">
        <v>1348</v>
      </c>
      <c r="G134" s="11" t="s">
        <v>1486</v>
      </c>
      <c r="H134" s="11">
        <v>113</v>
      </c>
    </row>
    <row r="135" spans="6:8" ht="15.75" customHeight="1" x14ac:dyDescent="0.25">
      <c r="F135" s="11" t="s">
        <v>1348</v>
      </c>
      <c r="G135" s="11" t="s">
        <v>1487</v>
      </c>
      <c r="H135" s="11">
        <v>115</v>
      </c>
    </row>
    <row r="136" spans="6:8" ht="15.75" customHeight="1" x14ac:dyDescent="0.25">
      <c r="F136" s="11" t="s">
        <v>1348</v>
      </c>
      <c r="G136" s="11" t="s">
        <v>1488</v>
      </c>
      <c r="H136" s="11">
        <v>2012</v>
      </c>
    </row>
    <row r="137" spans="6:8" ht="15.75" customHeight="1" x14ac:dyDescent="0.25">
      <c r="F137" s="11" t="s">
        <v>1348</v>
      </c>
      <c r="G137" s="11" t="s">
        <v>1489</v>
      </c>
      <c r="H137" s="11">
        <v>114</v>
      </c>
    </row>
    <row r="138" spans="6:8" ht="15.75" customHeight="1" x14ac:dyDescent="0.25">
      <c r="F138" s="11" t="s">
        <v>1348</v>
      </c>
      <c r="G138" s="11" t="s">
        <v>1490</v>
      </c>
      <c r="H138" s="11">
        <v>111</v>
      </c>
    </row>
    <row r="139" spans="6:8" ht="15.75" customHeight="1" x14ac:dyDescent="0.25">
      <c r="F139" s="11" t="s">
        <v>1348</v>
      </c>
      <c r="G139" s="11" t="s">
        <v>1491</v>
      </c>
      <c r="H139" s="11">
        <v>2011</v>
      </c>
    </row>
    <row r="140" spans="6:8" ht="15.75" customHeight="1" x14ac:dyDescent="0.25">
      <c r="F140" s="11" t="s">
        <v>1348</v>
      </c>
      <c r="G140" s="11" t="s">
        <v>1492</v>
      </c>
      <c r="H140" s="11">
        <v>108</v>
      </c>
    </row>
    <row r="141" spans="6:8" ht="15.75" customHeight="1" x14ac:dyDescent="0.25">
      <c r="F141" s="11" t="s">
        <v>1348</v>
      </c>
      <c r="G141" s="11" t="s">
        <v>1493</v>
      </c>
      <c r="H141" s="11">
        <v>116</v>
      </c>
    </row>
    <row r="142" spans="6:8" ht="15.75" customHeight="1" x14ac:dyDescent="0.25">
      <c r="F142" s="11" t="s">
        <v>1348</v>
      </c>
      <c r="G142" s="11" t="s">
        <v>1494</v>
      </c>
      <c r="H142" s="11">
        <v>112</v>
      </c>
    </row>
    <row r="143" spans="6:8" ht="15.75" customHeight="1" x14ac:dyDescent="0.25">
      <c r="F143" s="11" t="s">
        <v>1352</v>
      </c>
      <c r="G143" s="11" t="s">
        <v>1495</v>
      </c>
      <c r="H143" s="11">
        <v>127</v>
      </c>
    </row>
    <row r="144" spans="6:8" ht="15.75" customHeight="1" x14ac:dyDescent="0.25">
      <c r="F144" s="11" t="s">
        <v>1352</v>
      </c>
      <c r="G144" s="11" t="s">
        <v>1496</v>
      </c>
      <c r="H144" s="11">
        <v>333</v>
      </c>
    </row>
    <row r="145" spans="6:8" ht="15.75" customHeight="1" x14ac:dyDescent="0.25">
      <c r="F145" s="11" t="s">
        <v>1352</v>
      </c>
      <c r="G145" s="11" t="s">
        <v>1497</v>
      </c>
      <c r="H145" s="11">
        <v>133</v>
      </c>
    </row>
    <row r="146" spans="6:8" ht="15.75" customHeight="1" x14ac:dyDescent="0.25">
      <c r="F146" s="11" t="s">
        <v>1352</v>
      </c>
      <c r="G146" s="11" t="s">
        <v>1498</v>
      </c>
      <c r="H146" s="11">
        <v>132</v>
      </c>
    </row>
    <row r="147" spans="6:8" ht="15.75" customHeight="1" x14ac:dyDescent="0.25">
      <c r="F147" s="11" t="s">
        <v>1352</v>
      </c>
      <c r="G147" s="11" t="s">
        <v>1499</v>
      </c>
      <c r="H147" s="11">
        <v>130</v>
      </c>
    </row>
    <row r="148" spans="6:8" ht="15.75" customHeight="1" x14ac:dyDescent="0.25">
      <c r="F148" s="11" t="s">
        <v>1352</v>
      </c>
      <c r="G148" s="11" t="s">
        <v>1500</v>
      </c>
      <c r="H148" s="11">
        <v>124</v>
      </c>
    </row>
    <row r="149" spans="6:8" ht="15.75" customHeight="1" x14ac:dyDescent="0.25">
      <c r="F149" s="11" t="s">
        <v>1352</v>
      </c>
      <c r="G149" s="11" t="s">
        <v>1501</v>
      </c>
      <c r="H149" s="11">
        <v>129</v>
      </c>
    </row>
    <row r="150" spans="6:8" ht="15.75" customHeight="1" x14ac:dyDescent="0.25">
      <c r="F150" s="11" t="s">
        <v>1352</v>
      </c>
      <c r="G150" s="11" t="s">
        <v>1502</v>
      </c>
      <c r="H150" s="11">
        <v>131</v>
      </c>
    </row>
    <row r="151" spans="6:8" ht="15.75" customHeight="1" x14ac:dyDescent="0.25">
      <c r="F151" s="11" t="s">
        <v>1352</v>
      </c>
      <c r="G151" s="11" t="s">
        <v>1503</v>
      </c>
      <c r="H151" s="11">
        <v>125</v>
      </c>
    </row>
    <row r="152" spans="6:8" ht="15.75" customHeight="1" x14ac:dyDescent="0.25">
      <c r="F152" s="11" t="s">
        <v>1352</v>
      </c>
      <c r="G152" s="11" t="s">
        <v>1504</v>
      </c>
      <c r="H152" s="11">
        <v>126</v>
      </c>
    </row>
    <row r="153" spans="6:8" ht="15.75" customHeight="1" x14ac:dyDescent="0.25">
      <c r="F153" s="11" t="s">
        <v>1352</v>
      </c>
      <c r="G153" s="11" t="s">
        <v>1505</v>
      </c>
      <c r="H153" s="11">
        <v>128</v>
      </c>
    </row>
    <row r="154" spans="6:8" ht="15.75" customHeight="1" x14ac:dyDescent="0.25">
      <c r="F154" s="11" t="s">
        <v>1352</v>
      </c>
      <c r="G154" s="11" t="s">
        <v>1506</v>
      </c>
      <c r="H154" s="11">
        <v>123</v>
      </c>
    </row>
    <row r="155" spans="6:8" ht="15.75" customHeight="1" x14ac:dyDescent="0.25">
      <c r="F155" s="11" t="s">
        <v>1352</v>
      </c>
      <c r="G155" s="11" t="s">
        <v>1507</v>
      </c>
      <c r="H155" s="11">
        <v>134</v>
      </c>
    </row>
    <row r="156" spans="6:8" ht="15.75" customHeight="1" x14ac:dyDescent="0.25">
      <c r="F156" s="11" t="s">
        <v>1356</v>
      </c>
      <c r="G156" s="11" t="s">
        <v>1508</v>
      </c>
      <c r="H156" s="11">
        <v>140</v>
      </c>
    </row>
    <row r="157" spans="6:8" ht="15.75" customHeight="1" x14ac:dyDescent="0.25">
      <c r="F157" s="11" t="s">
        <v>1356</v>
      </c>
      <c r="G157" s="11" t="s">
        <v>1509</v>
      </c>
      <c r="H157" s="11">
        <v>136</v>
      </c>
    </row>
    <row r="158" spans="6:8" ht="15.75" customHeight="1" x14ac:dyDescent="0.25">
      <c r="F158" s="11" t="s">
        <v>1356</v>
      </c>
      <c r="G158" s="11" t="s">
        <v>1510</v>
      </c>
      <c r="H158" s="11">
        <v>148</v>
      </c>
    </row>
    <row r="159" spans="6:8" ht="15.75" customHeight="1" x14ac:dyDescent="0.25">
      <c r="F159" s="11" t="s">
        <v>1356</v>
      </c>
      <c r="G159" s="11" t="s">
        <v>1511</v>
      </c>
      <c r="H159" s="11">
        <v>142</v>
      </c>
    </row>
    <row r="160" spans="6:8" ht="15.75" customHeight="1" x14ac:dyDescent="0.25">
      <c r="F160" s="11" t="s">
        <v>1356</v>
      </c>
      <c r="G160" s="11" t="s">
        <v>1512</v>
      </c>
      <c r="H160" s="11">
        <v>135</v>
      </c>
    </row>
    <row r="161" spans="6:8" ht="15.75" customHeight="1" x14ac:dyDescent="0.25">
      <c r="F161" s="11" t="s">
        <v>1356</v>
      </c>
      <c r="G161" s="11" t="s">
        <v>1513</v>
      </c>
      <c r="H161" s="11">
        <v>143</v>
      </c>
    </row>
    <row r="162" spans="6:8" ht="15.75" customHeight="1" x14ac:dyDescent="0.25">
      <c r="F162" s="11" t="s">
        <v>1356</v>
      </c>
      <c r="G162" s="11" t="s">
        <v>1514</v>
      </c>
      <c r="H162" s="11">
        <v>2073</v>
      </c>
    </row>
    <row r="163" spans="6:8" ht="15.75" customHeight="1" x14ac:dyDescent="0.25">
      <c r="F163" s="11" t="s">
        <v>1356</v>
      </c>
      <c r="G163" s="11" t="s">
        <v>1515</v>
      </c>
      <c r="H163" s="11">
        <v>2053</v>
      </c>
    </row>
    <row r="164" spans="6:8" ht="15.75" customHeight="1" x14ac:dyDescent="0.25">
      <c r="F164" s="11" t="s">
        <v>1356</v>
      </c>
      <c r="G164" s="11" t="s">
        <v>1516</v>
      </c>
      <c r="H164" s="11">
        <v>146</v>
      </c>
    </row>
    <row r="165" spans="6:8" ht="15.75" customHeight="1" x14ac:dyDescent="0.25">
      <c r="F165" s="11" t="s">
        <v>1356</v>
      </c>
      <c r="G165" s="11" t="s">
        <v>1517</v>
      </c>
      <c r="H165" s="11">
        <v>139</v>
      </c>
    </row>
    <row r="166" spans="6:8" ht="15.75" customHeight="1" x14ac:dyDescent="0.25">
      <c r="F166" s="11" t="s">
        <v>1356</v>
      </c>
      <c r="G166" s="11" t="s">
        <v>1518</v>
      </c>
      <c r="H166" s="11">
        <v>145</v>
      </c>
    </row>
    <row r="167" spans="6:8" ht="15.75" customHeight="1" x14ac:dyDescent="0.25">
      <c r="F167" s="11" t="s">
        <v>1356</v>
      </c>
      <c r="G167" s="11" t="s">
        <v>1519</v>
      </c>
      <c r="H167" s="11">
        <v>163</v>
      </c>
    </row>
    <row r="168" spans="6:8" ht="15.75" customHeight="1" x14ac:dyDescent="0.25">
      <c r="F168" s="11" t="s">
        <v>1356</v>
      </c>
      <c r="G168" s="11" t="s">
        <v>1520</v>
      </c>
      <c r="H168" s="11">
        <v>137</v>
      </c>
    </row>
    <row r="169" spans="6:8" ht="15.75" customHeight="1" x14ac:dyDescent="0.25">
      <c r="F169" s="11" t="s">
        <v>1356</v>
      </c>
      <c r="G169" s="11" t="s">
        <v>1521</v>
      </c>
      <c r="H169" s="11">
        <v>144</v>
      </c>
    </row>
    <row r="170" spans="6:8" ht="15.75" customHeight="1" x14ac:dyDescent="0.25">
      <c r="F170" s="11" t="s">
        <v>1356</v>
      </c>
      <c r="G170" s="11" t="s">
        <v>1522</v>
      </c>
      <c r="H170" s="11">
        <v>147</v>
      </c>
    </row>
    <row r="171" spans="6:8" ht="15.75" customHeight="1" x14ac:dyDescent="0.25">
      <c r="F171" s="11" t="s">
        <v>1356</v>
      </c>
      <c r="G171" s="11" t="s">
        <v>1523</v>
      </c>
      <c r="H171" s="11">
        <v>138</v>
      </c>
    </row>
    <row r="172" spans="6:8" ht="15.75" customHeight="1" x14ac:dyDescent="0.25">
      <c r="F172" s="11" t="s">
        <v>1356</v>
      </c>
      <c r="G172" s="11" t="s">
        <v>1524</v>
      </c>
      <c r="H172" s="11">
        <v>141</v>
      </c>
    </row>
    <row r="173" spans="6:8" ht="15.75" customHeight="1" x14ac:dyDescent="0.25">
      <c r="F173" s="11" t="s">
        <v>1360</v>
      </c>
      <c r="G173" s="11" t="s">
        <v>1525</v>
      </c>
      <c r="H173" s="11">
        <v>902</v>
      </c>
    </row>
    <row r="174" spans="6:8" ht="15.75" customHeight="1" x14ac:dyDescent="0.25">
      <c r="F174" s="11" t="s">
        <v>1360</v>
      </c>
      <c r="G174" s="11" t="s">
        <v>1526</v>
      </c>
      <c r="H174" s="11">
        <v>159</v>
      </c>
    </row>
    <row r="175" spans="6:8" ht="15.75" customHeight="1" x14ac:dyDescent="0.25">
      <c r="F175" s="11" t="s">
        <v>1360</v>
      </c>
      <c r="G175" s="11" t="s">
        <v>1527</v>
      </c>
      <c r="H175" s="11">
        <v>2013</v>
      </c>
    </row>
    <row r="176" spans="6:8" ht="15.75" customHeight="1" x14ac:dyDescent="0.25">
      <c r="F176" s="11" t="s">
        <v>1360</v>
      </c>
      <c r="G176" s="11" t="s">
        <v>1528</v>
      </c>
      <c r="H176" s="11">
        <v>151</v>
      </c>
    </row>
    <row r="177" spans="6:8" ht="15.75" customHeight="1" x14ac:dyDescent="0.25">
      <c r="F177" s="11" t="s">
        <v>1360</v>
      </c>
      <c r="G177" s="11" t="s">
        <v>1529</v>
      </c>
      <c r="H177" s="11">
        <v>154</v>
      </c>
    </row>
    <row r="178" spans="6:8" ht="15.75" customHeight="1" x14ac:dyDescent="0.25">
      <c r="F178" s="11" t="s">
        <v>1360</v>
      </c>
      <c r="G178" s="11" t="s">
        <v>1530</v>
      </c>
      <c r="H178" s="11">
        <v>152</v>
      </c>
    </row>
    <row r="179" spans="6:8" ht="15.75" customHeight="1" x14ac:dyDescent="0.25">
      <c r="F179" s="11" t="s">
        <v>1360</v>
      </c>
      <c r="G179" s="11" t="s">
        <v>1531</v>
      </c>
      <c r="H179" s="11">
        <v>149</v>
      </c>
    </row>
    <row r="180" spans="6:8" ht="15.75" customHeight="1" x14ac:dyDescent="0.25">
      <c r="F180" s="11" t="s">
        <v>1360</v>
      </c>
      <c r="G180" s="11" t="s">
        <v>1532</v>
      </c>
      <c r="H180" s="11">
        <v>2000</v>
      </c>
    </row>
    <row r="181" spans="6:8" ht="15.75" customHeight="1" x14ac:dyDescent="0.25">
      <c r="F181" s="11" t="s">
        <v>1360</v>
      </c>
      <c r="G181" s="11" t="s">
        <v>1533</v>
      </c>
      <c r="H181" s="11">
        <v>2069</v>
      </c>
    </row>
    <row r="182" spans="6:8" ht="15.75" customHeight="1" x14ac:dyDescent="0.25">
      <c r="F182" s="11" t="s">
        <v>1360</v>
      </c>
      <c r="G182" s="11" t="s">
        <v>1534</v>
      </c>
      <c r="H182" s="11">
        <v>155</v>
      </c>
    </row>
    <row r="183" spans="6:8" ht="15.75" customHeight="1" x14ac:dyDescent="0.25">
      <c r="F183" s="11" t="s">
        <v>1360</v>
      </c>
      <c r="G183" s="11" t="s">
        <v>1535</v>
      </c>
      <c r="H183" s="11">
        <v>161</v>
      </c>
    </row>
    <row r="184" spans="6:8" ht="15.75" customHeight="1" x14ac:dyDescent="0.25">
      <c r="F184" s="11" t="s">
        <v>1360</v>
      </c>
      <c r="G184" s="11" t="s">
        <v>1536</v>
      </c>
      <c r="H184" s="11">
        <v>158</v>
      </c>
    </row>
    <row r="185" spans="6:8" ht="15.75" customHeight="1" x14ac:dyDescent="0.25">
      <c r="F185" s="11" t="s">
        <v>1360</v>
      </c>
      <c r="G185" s="11" t="s">
        <v>1537</v>
      </c>
      <c r="H185" s="11">
        <v>160</v>
      </c>
    </row>
    <row r="186" spans="6:8" ht="15.75" customHeight="1" x14ac:dyDescent="0.25">
      <c r="F186" s="11" t="s">
        <v>1360</v>
      </c>
      <c r="G186" s="11" t="s">
        <v>1538</v>
      </c>
      <c r="H186" s="11">
        <v>150</v>
      </c>
    </row>
    <row r="187" spans="6:8" ht="15.75" customHeight="1" x14ac:dyDescent="0.25">
      <c r="F187" s="11" t="s">
        <v>1360</v>
      </c>
      <c r="G187" s="11" t="s">
        <v>1539</v>
      </c>
      <c r="H187" s="11">
        <v>157</v>
      </c>
    </row>
    <row r="188" spans="6:8" ht="15.75" customHeight="1" x14ac:dyDescent="0.25">
      <c r="F188" s="11" t="s">
        <v>1360</v>
      </c>
      <c r="G188" s="11" t="s">
        <v>1540</v>
      </c>
      <c r="H188" s="11">
        <v>153</v>
      </c>
    </row>
    <row r="189" spans="6:8" ht="15.75" customHeight="1" x14ac:dyDescent="0.25">
      <c r="F189" s="11" t="s">
        <v>1360</v>
      </c>
      <c r="G189" s="11" t="s">
        <v>1541</v>
      </c>
      <c r="H189" s="11">
        <v>156</v>
      </c>
    </row>
    <row r="190" spans="6:8" ht="15.75" customHeight="1" x14ac:dyDescent="0.25"/>
    <row r="191" spans="6:8" ht="15.75" customHeight="1" x14ac:dyDescent="0.25"/>
    <row r="192" spans="6:8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personal Fijo y Temporal</vt:lpstr>
      <vt:lpstr>Militares </vt:lpstr>
      <vt:lpstr>Hoja2</vt:lpstr>
      <vt:lpstr>Años</vt:lpstr>
      <vt:lpstr>'Nomina personal Fijo y Temporal'!Área_de_impresión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Regiones</vt:lpstr>
      <vt:lpstr>Sexos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Emelin Martinez de la Cruz</dc:creator>
  <cp:lastModifiedBy>Emelin Martinez</cp:lastModifiedBy>
  <cp:lastPrinted>2025-05-21T13:48:58Z</cp:lastPrinted>
  <dcterms:created xsi:type="dcterms:W3CDTF">2024-05-08T18:06:33Z</dcterms:created>
  <dcterms:modified xsi:type="dcterms:W3CDTF">2025-05-21T13:51:54Z</dcterms:modified>
</cp:coreProperties>
</file>